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pivotTables/pivotTable17.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drawings/drawing10.xml" ContentType="application/vnd.openxmlformats-officedocument.drawing+xml"/>
  <Override PartName="/xl/slicers/slicer2.xml" ContentType="application/vnd.ms-excel.slicer+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C:\Users\precious\Documents\OneNote Notebooks\DSA Capstone Project task\Case 1\"/>
    </mc:Choice>
  </mc:AlternateContent>
  <xr:revisionPtr revIDLastSave="0" documentId="13_ncr:1_{D500B187-95DC-4761-A740-DCFC3C96E12D}" xr6:coauthVersionLast="43" xr6:coauthVersionMax="43" xr10:uidLastSave="{00000000-0000-0000-0000-000000000000}"/>
  <bookViews>
    <workbookView xWindow="-110" yWindow="-110" windowWidth="19420" windowHeight="10300" tabRatio="604" xr2:uid="{04E2F42B-B0E7-C14E-A690-B41CAFCE17AF}"/>
  </bookViews>
  <sheets>
    <sheet name="amazon" sheetId="1" r:id="rId1"/>
    <sheet name="Q1" sheetId="35" r:id="rId2"/>
    <sheet name="Q1_Check" sheetId="11" r:id="rId3"/>
    <sheet name="Q2" sheetId="12" r:id="rId4"/>
    <sheet name="Q3" sheetId="13" r:id="rId5"/>
    <sheet name="Q4" sheetId="17" r:id="rId6"/>
    <sheet name="Q5" sheetId="15" r:id="rId7"/>
    <sheet name="Q6" sheetId="30" r:id="rId8"/>
    <sheet name="Q8" sheetId="21" r:id="rId9"/>
    <sheet name="Q9" sheetId="22" r:id="rId10"/>
    <sheet name="Q10" sheetId="23" r:id="rId11"/>
    <sheet name="q11 check" sheetId="24" r:id="rId12"/>
    <sheet name="Q13" sheetId="25" r:id="rId13"/>
    <sheet name="Q14" sheetId="31" r:id="rId14"/>
    <sheet name="q14Dashboard" sheetId="27" r:id="rId15"/>
    <sheet name="sclicer" sheetId="39" r:id="rId16"/>
    <sheet name="DASHBOARD" sheetId="36" r:id="rId17"/>
    <sheet name="New_Duplicate" sheetId="9" r:id="rId18"/>
    <sheet name="Duplicate_Analysis" sheetId="4" r:id="rId19"/>
  </sheets>
  <definedNames>
    <definedName name="_xlnm._FilterDatabase" localSheetId="0" hidden="1">amazon!$AA$1:$AN$1352</definedName>
    <definedName name="Slicer_price_bucket">#N/A</definedName>
    <definedName name="Slicer_short_category">#N/A</definedName>
  </definedNames>
  <calcPr calcId="191029"/>
  <pivotCaches>
    <pivotCache cacheId="0" r:id="rId20"/>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AS2" i="1"/>
  <c r="AR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2" i="1"/>
  <c r="AM3" i="1" l="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2" i="1"/>
  <c r="AJ2" i="1"/>
  <c r="AH3" i="1"/>
  <c r="AH2"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2" i="1"/>
  <c r="T2" i="1"/>
  <c r="AC20" i="1"/>
  <c r="AC38" i="1"/>
  <c r="AA54" i="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AG3" i="1"/>
  <c r="AG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AE2" i="1"/>
  <c r="AL2" i="1" l="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2" i="1"/>
  <c r="AC3" i="1"/>
  <c r="AC4" i="1"/>
  <c r="AC5" i="1"/>
  <c r="AC6" i="1"/>
  <c r="AC7" i="1"/>
  <c r="AC8" i="1"/>
  <c r="AC9" i="1"/>
  <c r="AC10" i="1"/>
  <c r="AC11" i="1"/>
  <c r="AC12" i="1"/>
  <c r="AC13" i="1"/>
  <c r="AC14" i="1"/>
  <c r="AC15" i="1"/>
  <c r="AC16" i="1"/>
  <c r="AC17" i="1"/>
  <c r="AC18" i="1"/>
  <c r="AC19" i="1"/>
  <c r="AC21" i="1"/>
  <c r="AC22" i="1"/>
  <c r="AC23" i="1"/>
  <c r="AC24" i="1"/>
  <c r="AC25" i="1"/>
  <c r="AC26" i="1"/>
  <c r="AC27" i="1"/>
  <c r="AC28" i="1"/>
  <c r="AC29" i="1"/>
  <c r="AC30" i="1"/>
  <c r="AC31" i="1"/>
  <c r="AC32" i="1"/>
  <c r="AC33" i="1"/>
  <c r="AC34" i="1"/>
  <c r="AC35" i="1"/>
  <c r="AC36" i="1"/>
  <c r="AC37"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2" i="1"/>
  <c r="AD2" i="1"/>
</calcChain>
</file>

<file path=xl/sharedStrings.xml><?xml version="1.0" encoding="utf-8"?>
<sst xmlns="http://schemas.openxmlformats.org/spreadsheetml/2006/main" count="21653" uniqueCount="14585">
  <si>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</si>
  <si>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</si>
  <si>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</si>
  <si>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</si>
  <si>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</si>
  <si>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</si>
  <si>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</si>
  <si>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</si>
  <si>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</si>
  <si>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</si>
  <si>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</si>
  <si>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</si>
  <si>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</si>
  <si>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</si>
  <si>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</si>
  <si>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</si>
  <si>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</si>
  <si>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</si>
  <si>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</si>
  <si>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</si>
  <si>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</si>
  <si>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</si>
  <si>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</si>
  <si>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</si>
  <si>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</si>
  <si>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</si>
  <si>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</si>
  <si>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</si>
  <si>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</si>
  <si>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</si>
  <si>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</si>
  <si>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</si>
  <si>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</si>
  <si>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</si>
  <si>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</si>
  <si>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</si>
  <si>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</si>
  <si>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</si>
  <si>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</si>
  <si>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</si>
  <si>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</si>
  <si>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</si>
  <si>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</si>
  <si>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</si>
  <si>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</si>
  <si>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</si>
  <si>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</si>
  <si>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</si>
  <si>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</si>
  <si>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</si>
  <si>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</si>
  <si>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</si>
  <si>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</si>
  <si>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</si>
  <si>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</si>
  <si>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</si>
  <si>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</si>
  <si>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</si>
  <si>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</si>
  <si>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</si>
  <si>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</si>
  <si>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</si>
  <si>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</si>
  <si>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</si>
  <si>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</si>
  <si>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</si>
  <si>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</si>
  <si>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</si>
  <si>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</si>
  <si>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</si>
  <si>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</si>
  <si>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</si>
  <si>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</si>
  <si>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</si>
  <si>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</si>
  <si>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</si>
  <si>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</si>
  <si>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</si>
  <si>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</si>
  <si>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</si>
  <si>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</si>
  <si>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</si>
  <si>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</si>
  <si>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</si>
  <si>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</si>
  <si>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</si>
  <si>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</si>
  <si>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</si>
  <si>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</si>
  <si>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</si>
  <si>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</si>
  <si>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</si>
  <si>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</si>
  <si>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</si>
  <si>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</si>
  <si>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</si>
  <si>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</si>
  <si>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</si>
  <si>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</si>
  <si>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</si>
  <si>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</si>
  <si>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</si>
  <si>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</si>
  <si>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</si>
  <si>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</si>
  <si>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</si>
  <si>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</si>
  <si>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</si>
  <si>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</si>
  <si>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</si>
  <si>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</si>
  <si>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</si>
  <si>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</si>
  <si>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</si>
  <si>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</si>
  <si>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</si>
  <si>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</si>
  <si>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</si>
  <si>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</si>
  <si>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</si>
  <si>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</si>
  <si>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</si>
  <si>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</si>
  <si>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</si>
  <si>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</si>
  <si>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</si>
  <si>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</si>
  <si>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</si>
  <si>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</si>
  <si>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</si>
  <si>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</si>
  <si>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</si>
  <si>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</si>
  <si>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</si>
  <si>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</si>
  <si>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</si>
  <si>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</si>
  <si>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</si>
  <si>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</si>
  <si>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</si>
  <si>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</si>
  <si>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</si>
  <si>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</si>
  <si>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</si>
  <si>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</si>
  <si>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</si>
  <si>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</si>
  <si>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</si>
  <si>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</si>
  <si>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</si>
  <si>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</si>
  <si>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</si>
  <si>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</si>
  <si>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</si>
  <si>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</si>
  <si>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</si>
  <si>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</si>
  <si>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</si>
  <si>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</si>
  <si>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</si>
  <si>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</si>
  <si>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</si>
  <si>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</si>
  <si>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</si>
  <si>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</si>
  <si>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</si>
  <si>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</si>
  <si>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</si>
  <si>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</si>
  <si>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</si>
  <si>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</si>
  <si>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</si>
  <si>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</si>
  <si>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</si>
  <si>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</si>
  <si>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</si>
  <si>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</si>
  <si>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</si>
  <si>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</si>
  <si>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</si>
  <si>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</si>
  <si>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</si>
  <si>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</si>
  <si>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</si>
  <si>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</si>
  <si>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</si>
  <si>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</si>
  <si>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</si>
  <si>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</si>
  <si>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</si>
  <si>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</si>
  <si>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</si>
  <si>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</si>
  <si>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</si>
  <si>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</si>
  <si>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</si>
  <si>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</si>
  <si>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</si>
  <si>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</si>
  <si>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</si>
  <si>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</si>
  <si>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</si>
  <si>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</si>
  <si>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</si>
  <si>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</si>
  <si>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</si>
  <si>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</si>
  <si>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</si>
  <si>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</si>
  <si>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</si>
  <si>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</si>
  <si>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</si>
  <si>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</si>
  <si>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</si>
  <si>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</si>
  <si>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</si>
  <si>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</si>
  <si>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</si>
  <si>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</si>
  <si>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</si>
  <si>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</si>
  <si>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</si>
  <si>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</si>
  <si>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</si>
  <si>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</si>
  <si>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</si>
  <si>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</si>
  <si>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</si>
  <si>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</si>
  <si>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</si>
  <si>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</si>
  <si>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</si>
  <si>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</si>
  <si>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</si>
  <si>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</si>
  <si>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</si>
  <si>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</si>
  <si>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</si>
  <si>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</si>
  <si>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</si>
  <si>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</si>
  <si>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</si>
  <si>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</si>
  <si>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</si>
  <si>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</si>
  <si>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</si>
  <si>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</si>
  <si>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</si>
  <si>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</si>
  <si>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</si>
  <si>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</si>
  <si>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</si>
  <si>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</si>
  <si>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</si>
  <si>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</si>
  <si>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</si>
  <si>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</si>
  <si>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</si>
  <si>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</si>
  <si>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</si>
  <si>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</si>
  <si>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</si>
  <si>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</si>
  <si>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</si>
  <si>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</si>
  <si>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</si>
  <si>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</si>
  <si>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</si>
  <si>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</si>
  <si>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</si>
  <si>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</si>
  <si>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</si>
  <si>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</si>
  <si>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</si>
  <si>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</si>
  <si>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</si>
  <si>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</si>
  <si>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</si>
  <si>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</si>
  <si>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</si>
  <si>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</si>
  <si>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</si>
  <si>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</si>
  <si>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</si>
  <si>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</si>
  <si>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</si>
  <si>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</si>
  <si>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</si>
  <si>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</si>
  <si>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</si>
  <si>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</si>
  <si>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</si>
  <si>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</si>
  <si>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</si>
  <si>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</si>
  <si>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</si>
  <si>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</si>
  <si>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</si>
  <si>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</si>
  <si>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</si>
  <si>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</si>
  <si>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</si>
  <si>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</si>
  <si>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</si>
  <si>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</si>
  <si>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</si>
  <si>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</si>
  <si>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</si>
  <si>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</si>
  <si>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</si>
  <si>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</si>
  <si>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</si>
  <si>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</si>
  <si>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</si>
  <si>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</si>
  <si>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</si>
  <si>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</si>
  <si>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</si>
  <si>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</si>
  <si>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</si>
  <si>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</si>
  <si>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</si>
  <si>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</si>
  <si>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</si>
  <si>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</si>
  <si>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</si>
  <si>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</si>
  <si>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</si>
  <si>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</si>
  <si>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</si>
  <si>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</si>
  <si>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</si>
  <si>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</si>
  <si>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</si>
  <si>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</si>
  <si>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</si>
  <si>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</si>
  <si>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</si>
  <si>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</si>
  <si>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</si>
  <si>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</si>
  <si>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</si>
  <si>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</si>
  <si>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</si>
  <si>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</si>
  <si>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</si>
  <si>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</si>
  <si>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</si>
  <si>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</si>
  <si>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</si>
  <si>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</si>
  <si>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</si>
  <si>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</si>
  <si>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</si>
  <si>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</si>
  <si>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</si>
  <si>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</si>
  <si>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</si>
  <si>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</si>
  <si>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</si>
  <si>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</si>
  <si>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</si>
  <si>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</si>
  <si>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</si>
  <si>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</si>
  <si>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</si>
  <si>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</si>
  <si>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</si>
  <si>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</si>
  <si>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</si>
  <si>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</si>
  <si>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</si>
  <si>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</si>
  <si>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</si>
  <si>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</si>
  <si>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</si>
  <si>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</si>
  <si>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</si>
  <si>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</si>
  <si>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</si>
  <si>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</si>
  <si>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</si>
  <si>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</si>
  <si>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</si>
  <si>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</si>
  <si>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</si>
  <si>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</si>
  <si>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</si>
  <si>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</si>
  <si>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</si>
  <si>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</si>
  <si>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</si>
  <si>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</si>
  <si>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</si>
  <si>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</si>
  <si>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</si>
  <si>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</si>
  <si>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</si>
  <si>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</si>
  <si>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</si>
  <si>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</si>
  <si>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</si>
  <si>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</si>
  <si>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</si>
  <si>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</si>
  <si>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</si>
  <si>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</si>
  <si>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</si>
  <si>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</si>
  <si>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</si>
  <si>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</si>
  <si>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</si>
  <si>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</si>
  <si>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</si>
  <si>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</si>
  <si>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</si>
  <si>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</si>
  <si>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</si>
  <si>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</si>
  <si>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</si>
  <si>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</si>
  <si>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</si>
  <si>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</si>
  <si>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</si>
  <si>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</si>
  <si>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</si>
  <si>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</si>
  <si>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</si>
  <si>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</si>
  <si>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</si>
  <si>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</si>
  <si>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</si>
  <si>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</si>
  <si>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</si>
  <si>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</si>
  <si>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</si>
  <si>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</si>
  <si>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</si>
  <si>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</si>
  <si>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</si>
  <si>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</si>
  <si>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</si>
  <si>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</si>
  <si>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</si>
  <si>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</si>
  <si>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</si>
  <si>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</si>
  <si>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</si>
  <si>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</si>
  <si>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</si>
  <si>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</si>
  <si>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</si>
  <si>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</si>
  <si>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</si>
  <si>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</si>
  <si>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</si>
  <si>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</si>
  <si>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</si>
  <si>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</si>
  <si>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</si>
  <si>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</si>
  <si>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</si>
  <si>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</si>
  <si>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</si>
  <si>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</si>
  <si>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</si>
  <si>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</si>
  <si>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</si>
  <si>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</si>
  <si>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</si>
  <si>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</si>
  <si>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</si>
  <si>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</si>
  <si>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</si>
  <si>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</si>
  <si>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</si>
  <si>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</si>
  <si>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</si>
  <si>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</si>
  <si>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</si>
  <si>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</si>
  <si>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</si>
  <si>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</si>
  <si>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</si>
  <si>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</si>
  <si>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</si>
  <si>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</si>
  <si>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</si>
  <si>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</si>
  <si>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</si>
  <si>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</si>
  <si>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</si>
  <si>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</si>
  <si>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</si>
  <si>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</si>
  <si>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</si>
  <si>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</si>
  <si>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</si>
  <si>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</si>
  <si>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</si>
  <si>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</si>
  <si>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</si>
  <si>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</si>
  <si>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</si>
  <si>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</si>
  <si>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</si>
  <si>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</si>
  <si>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</si>
  <si>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</si>
  <si>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</si>
  <si>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</si>
  <si>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</si>
  <si>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</si>
  <si>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</si>
  <si>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</si>
  <si>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</si>
  <si>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</si>
  <si>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</si>
  <si>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</si>
  <si>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</si>
  <si>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</si>
  <si>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</si>
  <si>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</si>
  <si>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</si>
  <si>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</si>
  <si>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</si>
  <si>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</si>
  <si>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</si>
  <si>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</si>
  <si>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</si>
  <si>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</si>
  <si>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</si>
  <si>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</si>
  <si>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</si>
  <si>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</si>
  <si>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</si>
  <si>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</si>
  <si>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</si>
  <si>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</si>
  <si>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</si>
  <si>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</si>
  <si>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</si>
  <si>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</si>
  <si>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</si>
  <si>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</si>
  <si>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</si>
  <si>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</si>
  <si>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</si>
  <si>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</si>
  <si>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</si>
  <si>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</si>
  <si>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</si>
  <si>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</si>
  <si>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</si>
  <si>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</si>
  <si>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</si>
  <si>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</si>
  <si>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</si>
  <si>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</si>
  <si>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</si>
  <si>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</si>
  <si>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</si>
  <si>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</si>
  <si>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</si>
  <si>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</si>
  <si>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</si>
  <si>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</si>
  <si>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</si>
  <si>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</si>
  <si>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</si>
  <si>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</si>
  <si>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</si>
  <si>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</si>
  <si>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</si>
  <si>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</si>
  <si>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</si>
  <si>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</si>
  <si>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</si>
  <si>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</si>
  <si>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</si>
  <si>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</si>
  <si>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</si>
  <si>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</si>
  <si>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</si>
  <si>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</si>
  <si>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</si>
  <si>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</si>
  <si>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</si>
  <si>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</si>
  <si>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</si>
  <si>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</si>
  <si>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</si>
  <si>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</si>
  <si>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</si>
  <si>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</si>
  <si>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</si>
  <si>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</si>
  <si>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</si>
  <si>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</si>
  <si>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</si>
  <si>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</si>
  <si>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</si>
  <si>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</si>
  <si>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</si>
  <si>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</si>
  <si>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</si>
  <si>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</si>
  <si>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</si>
  <si>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</si>
  <si>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</si>
  <si>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</si>
  <si>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</si>
  <si>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</si>
  <si>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</si>
  <si>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</si>
  <si>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</si>
  <si>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</si>
  <si>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</si>
  <si>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</si>
  <si>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</si>
  <si>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</si>
  <si>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</si>
  <si>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</si>
  <si>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</si>
  <si>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</si>
  <si>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</si>
  <si>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</si>
  <si>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</si>
  <si>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</si>
  <si>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</si>
  <si>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</si>
  <si>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</si>
  <si>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</si>
  <si>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</si>
  <si>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</si>
  <si>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</si>
  <si>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</si>
  <si>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</si>
  <si>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</si>
  <si>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</si>
  <si>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</si>
  <si>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</si>
  <si>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</si>
  <si>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</si>
  <si>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</si>
  <si>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</si>
  <si>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</si>
  <si>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</si>
  <si>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</si>
  <si>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</si>
  <si>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</si>
  <si>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</si>
  <si>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</si>
  <si>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</si>
  <si>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</si>
  <si>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</si>
  <si>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</si>
  <si>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</si>
  <si>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</si>
  <si>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</si>
  <si>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</si>
  <si>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</si>
  <si>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</si>
  <si>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</si>
  <si>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</si>
  <si>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</si>
  <si>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</si>
  <si>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</si>
  <si>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</si>
  <si>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</si>
  <si>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</si>
  <si>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</si>
  <si>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</si>
  <si>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</si>
  <si>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</si>
  <si>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</si>
  <si>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</si>
  <si>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</si>
  <si>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</si>
  <si>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</si>
  <si>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</si>
  <si>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</si>
  <si>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</si>
  <si>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</si>
  <si>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</si>
  <si>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</si>
  <si>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</si>
  <si>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</si>
  <si>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</si>
  <si>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</si>
  <si>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</si>
  <si>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</si>
  <si>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</si>
  <si>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</si>
  <si>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</si>
  <si>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</si>
  <si>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</si>
  <si>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</si>
  <si>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</si>
  <si>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</si>
  <si>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</si>
  <si>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</si>
  <si>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</si>
  <si>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</si>
  <si>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</si>
  <si>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</si>
  <si>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</si>
  <si>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</si>
  <si>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</si>
  <si>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</si>
  <si>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</si>
  <si>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</si>
  <si>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</si>
  <si>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</si>
  <si>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</si>
  <si>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</si>
  <si>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</si>
  <si>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</si>
  <si>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</si>
  <si>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</si>
  <si>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</si>
  <si>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</si>
  <si>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</si>
  <si>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</si>
  <si>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</si>
  <si>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</si>
  <si>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</si>
  <si>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</si>
  <si>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</si>
  <si>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</si>
  <si>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</si>
  <si>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</si>
  <si>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</si>
  <si>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</si>
  <si>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</si>
  <si>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</si>
  <si>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</si>
  <si>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</si>
  <si>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</si>
  <si>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</si>
  <si>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</si>
  <si>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</si>
  <si>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</si>
  <si>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</si>
  <si>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</si>
  <si>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</si>
  <si>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</si>
  <si>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</si>
  <si>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</si>
  <si>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</si>
  <si>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</si>
  <si>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</si>
  <si>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</si>
  <si>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</si>
  <si>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</si>
  <si>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</si>
  <si>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</si>
  <si>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</si>
  <si>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</si>
  <si>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</si>
  <si>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</si>
  <si>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</si>
  <si>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</si>
  <si>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</si>
  <si>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</si>
  <si>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</si>
  <si>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</si>
  <si>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</si>
  <si>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</si>
  <si>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</si>
  <si>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</si>
  <si>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</si>
  <si>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</si>
  <si>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</si>
  <si>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</si>
  <si>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</si>
  <si>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</si>
  <si>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</si>
  <si>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</si>
  <si>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</si>
  <si>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</si>
  <si>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</si>
  <si>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</si>
  <si>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</si>
  <si>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</si>
  <si>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</si>
  <si>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</si>
  <si>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</si>
  <si>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</si>
  <si>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</si>
  <si>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</si>
  <si>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</si>
  <si>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</si>
  <si>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</si>
  <si>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</si>
  <si>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</si>
  <si>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</si>
  <si>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</si>
  <si>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</si>
  <si>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</si>
  <si>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</si>
  <si>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</si>
  <si>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</si>
  <si>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</si>
  <si>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</si>
  <si>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</si>
  <si>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</si>
  <si>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</si>
  <si>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</si>
  <si>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</si>
  <si>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</si>
  <si>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</si>
  <si>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</si>
  <si>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</si>
  <si>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</si>
  <si>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</si>
  <si>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</si>
  <si>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</si>
  <si>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</si>
  <si>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</si>
  <si>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</si>
  <si>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</si>
  <si>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</si>
  <si>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</si>
  <si>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</si>
  <si>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</si>
  <si>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</si>
  <si>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</si>
  <si>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</si>
  <si>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</si>
  <si>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</si>
  <si>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</si>
  <si>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</si>
  <si>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</si>
  <si>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</si>
  <si>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</si>
  <si>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</si>
  <si>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</si>
  <si>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</si>
  <si>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</si>
  <si>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</si>
  <si>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</si>
  <si>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</si>
  <si>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</si>
  <si>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</si>
  <si>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</si>
  <si>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</si>
  <si>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</si>
  <si>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</si>
  <si>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</si>
  <si>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</si>
  <si>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</si>
  <si>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</si>
  <si>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</si>
  <si>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</si>
  <si>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</si>
  <si>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</si>
  <si>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</si>
  <si>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</si>
  <si>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</si>
  <si>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</si>
  <si>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</si>
  <si>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</si>
  <si>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</si>
  <si>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</si>
  <si>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</si>
  <si>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</si>
  <si>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</si>
  <si>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</si>
  <si>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</si>
  <si>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</si>
  <si>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</si>
  <si>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</si>
  <si>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</si>
  <si>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</si>
  <si>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</si>
  <si>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</si>
  <si>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</si>
  <si>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</si>
  <si>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</si>
  <si>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</si>
  <si>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</si>
  <si>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</si>
  <si>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</si>
  <si>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</si>
  <si>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</si>
  <si>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</si>
  <si>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</si>
  <si>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</si>
  <si>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</si>
  <si>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</si>
  <si>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</si>
  <si>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</si>
  <si>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</si>
  <si>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</si>
  <si>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</si>
  <si>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</si>
  <si>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</si>
  <si>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</si>
  <si>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</si>
  <si>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</si>
  <si>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</si>
  <si>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</si>
  <si>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</si>
  <si>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</si>
  <si>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</si>
  <si>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</si>
  <si>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</si>
  <si>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</si>
  <si>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</si>
  <si>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</si>
  <si>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</si>
  <si>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</si>
  <si>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</si>
  <si>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</si>
  <si>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</si>
  <si>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</si>
  <si>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</si>
  <si>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</si>
  <si>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</si>
  <si>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</si>
  <si>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</si>
  <si>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</si>
  <si>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</si>
  <si>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</si>
  <si>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</si>
  <si>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</si>
  <si>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</si>
  <si>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</si>
  <si>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</si>
  <si>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</si>
  <si>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</si>
  <si>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</si>
  <si>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</si>
  <si>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</si>
  <si>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</si>
  <si>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</si>
  <si>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</si>
  <si>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</si>
  <si>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</si>
  <si>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</si>
  <si>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</si>
  <si>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</si>
  <si>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</si>
  <si>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</si>
  <si>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</si>
  <si>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</si>
  <si>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</si>
  <si>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</si>
  <si>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</si>
  <si>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</si>
  <si>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</si>
  <si>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</si>
  <si>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</si>
  <si>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</si>
  <si>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</si>
  <si>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</si>
  <si>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</si>
  <si>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</si>
  <si>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</si>
  <si>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</si>
  <si>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</si>
  <si>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</si>
  <si>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</si>
  <si>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</si>
  <si>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</si>
  <si>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</si>
  <si>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</si>
  <si>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</si>
  <si>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</si>
  <si>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</si>
  <si>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</si>
  <si>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</si>
  <si>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</si>
  <si>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</si>
  <si>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</si>
  <si>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</si>
  <si>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</si>
  <si>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</si>
  <si>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</si>
  <si>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</si>
  <si>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</si>
  <si>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</si>
  <si>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</si>
  <si>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</si>
  <si>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</si>
  <si>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</si>
  <si>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</si>
  <si>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</si>
  <si>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</si>
  <si>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</si>
  <si>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</si>
  <si>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</si>
  <si>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</si>
  <si>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</si>
  <si>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</si>
  <si>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</si>
  <si>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</si>
  <si>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</si>
  <si>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</si>
  <si>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</si>
  <si>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</si>
  <si>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</si>
  <si>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</si>
  <si>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</si>
  <si>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</si>
  <si>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</si>
  <si>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</si>
  <si>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</si>
  <si>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</si>
  <si>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</si>
  <si>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</si>
  <si>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</si>
  <si>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</si>
  <si>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</si>
  <si>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</si>
  <si>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</si>
  <si>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</si>
  <si>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</si>
  <si>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</si>
  <si>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</si>
  <si>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</si>
  <si>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</si>
  <si>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</si>
  <si>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</si>
  <si>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</si>
  <si>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</si>
  <si>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</si>
  <si>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</si>
  <si>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</si>
  <si>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</si>
  <si>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</si>
  <si>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</si>
  <si>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</si>
  <si>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</si>
  <si>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</si>
  <si>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</si>
  <si>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</si>
  <si>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</si>
  <si>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</si>
  <si>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</si>
  <si>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</si>
  <si>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</si>
  <si>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</si>
  <si>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</si>
  <si>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</si>
  <si>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</si>
  <si>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</si>
  <si>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</si>
  <si>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</si>
  <si>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</si>
  <si>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</si>
  <si>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</si>
  <si>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</si>
  <si>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</si>
  <si>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</si>
  <si>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</si>
  <si>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</si>
  <si>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</si>
  <si>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</si>
  <si>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</si>
  <si>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</si>
  <si>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</si>
  <si>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</si>
  <si>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</si>
  <si>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</si>
  <si>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</si>
  <si>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</si>
  <si>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</si>
  <si>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</si>
  <si>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</si>
  <si>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</si>
  <si>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</si>
  <si>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</si>
  <si>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</si>
  <si>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</si>
  <si>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</si>
  <si>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</si>
  <si>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</si>
  <si>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</si>
  <si>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</si>
  <si>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</si>
  <si>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</si>
  <si>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</si>
  <si>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</si>
  <si>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</si>
  <si>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</si>
  <si>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</si>
  <si>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</si>
  <si>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</si>
  <si>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</si>
  <si>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</si>
  <si>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</si>
  <si>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</si>
  <si>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</si>
  <si>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</si>
  <si>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</si>
  <si>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</si>
  <si>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</si>
  <si>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</si>
  <si>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</si>
  <si>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</si>
  <si>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</si>
  <si>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</si>
  <si>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</si>
  <si>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</si>
  <si>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</si>
  <si>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</si>
  <si>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</si>
  <si>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</si>
  <si>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</si>
  <si>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</si>
  <si>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</si>
  <si>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</si>
  <si>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</si>
  <si>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</si>
  <si>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</si>
  <si>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</si>
  <si>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</si>
  <si>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</si>
  <si>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</si>
  <si>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</si>
  <si>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</si>
  <si>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</si>
  <si>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</si>
  <si>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</si>
  <si>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</si>
  <si>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</si>
  <si>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</si>
  <si>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</si>
  <si>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</si>
  <si>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</si>
  <si>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</si>
  <si>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</si>
  <si>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</si>
  <si>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</si>
  <si>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</si>
  <si>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</si>
  <si>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</si>
  <si>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</si>
  <si>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</si>
  <si>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</si>
  <si>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</si>
  <si>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</si>
  <si>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</si>
  <si>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</si>
  <si>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</si>
  <si>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</si>
  <si>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</si>
  <si>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</si>
  <si>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</si>
  <si>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</si>
  <si>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</si>
  <si>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</si>
  <si>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</si>
  <si>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</si>
  <si>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</si>
  <si>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</si>
  <si>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</si>
  <si>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</si>
  <si>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</si>
  <si>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</si>
  <si>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</si>
  <si>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</si>
  <si>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</si>
  <si>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</si>
  <si>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</si>
  <si>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</si>
  <si>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</si>
  <si>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</si>
  <si>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</si>
  <si>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</si>
  <si>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</si>
  <si>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</si>
  <si>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</si>
  <si>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</si>
  <si>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</si>
  <si>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</si>
  <si>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</si>
  <si>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</si>
  <si>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</si>
  <si>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</si>
  <si>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</si>
  <si>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</si>
  <si>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</si>
  <si>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</si>
  <si>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</si>
  <si>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</si>
  <si>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</si>
  <si>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</si>
  <si>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</si>
  <si>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</si>
  <si>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</si>
  <si>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</si>
  <si>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</si>
  <si>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</si>
  <si>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</si>
  <si>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</si>
  <si>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</si>
  <si>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</si>
  <si>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</si>
  <si>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</si>
  <si>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</si>
  <si>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</si>
  <si>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</si>
  <si>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</si>
  <si>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</si>
  <si>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</si>
  <si>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</si>
  <si>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</si>
  <si>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</si>
  <si>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</si>
  <si>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</si>
  <si>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</si>
  <si>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</si>
  <si>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</si>
  <si>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</si>
  <si>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</si>
  <si>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</si>
  <si>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</si>
  <si>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</si>
  <si>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</si>
  <si>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</si>
  <si>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</si>
  <si>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</si>
  <si>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</si>
  <si>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</si>
  <si>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</si>
  <si>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</si>
  <si>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</si>
  <si>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</si>
  <si>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</si>
  <si>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</si>
  <si>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</si>
  <si>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</si>
  <si>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</si>
  <si>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</si>
  <si>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</si>
  <si>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</si>
  <si>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</si>
  <si>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</si>
  <si>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</si>
  <si>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</si>
  <si>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</si>
  <si>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</si>
  <si>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</si>
  <si>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</si>
  <si>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</si>
  <si>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</si>
  <si>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</si>
  <si>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</si>
  <si>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</si>
  <si>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</si>
  <si>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</si>
  <si>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</si>
  <si>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</si>
  <si>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</si>
  <si>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</si>
  <si>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</si>
  <si>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</si>
  <si>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</si>
  <si>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</si>
  <si>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</si>
  <si>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</si>
  <si>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</si>
  <si>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</si>
  <si>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</si>
  <si>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</si>
  <si>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</si>
  <si>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</si>
  <si>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</si>
  <si>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</si>
  <si>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</si>
  <si>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</si>
  <si>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</si>
  <si>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</si>
  <si>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</si>
  <si>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</si>
  <si>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</si>
  <si>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</si>
  <si>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</si>
  <si>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</si>
  <si>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</si>
  <si>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</si>
  <si>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</si>
  <si>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</si>
  <si>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</si>
  <si>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</si>
  <si>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</si>
  <si>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</si>
  <si>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</si>
  <si>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</si>
  <si>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</si>
  <si>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</si>
  <si>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</si>
  <si>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</si>
  <si>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</si>
  <si>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</si>
  <si>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</si>
  <si>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</si>
  <si>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</si>
  <si>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</si>
  <si>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</si>
  <si>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</si>
  <si>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</si>
  <si>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</si>
  <si>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</si>
  <si>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</si>
  <si>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</si>
  <si>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</si>
  <si>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</si>
  <si>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</si>
  <si>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</si>
  <si>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</si>
  <si>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</si>
  <si>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</si>
  <si>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</si>
  <si>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</si>
  <si>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</si>
  <si>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</si>
  <si>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</si>
  <si>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</si>
  <si>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</si>
  <si>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</si>
  <si>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</si>
  <si>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</si>
  <si>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</si>
  <si>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</si>
  <si>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</si>
  <si>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</si>
  <si>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</si>
  <si>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</si>
  <si>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</si>
  <si>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</si>
  <si>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</si>
  <si>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</si>
  <si>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</si>
  <si>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</si>
  <si>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</si>
  <si>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</si>
  <si>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</si>
  <si>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</si>
  <si>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</si>
  <si>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</si>
  <si>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</si>
  <si>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</si>
  <si>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</si>
  <si>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</si>
  <si>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</si>
  <si>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</si>
  <si>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</si>
  <si>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</si>
  <si>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</si>
  <si>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</si>
  <si>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</si>
  <si>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</si>
  <si>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</si>
  <si>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</si>
  <si>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</si>
  <si>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</si>
  <si>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</si>
  <si>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</si>
  <si>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</si>
  <si>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</si>
  <si>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</si>
  <si>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</si>
  <si>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</si>
  <si>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</si>
  <si>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</si>
  <si>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</si>
  <si>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</si>
  <si>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</si>
  <si>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</si>
  <si>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</si>
  <si>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</si>
  <si>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</si>
  <si>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</si>
  <si>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</si>
  <si>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</si>
  <si>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</si>
  <si>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</si>
  <si>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</si>
  <si>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</si>
  <si>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</si>
  <si>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</si>
  <si>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</si>
  <si>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</si>
  <si>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</si>
  <si>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</si>
  <si>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</si>
  <si>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</si>
  <si>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</si>
  <si>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</si>
  <si>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</si>
  <si>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</si>
  <si>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</si>
  <si>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</si>
  <si>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</si>
  <si>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</si>
  <si>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</si>
  <si>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</si>
  <si>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</si>
  <si>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</si>
  <si>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</si>
  <si>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</si>
  <si>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</si>
  <si>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</si>
  <si>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</si>
  <si>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</si>
  <si>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</si>
  <si>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</si>
  <si>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</si>
  <si>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</si>
  <si>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</si>
  <si>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</si>
  <si>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</si>
  <si>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</si>
  <si>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</si>
  <si>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</si>
  <si>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</si>
  <si>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</si>
  <si>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</si>
  <si>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</si>
  <si>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</si>
  <si>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</si>
  <si>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</si>
  <si>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</si>
  <si>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</si>
  <si>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</si>
  <si>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</si>
  <si>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</si>
  <si>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</si>
  <si>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</si>
  <si>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</si>
  <si>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</si>
  <si>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</si>
  <si>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</si>
  <si>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</si>
  <si>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</si>
  <si>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</si>
  <si>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</si>
  <si>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</si>
  <si>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</si>
  <si>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</si>
  <si>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</si>
  <si>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</si>
  <si>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</si>
  <si>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</si>
  <si>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</si>
  <si>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</si>
  <si>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</si>
  <si>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</si>
  <si>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</si>
  <si>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</si>
  <si>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</si>
  <si>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</si>
  <si>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</si>
  <si>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</si>
  <si>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</si>
  <si>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</si>
  <si>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</si>
  <si>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</si>
  <si>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</si>
  <si>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</si>
  <si>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</si>
  <si>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</si>
  <si>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</si>
  <si>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</si>
  <si>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</si>
  <si>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</si>
  <si>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</si>
  <si>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</si>
  <si>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</si>
  <si>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</si>
  <si>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</si>
  <si>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</si>
  <si>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</si>
  <si>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</si>
  <si>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</si>
  <si>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</si>
  <si>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</si>
  <si>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</si>
  <si>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</si>
  <si>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</si>
  <si>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</si>
  <si>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</si>
  <si>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</si>
  <si>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</si>
  <si>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</si>
  <si>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</si>
  <si>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</si>
  <si>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</si>
  <si>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</si>
  <si>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</si>
  <si>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</si>
  <si>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</si>
  <si>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</si>
  <si>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</si>
  <si>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</si>
  <si>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</si>
  <si>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</si>
  <si>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</si>
  <si>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</si>
  <si>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</si>
  <si>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</si>
  <si>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</si>
  <si>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</si>
  <si>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</si>
  <si>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</si>
  <si>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</si>
  <si>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</si>
  <si>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</si>
  <si>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</si>
  <si>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</si>
  <si>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</si>
  <si>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</si>
  <si>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</si>
  <si>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</si>
  <si>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</si>
  <si>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</si>
  <si>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</si>
  <si>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</si>
  <si>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</si>
  <si>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</si>
  <si>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</si>
  <si>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</si>
  <si>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</si>
  <si>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</si>
  <si>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</si>
  <si>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</si>
  <si>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</si>
  <si>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</si>
  <si>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</si>
  <si>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</si>
  <si>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</si>
  <si>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</si>
  <si>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</si>
  <si>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</si>
  <si>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</si>
  <si>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</si>
  <si>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</si>
  <si>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</si>
  <si>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</si>
  <si>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</si>
  <si>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</si>
  <si>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</si>
  <si>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</si>
  <si>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</si>
  <si>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</si>
  <si>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</si>
  <si>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</si>
  <si>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</si>
  <si>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</si>
  <si>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</si>
  <si>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</si>
  <si>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</si>
  <si>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</si>
  <si>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</si>
  <si>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</si>
  <si>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</si>
  <si>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</si>
  <si>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</si>
  <si>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</si>
  <si>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</si>
  <si>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</si>
  <si>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</si>
  <si>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</si>
  <si>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</si>
  <si>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</si>
  <si>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</si>
  <si>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</si>
  <si>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</si>
  <si>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</si>
  <si>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</si>
  <si>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</si>
  <si>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</si>
  <si>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</si>
  <si>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</si>
  <si>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</si>
  <si>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</si>
  <si>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</si>
  <si>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</si>
  <si>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</si>
  <si>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</si>
  <si>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</si>
  <si>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</si>
  <si>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</si>
  <si>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</si>
  <si>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</si>
  <si>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</si>
  <si>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</si>
  <si>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</si>
  <si>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</si>
  <si>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</si>
  <si>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</si>
  <si>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</si>
  <si>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</si>
  <si>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</si>
  <si>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</si>
  <si>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</si>
  <si>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</si>
  <si>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</si>
  <si>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</si>
  <si>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</si>
  <si>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</si>
  <si>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</si>
  <si>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</si>
  <si>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</si>
  <si>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</si>
  <si>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</si>
  <si>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</si>
  <si>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</si>
  <si>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</si>
  <si>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</si>
  <si>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</si>
  <si>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</si>
  <si>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</si>
  <si>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</si>
  <si>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</si>
  <si>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</si>
  <si>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</si>
  <si>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</si>
  <si>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</si>
  <si>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</si>
  <si>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</si>
  <si>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</si>
  <si>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</si>
  <si>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</si>
  <si>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</si>
  <si>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</si>
  <si>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</si>
  <si>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</si>
  <si>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</si>
  <si>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</si>
  <si>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</si>
  <si>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</si>
  <si>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</si>
  <si>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</si>
  <si>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</si>
  <si>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</si>
  <si>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</si>
  <si>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</si>
  <si>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</si>
  <si>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</si>
  <si>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</si>
  <si>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</si>
  <si>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</si>
  <si>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</si>
  <si>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</si>
  <si>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</si>
  <si>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</si>
  <si>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</si>
  <si>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</si>
  <si>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</si>
  <si>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</si>
  <si>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</si>
  <si>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</si>
  <si>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</si>
  <si>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</si>
  <si>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</si>
  <si>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</si>
  <si>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</si>
  <si>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</si>
  <si>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</si>
  <si>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</si>
  <si>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</si>
  <si>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</si>
  <si>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</si>
  <si>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</si>
  <si>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</si>
  <si>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</si>
  <si>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</si>
  <si>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</si>
  <si>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</si>
  <si>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</si>
  <si>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</si>
  <si>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</si>
  <si>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</si>
  <si>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</si>
  <si>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</si>
  <si>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</si>
  <si>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</si>
  <si>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</si>
  <si>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</si>
  <si>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</si>
  <si>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</si>
  <si>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</si>
  <si>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</si>
  <si>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</si>
  <si>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</si>
  <si>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</si>
  <si>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</si>
  <si>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</si>
  <si>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</si>
  <si>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</si>
  <si>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</si>
  <si>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</si>
  <si>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</si>
  <si>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</si>
  <si>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</si>
  <si>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</si>
  <si>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</si>
  <si>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</si>
  <si>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</si>
  <si>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</si>
  <si>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</si>
  <si>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</si>
  <si>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</si>
  <si>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</si>
  <si>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</si>
  <si>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</si>
  <si>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</si>
  <si>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</si>
  <si>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</si>
  <si>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</si>
  <si>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</si>
  <si>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</si>
  <si>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</si>
  <si>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</si>
  <si>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</si>
  <si>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</si>
  <si>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</si>
  <si>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</si>
  <si>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</si>
  <si>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</si>
  <si>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</si>
  <si>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</si>
  <si>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</si>
  <si>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</si>
  <si>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</si>
  <si>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</si>
  <si>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</si>
  <si>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</si>
  <si>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</si>
  <si>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</si>
  <si>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</si>
  <si>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</si>
  <si>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</si>
  <si>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</si>
  <si>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</si>
  <si>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</si>
  <si>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</si>
  <si>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</si>
  <si>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</si>
  <si>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</si>
  <si>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</si>
  <si>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</si>
  <si>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</si>
  <si>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</si>
  <si>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</si>
  <si>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</si>
  <si>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</si>
  <si>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</si>
  <si>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</si>
  <si>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</si>
  <si>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</si>
  <si>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</si>
  <si>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</si>
  <si>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</si>
  <si>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</si>
  <si>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</si>
  <si>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</si>
  <si>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</si>
  <si>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</si>
  <si>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</si>
  <si>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</si>
  <si>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</si>
  <si>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</si>
  <si>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</si>
  <si>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</si>
  <si>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</si>
  <si>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</si>
  <si>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</si>
  <si>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</si>
  <si>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</si>
  <si>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</si>
  <si>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</si>
  <si>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</si>
  <si>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</si>
  <si>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</si>
  <si>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</si>
  <si>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</si>
  <si>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</si>
  <si>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</si>
  <si>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</si>
  <si>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</si>
  <si>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</si>
  <si>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</si>
  <si>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</si>
  <si>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</si>
  <si>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</si>
  <si>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</si>
  <si>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</si>
  <si>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</si>
  <si>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</si>
  <si>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</si>
  <si>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</si>
  <si>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</si>
  <si>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</si>
  <si>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</si>
  <si>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</si>
  <si>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</si>
  <si>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</si>
  <si>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</si>
  <si>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</si>
  <si>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</si>
  <si>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</si>
  <si>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</si>
  <si>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</si>
  <si>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</si>
  <si>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</si>
  <si>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</si>
  <si>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</si>
  <si>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</si>
  <si>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</si>
  <si>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</si>
  <si>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</si>
  <si>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</si>
  <si>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</si>
  <si>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</si>
  <si>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</si>
  <si>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</si>
  <si>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</si>
  <si>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</si>
  <si>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</si>
  <si>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</si>
  <si>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</si>
  <si>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</si>
  <si>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</si>
  <si>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</si>
  <si>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</si>
  <si>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</si>
  <si>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</si>
  <si>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</si>
  <si>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</si>
  <si>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</si>
  <si>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</si>
  <si>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</si>
  <si>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</si>
  <si>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</si>
  <si>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</si>
  <si>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</si>
  <si>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</si>
  <si>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</si>
  <si>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</si>
  <si>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</si>
  <si>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</si>
  <si>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</si>
  <si>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</si>
  <si>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</si>
  <si>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</si>
  <si>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</si>
  <si>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</si>
  <si>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</si>
  <si>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</si>
  <si>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</si>
  <si>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</si>
  <si>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</si>
  <si>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</si>
  <si>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</si>
  <si>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</si>
  <si>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</si>
  <si>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</si>
  <si>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</si>
  <si>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</si>
  <si>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</si>
  <si>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</si>
  <si>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</si>
  <si>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</si>
  <si>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</si>
  <si>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</si>
  <si>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</si>
  <si>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</si>
  <si>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</si>
  <si>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</si>
  <si>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</si>
  <si>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</si>
  <si>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</si>
  <si>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</si>
  <si>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</si>
  <si>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</si>
  <si>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</si>
  <si>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</si>
  <si>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</si>
  <si>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</si>
  <si>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</si>
  <si>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</si>
  <si>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</si>
  <si>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</si>
  <si>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</si>
  <si>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</si>
  <si>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</si>
  <si>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</si>
  <si>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</si>
  <si>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</si>
  <si>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</si>
  <si>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</si>
  <si>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</si>
  <si>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</si>
  <si>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</si>
  <si>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</si>
  <si>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</si>
  <si>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</si>
  <si>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</si>
  <si>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</si>
  <si>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</si>
  <si>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</si>
  <si>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</si>
  <si>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</si>
  <si>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</si>
  <si>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</si>
  <si>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</si>
  <si>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</si>
  <si>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</si>
  <si>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</si>
  <si>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</si>
  <si>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</si>
  <si>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</si>
  <si>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</si>
  <si>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</si>
  <si>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</si>
  <si>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</si>
  <si>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</si>
  <si>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</si>
  <si>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</si>
  <si>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</si>
  <si>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</si>
  <si>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</si>
  <si>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</si>
  <si>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</si>
  <si>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</si>
  <si>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</si>
  <si>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</si>
  <si>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</si>
  <si>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</si>
  <si>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</si>
  <si>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</si>
  <si>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</si>
  <si>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</si>
  <si>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</si>
  <si>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</si>
  <si>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</si>
  <si>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</si>
  <si>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</si>
  <si>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</si>
  <si>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</si>
  <si>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</si>
  <si>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</si>
  <si>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</si>
  <si>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</si>
  <si>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</si>
  <si>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</si>
  <si>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</si>
  <si>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</si>
  <si>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</si>
  <si>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</si>
  <si>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</si>
  <si>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</si>
  <si>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</si>
  <si>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</si>
  <si>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</si>
  <si>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</si>
  <si>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</si>
  <si>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</si>
  <si>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</si>
  <si>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</si>
  <si>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</si>
  <si>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</si>
  <si>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</si>
  <si>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</si>
  <si>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</si>
  <si>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</si>
  <si>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</si>
  <si>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</si>
  <si>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</si>
  <si>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</si>
  <si>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</si>
  <si>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</si>
  <si>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</si>
  <si>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</si>
  <si>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</si>
  <si>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</si>
  <si>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</si>
  <si>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</si>
  <si>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</si>
  <si>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</si>
  <si>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</si>
  <si>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</si>
  <si>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</si>
  <si>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</si>
  <si>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</si>
  <si>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</si>
  <si>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</si>
  <si>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</si>
  <si>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</si>
  <si>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</si>
  <si>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</si>
  <si>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</si>
  <si>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</si>
  <si>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</si>
  <si>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</si>
  <si>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</si>
  <si>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</si>
  <si>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</si>
  <si>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</si>
  <si>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</si>
  <si>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</si>
  <si>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</si>
  <si>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</si>
  <si>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</si>
  <si>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</si>
  <si>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</si>
  <si>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</si>
  <si>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</si>
  <si>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</si>
  <si>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</si>
  <si>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</si>
  <si>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</si>
  <si>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</si>
  <si>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</si>
  <si>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</si>
  <si>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</si>
  <si>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</si>
  <si>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</si>
  <si>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</si>
  <si>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</si>
  <si>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</si>
  <si>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</si>
  <si>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</si>
  <si>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</si>
  <si>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</si>
  <si>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</si>
  <si>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</si>
  <si>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</si>
  <si>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</si>
  <si>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</si>
  <si>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</si>
  <si>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</si>
  <si>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</si>
  <si>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</si>
  <si>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</si>
  <si>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</si>
  <si>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</si>
  <si>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</si>
  <si>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</si>
  <si>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</si>
  <si>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</si>
  <si>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</si>
  <si>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</si>
  <si>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</si>
  <si>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</si>
  <si>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</si>
  <si>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</si>
  <si>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</si>
  <si>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</si>
  <si>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</si>
  <si>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</si>
  <si>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</si>
  <si>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</si>
  <si>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</si>
  <si>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</si>
  <si>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</si>
  <si>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</si>
  <si>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</si>
  <si>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</si>
  <si>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</si>
  <si>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</si>
  <si>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</si>
  <si>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</si>
  <si>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</si>
  <si>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</si>
  <si>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</si>
  <si>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</si>
  <si>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</si>
  <si>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</si>
  <si>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</si>
  <si>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</si>
  <si>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</si>
  <si>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</si>
  <si>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</si>
  <si>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</si>
  <si>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</si>
  <si>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</si>
  <si>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</si>
  <si>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</si>
  <si>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</si>
  <si>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</si>
  <si>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</si>
  <si>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</si>
  <si>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</si>
  <si>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</si>
  <si>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</si>
  <si>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</si>
  <si>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</si>
  <si>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</si>
  <si>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</si>
  <si>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</si>
  <si>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</si>
  <si>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</si>
  <si>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</si>
  <si>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</si>
  <si>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</si>
  <si>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</si>
  <si>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</si>
  <si>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</si>
  <si>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</si>
  <si>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</si>
  <si>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</si>
  <si>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</si>
  <si>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</si>
  <si>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</si>
  <si>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</si>
  <si>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</si>
  <si>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</si>
  <si>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</si>
  <si>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</si>
  <si>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</si>
  <si>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</si>
  <si>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</si>
  <si>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</si>
  <si>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</si>
  <si>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</si>
  <si>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</si>
  <si>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</si>
  <si>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</si>
  <si>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</si>
  <si>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</si>
  <si>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</si>
  <si>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</si>
  <si>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</si>
  <si>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</si>
  <si>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</si>
  <si>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</si>
  <si>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</si>
  <si>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</si>
  <si>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</si>
  <si>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</si>
  <si>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</si>
  <si>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</si>
  <si>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</si>
  <si>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</si>
  <si>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</si>
  <si>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</si>
  <si>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</si>
  <si>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</si>
  <si>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</si>
  <si>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</si>
  <si>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</si>
  <si>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</si>
  <si>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</si>
  <si>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</si>
  <si>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</si>
  <si>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</si>
  <si>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</si>
  <si>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</si>
  <si>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</si>
  <si>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</si>
  <si>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</si>
  <si>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</si>
  <si>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</si>
  <si>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</si>
  <si>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</si>
  <si>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</si>
  <si>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</si>
  <si>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</si>
  <si>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</si>
  <si>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</si>
  <si>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</si>
  <si>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</si>
  <si>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</si>
  <si>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</si>
  <si>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</si>
  <si>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</si>
  <si>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</si>
  <si>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</si>
  <si>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</si>
  <si>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</si>
  <si>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</si>
  <si>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</si>
  <si>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</si>
  <si>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</si>
  <si>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</si>
  <si>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</si>
  <si>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</si>
  <si>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</si>
  <si>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</si>
  <si>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</si>
  <si>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</si>
  <si>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</si>
  <si>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</si>
  <si>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</si>
  <si>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</si>
  <si>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</si>
  <si>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</si>
  <si>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</si>
  <si>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</si>
  <si>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</si>
  <si>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</si>
  <si>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</si>
  <si>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</si>
  <si>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</si>
  <si>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</si>
  <si>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</si>
  <si>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</si>
  <si>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</si>
  <si>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</si>
  <si>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</si>
  <si>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</si>
  <si>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</si>
  <si>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</si>
  <si>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</si>
  <si>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</si>
  <si>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</si>
  <si>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</si>
  <si>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</si>
  <si>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</si>
  <si>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</si>
  <si>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</si>
  <si>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</si>
  <si>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</si>
  <si>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</si>
  <si>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</si>
  <si>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</si>
  <si>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</si>
  <si>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</si>
  <si>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</si>
  <si>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</si>
  <si>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</si>
  <si>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</si>
  <si>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</si>
  <si>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</si>
  <si>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</si>
  <si>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</si>
  <si>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</si>
  <si>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</si>
  <si>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</si>
  <si>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</si>
  <si>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</si>
  <si>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</si>
  <si>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</si>
  <si>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</si>
  <si>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</si>
  <si>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</si>
  <si>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</si>
  <si>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</si>
  <si>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</si>
  <si>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</si>
  <si>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</si>
  <si>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</si>
  <si>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</si>
  <si>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</si>
  <si>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</si>
  <si>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</si>
  <si>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</si>
  <si>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</si>
  <si>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</si>
  <si>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</si>
  <si>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</si>
  <si>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</si>
  <si>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</si>
  <si>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</si>
  <si>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</si>
  <si>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</si>
  <si>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</si>
  <si>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</si>
  <si>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</si>
  <si>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</si>
  <si>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</si>
  <si>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</si>
  <si>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</si>
  <si>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</si>
  <si>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</si>
  <si>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</si>
  <si>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</si>
  <si>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</si>
  <si>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</si>
  <si>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</si>
  <si>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</si>
  <si>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</si>
  <si>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</si>
  <si>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</si>
  <si>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</si>
  <si>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</si>
  <si>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</si>
  <si>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</si>
  <si>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</si>
  <si>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</si>
  <si>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</si>
  <si>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</si>
  <si>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</si>
  <si>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</si>
  <si>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</si>
  <si>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</si>
  <si>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</si>
  <si>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</si>
  <si>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</si>
  <si>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</si>
  <si>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</si>
  <si>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</si>
  <si>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</si>
  <si>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</si>
  <si>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</si>
  <si>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</si>
  <si>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</si>
  <si>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</si>
  <si>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</si>
  <si>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</si>
  <si>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</si>
  <si>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</si>
  <si>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</si>
  <si>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</si>
  <si>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</si>
  <si>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</si>
  <si>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</si>
  <si>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</si>
  <si>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</si>
  <si>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</si>
  <si>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</si>
  <si>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</si>
  <si>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</si>
  <si>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</si>
  <si>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</si>
  <si>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</si>
  <si>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</si>
  <si>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</si>
  <si>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</si>
  <si>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</si>
  <si>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</si>
  <si>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</si>
  <si>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</si>
  <si>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</si>
  <si>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</si>
  <si>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</si>
  <si>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</si>
  <si>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</si>
  <si>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</si>
  <si>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</si>
  <si>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</si>
  <si>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</si>
  <si>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</si>
  <si>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</si>
  <si>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</si>
  <si>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</si>
  <si>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</si>
  <si>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</si>
  <si>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</si>
  <si>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</si>
  <si>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</si>
  <si>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</si>
  <si>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</si>
  <si>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</si>
  <si>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</si>
  <si>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</si>
  <si>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</si>
  <si>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</si>
  <si>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</si>
  <si>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</si>
  <si>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</si>
  <si>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</si>
  <si>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</si>
  <si>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</si>
  <si>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</si>
  <si>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</si>
  <si>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</si>
  <si>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</si>
  <si>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</si>
  <si>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</si>
  <si>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</si>
  <si>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</si>
  <si>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</si>
  <si>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</si>
  <si>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</si>
  <si>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</si>
  <si>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</si>
  <si>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</si>
  <si>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</si>
  <si>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</si>
  <si>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</si>
  <si>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</si>
  <si>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</si>
  <si>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</si>
  <si>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</si>
  <si>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</si>
  <si>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</si>
  <si>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</si>
  <si>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</si>
  <si>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</si>
  <si>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</si>
  <si>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</si>
  <si>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</si>
  <si>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</si>
  <si>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</si>
  <si>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</si>
  <si>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</si>
  <si>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</si>
  <si>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</si>
  <si>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</si>
  <si>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</si>
  <si>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</si>
  <si>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</si>
  <si>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</si>
  <si>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</si>
  <si>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</si>
  <si>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</si>
  <si>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</si>
  <si>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</si>
  <si>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</si>
  <si>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</si>
  <si>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</si>
  <si>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</si>
  <si>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</si>
  <si>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</si>
  <si>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</si>
  <si>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</si>
  <si>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</si>
  <si>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</si>
  <si>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</si>
  <si>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</si>
  <si>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</si>
  <si>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</si>
  <si>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</si>
  <si>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</si>
  <si>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</si>
  <si>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</si>
  <si>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</si>
  <si>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</si>
  <si>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</si>
  <si>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</si>
  <si>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</si>
  <si>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</si>
  <si>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</si>
  <si>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</si>
  <si>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</si>
  <si>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</si>
  <si>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</si>
  <si>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</si>
  <si>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</si>
  <si>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</si>
  <si>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</si>
  <si>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</si>
  <si>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</si>
  <si>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</si>
  <si>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</si>
  <si>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</si>
  <si>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</si>
  <si>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</si>
  <si>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</si>
  <si>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</si>
  <si>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</si>
  <si>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</si>
  <si>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</si>
  <si>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</si>
  <si>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</si>
  <si>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</si>
  <si>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</si>
  <si>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</si>
  <si>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</si>
  <si>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</si>
  <si>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</si>
  <si>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</si>
  <si>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</si>
  <si>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</si>
  <si>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</si>
  <si>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</si>
  <si>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</si>
  <si>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</si>
  <si>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</si>
  <si>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</si>
  <si>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</si>
  <si>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</si>
  <si>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</si>
  <si>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</si>
  <si>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</si>
  <si>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</si>
  <si>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</si>
  <si>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</si>
  <si>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</si>
  <si>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</si>
  <si>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</si>
  <si>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</si>
  <si>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</si>
  <si>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</si>
  <si>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</si>
  <si>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</si>
  <si>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</si>
  <si>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</si>
  <si>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</si>
  <si>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</si>
  <si>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</si>
  <si>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</si>
  <si>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</si>
  <si>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</si>
  <si>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</si>
  <si>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</si>
  <si>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</si>
  <si>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</si>
  <si>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</si>
  <si>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</si>
  <si>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</si>
  <si>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</si>
  <si>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</si>
  <si>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</si>
  <si>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</si>
  <si>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</si>
  <si>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</si>
  <si>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</si>
  <si>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</si>
  <si>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</si>
  <si>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</si>
  <si>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</si>
  <si>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</si>
  <si>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</si>
  <si>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</si>
  <si>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</si>
  <si>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</si>
  <si>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</si>
  <si>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</si>
  <si>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</si>
  <si>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</si>
  <si>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</si>
  <si>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</si>
  <si>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</si>
  <si>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</si>
  <si>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</si>
  <si>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</si>
  <si>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</si>
  <si>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</si>
  <si>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</si>
  <si>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</si>
  <si>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</si>
  <si>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</si>
  <si>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</si>
  <si>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</si>
  <si>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</si>
  <si>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</si>
  <si>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</si>
  <si>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</si>
  <si>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</si>
  <si>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</si>
  <si>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</si>
  <si>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</si>
  <si>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</si>
  <si>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</si>
  <si>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</si>
  <si>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</si>
  <si>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</si>
  <si>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</si>
  <si>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</si>
  <si>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</si>
  <si>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</si>
  <si>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</si>
  <si>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</si>
  <si>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</si>
  <si>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</si>
  <si>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</si>
  <si>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</si>
  <si>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</si>
  <si>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</si>
  <si>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</si>
  <si>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</si>
  <si>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</si>
  <si>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</si>
  <si>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</si>
  <si>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</si>
  <si>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</si>
  <si>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</si>
  <si>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</si>
  <si>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</si>
  <si>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</si>
  <si>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</si>
  <si>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</si>
  <si>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</si>
  <si>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</si>
  <si>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</si>
  <si>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</si>
  <si>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</si>
  <si>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</si>
  <si>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</si>
  <si>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</si>
  <si>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</si>
  <si>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</si>
  <si>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</si>
  <si>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</si>
  <si>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</si>
  <si>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</si>
  <si>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</si>
  <si>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</si>
  <si>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</si>
  <si>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</si>
  <si>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</si>
  <si>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</si>
  <si>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</si>
  <si>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</si>
  <si>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</si>
  <si>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</si>
  <si>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</si>
  <si>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</si>
  <si>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</si>
  <si>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</si>
  <si>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</si>
  <si>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</si>
  <si>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</si>
  <si>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</si>
  <si>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</si>
  <si>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</si>
  <si>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</si>
  <si>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</si>
  <si>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</si>
  <si>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</si>
  <si>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</si>
  <si>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</si>
  <si>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</si>
  <si>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</si>
  <si>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</si>
  <si>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</si>
  <si>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</si>
  <si>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</si>
  <si>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</si>
  <si>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</si>
  <si>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</si>
  <si>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</si>
  <si>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</si>
  <si>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</si>
  <si>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</si>
  <si>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</si>
  <si>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</si>
  <si>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</si>
  <si>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</si>
  <si>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</si>
  <si>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</si>
  <si>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</si>
  <si>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</si>
  <si>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</si>
  <si>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</si>
  <si>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</si>
  <si>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</si>
  <si>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</si>
  <si>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</si>
  <si>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</si>
  <si>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</si>
  <si>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</si>
  <si>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</si>
  <si>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</si>
  <si>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</si>
  <si>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</si>
  <si>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</si>
  <si>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</si>
  <si>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</si>
  <si>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</si>
  <si>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</si>
  <si>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</si>
  <si>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</si>
  <si>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</si>
  <si>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</si>
  <si>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</si>
  <si>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</si>
  <si>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</si>
  <si>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</si>
  <si>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</si>
  <si>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</si>
  <si>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</si>
  <si>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</si>
  <si>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</si>
  <si>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</si>
  <si>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</si>
  <si>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</si>
  <si>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</si>
  <si>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</si>
  <si>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</si>
  <si>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</si>
  <si>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</si>
  <si>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</si>
  <si>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</si>
  <si>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</si>
  <si>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</si>
  <si>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</si>
  <si>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</si>
  <si>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</si>
  <si>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</si>
  <si>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</si>
  <si>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</si>
  <si>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</si>
  <si>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</si>
  <si>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</si>
  <si>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</si>
  <si>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</si>
  <si>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</si>
  <si>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</si>
  <si>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</si>
  <si>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</si>
  <si>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</si>
  <si>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</si>
  <si>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</si>
  <si>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</si>
  <si>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</si>
  <si>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</si>
  <si>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</si>
  <si>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</si>
  <si>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</si>
  <si>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</si>
  <si>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</si>
  <si>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</si>
  <si>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</si>
  <si>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</si>
  <si>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</si>
  <si>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</si>
  <si>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</si>
  <si>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</si>
  <si>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</si>
  <si>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</si>
  <si>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</si>
  <si>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</si>
  <si>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</si>
  <si>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</si>
  <si>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</si>
  <si>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</si>
  <si>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</si>
  <si>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</si>
  <si>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</si>
  <si>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</si>
  <si>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</si>
  <si>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</si>
  <si>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</si>
  <si>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</si>
  <si>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</si>
  <si>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</si>
  <si>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</si>
  <si>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</si>
  <si>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</si>
  <si>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</si>
  <si>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</si>
  <si>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</si>
  <si>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</si>
  <si>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</si>
  <si>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</si>
  <si>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</si>
  <si>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</si>
  <si>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</si>
  <si>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</si>
  <si>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</si>
  <si>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</si>
  <si>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</si>
  <si>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</si>
  <si>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</si>
  <si>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</si>
  <si>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</si>
  <si>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</si>
  <si>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</si>
  <si>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</si>
  <si>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</si>
  <si>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</si>
  <si>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</si>
  <si>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</si>
  <si>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</si>
  <si>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</si>
  <si>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</si>
  <si>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</si>
  <si>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</si>
  <si>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</si>
  <si>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</si>
  <si>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</si>
  <si>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</si>
  <si>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</si>
  <si>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</si>
  <si>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</si>
  <si>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</si>
  <si>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</si>
  <si>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</si>
  <si>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</si>
  <si>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</si>
  <si>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</si>
  <si>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</si>
  <si>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</si>
  <si>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</si>
  <si>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</si>
  <si>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</si>
  <si>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</si>
  <si>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</si>
  <si>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</si>
  <si>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</si>
  <si>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</si>
  <si>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</si>
  <si>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</si>
  <si>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</si>
  <si>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</si>
  <si>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</si>
  <si>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</si>
  <si>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</si>
  <si>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</si>
  <si>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</si>
  <si>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</si>
  <si>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</si>
  <si>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</si>
  <si>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</si>
  <si>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</si>
  <si>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</si>
  <si>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</si>
  <si>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</si>
  <si>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</si>
  <si>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</si>
  <si>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</si>
  <si>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</si>
  <si>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</si>
  <si>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</si>
  <si>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</si>
  <si>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</si>
  <si>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</si>
  <si>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</si>
  <si>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</si>
  <si>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</si>
  <si>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</si>
  <si>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</si>
  <si>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</si>
  <si>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</si>
  <si>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</si>
  <si>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</si>
  <si>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</si>
  <si>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</si>
  <si>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</si>
  <si>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</si>
  <si>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</si>
  <si>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</si>
  <si>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</si>
  <si>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</si>
  <si>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</si>
  <si>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</si>
  <si>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</si>
  <si>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</si>
  <si>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</si>
  <si>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</si>
  <si>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</si>
  <si>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</si>
  <si>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</si>
  <si>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</si>
  <si>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</si>
  <si>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</si>
  <si>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</si>
  <si>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</si>
  <si>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</si>
  <si>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</si>
  <si>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</si>
  <si>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</si>
  <si>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</si>
  <si>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</si>
  <si>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</si>
  <si>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</si>
  <si>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</si>
  <si>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</si>
  <si>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</si>
  <si>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</si>
  <si>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</si>
  <si>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</si>
  <si>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</si>
  <si>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</si>
  <si>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</si>
  <si>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</si>
  <si>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</si>
  <si>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</si>
  <si>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</si>
  <si>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</si>
  <si>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</si>
  <si>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</si>
  <si>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</si>
  <si>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</si>
  <si>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</si>
  <si>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</si>
  <si>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</si>
  <si>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</si>
  <si>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</si>
  <si>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</si>
  <si>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</si>
  <si>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</si>
  <si>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</si>
  <si>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</si>
  <si>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</si>
  <si>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</si>
  <si>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</si>
  <si>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</si>
  <si>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</si>
  <si>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</si>
  <si>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</si>
  <si>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</si>
  <si>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</si>
  <si>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</si>
  <si>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</si>
  <si>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</si>
  <si>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</si>
  <si>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</si>
  <si>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</si>
  <si>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</si>
  <si>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</si>
  <si>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</si>
  <si>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</si>
  <si>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</si>
  <si>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</si>
  <si>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</si>
  <si>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</si>
  <si>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</si>
  <si>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</si>
  <si>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</si>
  <si>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</si>
  <si>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</si>
  <si>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</si>
  <si>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</si>
  <si>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</si>
  <si>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</si>
  <si>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</si>
  <si>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</si>
  <si>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</si>
  <si>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</si>
  <si>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</si>
  <si>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</si>
  <si>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</si>
  <si>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</si>
  <si>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</si>
  <si>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</si>
  <si>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</si>
  <si>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</si>
  <si>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</si>
  <si>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</si>
  <si>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</si>
  <si>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</si>
  <si>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</si>
  <si>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</si>
  <si>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</si>
  <si>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</si>
  <si>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</si>
  <si>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</si>
  <si>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</si>
  <si>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</si>
  <si>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</si>
  <si>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</si>
  <si>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</si>
  <si>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</si>
  <si>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</si>
  <si>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</si>
  <si>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</si>
  <si>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</si>
  <si>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</si>
  <si>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</si>
  <si>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</si>
  <si>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</si>
  <si>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</si>
  <si>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</si>
  <si>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</si>
  <si>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</si>
  <si>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</si>
  <si>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</si>
  <si>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</si>
  <si>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</si>
  <si>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</si>
  <si>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</si>
  <si>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</si>
  <si>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</si>
  <si>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</si>
  <si>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</si>
  <si>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</si>
  <si>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</si>
  <si>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</si>
  <si>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</si>
  <si>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</si>
  <si>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</si>
  <si>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</si>
  <si>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</si>
  <si>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</si>
  <si>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</si>
  <si>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</si>
  <si>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</si>
  <si>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</si>
  <si>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</si>
  <si>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</si>
  <si>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</si>
  <si>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</si>
  <si>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</si>
  <si>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</si>
  <si>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</si>
  <si>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</si>
  <si>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</si>
  <si>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</si>
  <si>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</si>
  <si>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</si>
  <si>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</si>
  <si>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</si>
  <si>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</si>
  <si>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</si>
  <si>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</si>
  <si>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</si>
  <si>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</si>
  <si>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</si>
  <si>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</si>
  <si>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</si>
  <si>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</si>
  <si>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</si>
  <si>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</si>
  <si>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</si>
  <si>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</si>
  <si>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</si>
  <si>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</si>
  <si>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</si>
  <si>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</si>
  <si>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</si>
  <si>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</si>
  <si>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</si>
  <si>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</si>
  <si>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</si>
  <si>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</si>
  <si>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</si>
  <si>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</si>
  <si>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</si>
  <si>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</si>
  <si>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</si>
  <si>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</si>
  <si>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</si>
  <si>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</si>
  <si>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</si>
  <si>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</si>
  <si>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</si>
  <si>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</si>
  <si>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</si>
  <si>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</si>
  <si>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</si>
  <si>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</si>
  <si>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</si>
  <si>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</si>
  <si>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</si>
  <si>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</si>
  <si>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</si>
  <si>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</si>
  <si>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</si>
  <si>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</si>
  <si>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</si>
  <si>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</si>
  <si>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</si>
  <si>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</si>
  <si>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</si>
  <si>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</si>
  <si>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</si>
  <si>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</si>
  <si>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</si>
  <si>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</si>
  <si>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</si>
  <si>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</si>
  <si>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</si>
  <si>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</si>
  <si>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</si>
  <si>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</si>
  <si>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</si>
  <si>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</si>
  <si>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</si>
  <si>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</si>
  <si>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</si>
  <si>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</si>
  <si>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</si>
  <si>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</si>
  <si>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</si>
  <si>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</si>
  <si>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</si>
  <si>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</si>
  <si>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</si>
  <si>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</si>
  <si>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</si>
  <si>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</si>
  <si>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</si>
  <si>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</si>
  <si>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</si>
  <si>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</si>
  <si>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</si>
  <si>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</si>
  <si>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</si>
  <si>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</si>
  <si>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</si>
  <si>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</si>
  <si>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</si>
  <si>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</si>
  <si>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</si>
  <si>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</si>
  <si>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</si>
  <si>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</si>
  <si>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</si>
  <si>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</si>
  <si>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</si>
  <si>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</si>
  <si>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</si>
  <si>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</si>
  <si>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</si>
  <si>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</si>
  <si>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</si>
  <si>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</si>
  <si>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</si>
  <si>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</si>
  <si>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</si>
  <si>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</si>
  <si>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</si>
  <si>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</si>
  <si>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</si>
  <si>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</si>
  <si>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</si>
  <si>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</si>
  <si>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</si>
  <si>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</si>
  <si>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</si>
  <si>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</si>
  <si>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</si>
  <si>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</si>
  <si>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</si>
  <si>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</si>
  <si>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</si>
  <si>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</si>
  <si>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</si>
  <si>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</si>
  <si>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</si>
  <si>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</si>
  <si>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</si>
  <si>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</si>
  <si>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</si>
  <si>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</si>
  <si>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</si>
  <si>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</si>
  <si>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</si>
  <si>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</si>
  <si>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</si>
  <si>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</si>
  <si>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</si>
  <si>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</si>
  <si>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</si>
  <si>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</si>
  <si>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</si>
  <si>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</si>
  <si>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</si>
  <si>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</si>
  <si>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</si>
  <si>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</si>
  <si>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</si>
  <si>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</si>
  <si>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</si>
  <si>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</si>
  <si>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</si>
  <si>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</si>
  <si>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</si>
  <si>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</si>
  <si>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</si>
  <si>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</si>
  <si>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</si>
  <si>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</si>
  <si>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</si>
  <si>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</si>
  <si>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</si>
  <si>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</si>
  <si>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</si>
  <si>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</si>
  <si>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</si>
  <si>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</si>
  <si>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</si>
  <si>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</si>
  <si>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</si>
  <si>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</si>
  <si>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</si>
  <si>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</si>
  <si>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</si>
  <si>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</si>
  <si>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</si>
  <si>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</si>
  <si>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</si>
  <si>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</si>
  <si>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</si>
  <si>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</si>
  <si>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</si>
  <si>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</si>
  <si>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</si>
  <si>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</si>
  <si>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</si>
  <si>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</si>
  <si>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</si>
  <si>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</si>
  <si>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</si>
  <si>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</si>
  <si>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</si>
  <si>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</si>
  <si>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</si>
  <si>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</si>
  <si>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</si>
  <si>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</si>
  <si>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</si>
  <si>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</si>
  <si>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</si>
  <si>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</si>
  <si>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</si>
  <si>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</si>
  <si>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</si>
  <si>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</si>
  <si>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</si>
  <si>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</si>
  <si>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</si>
  <si>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</si>
  <si>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</si>
  <si>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</si>
  <si>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</si>
  <si>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</si>
  <si>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</si>
  <si>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</si>
  <si>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</si>
  <si>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</si>
  <si>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</si>
  <si>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</si>
  <si>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</si>
  <si>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</si>
  <si>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</si>
  <si>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</si>
  <si>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</si>
  <si>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</si>
  <si>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</si>
  <si>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</si>
  <si>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</si>
  <si>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</si>
  <si>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</si>
  <si>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</si>
  <si>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</si>
  <si>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</si>
  <si>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</si>
  <si>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</si>
  <si>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</si>
  <si>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</si>
  <si>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</si>
  <si>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</si>
  <si>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</si>
  <si>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</si>
  <si>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</si>
  <si>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</si>
  <si>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</si>
  <si>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</si>
  <si>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</si>
  <si>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</si>
  <si>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</si>
  <si>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</si>
  <si>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</si>
  <si>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</si>
  <si>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</si>
  <si>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</si>
  <si>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</si>
  <si>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</si>
  <si>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</si>
  <si>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</si>
  <si>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</si>
  <si>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</si>
  <si>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</si>
  <si>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</si>
  <si>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</si>
  <si>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</si>
  <si>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</si>
  <si>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</si>
  <si>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</si>
  <si>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</si>
  <si>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</si>
  <si>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</si>
  <si>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</si>
  <si>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</si>
  <si>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</si>
  <si>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</si>
  <si>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</si>
  <si>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</si>
  <si>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</si>
  <si>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</si>
  <si>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</si>
  <si>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</si>
  <si>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</si>
  <si>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</si>
  <si>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</si>
  <si>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</si>
  <si>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</si>
  <si>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</si>
  <si>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</si>
  <si>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</si>
  <si>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</si>
  <si>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</si>
  <si>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</si>
  <si>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</si>
  <si>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</si>
  <si>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</si>
  <si>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</si>
  <si>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</si>
  <si>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</si>
  <si>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</si>
  <si>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</si>
  <si>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</si>
  <si>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</si>
  <si>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</si>
  <si>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</si>
  <si>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</si>
  <si>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</si>
  <si>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</si>
  <si>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</si>
  <si>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</si>
  <si>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</si>
  <si>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</si>
  <si>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</si>
  <si>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</si>
  <si>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</si>
  <si>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</si>
  <si>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</si>
  <si>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</si>
  <si>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</si>
  <si>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</si>
  <si>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</si>
  <si>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</si>
  <si>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</si>
  <si>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</si>
  <si>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</si>
  <si>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</si>
  <si>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</si>
  <si>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</si>
  <si>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</si>
  <si>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</si>
  <si>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</si>
  <si>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</si>
  <si>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</si>
  <si>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</si>
  <si>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</si>
  <si>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</si>
  <si>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</si>
  <si>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</si>
  <si>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</si>
  <si>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</si>
  <si>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</si>
  <si>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</si>
  <si>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</si>
  <si>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</si>
  <si>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</si>
  <si>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</si>
  <si>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</si>
  <si>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</si>
  <si>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</si>
  <si>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</si>
  <si>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</si>
  <si>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</si>
  <si>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</si>
  <si>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</si>
  <si>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</si>
  <si>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</si>
  <si>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</si>
  <si>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</si>
  <si>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</si>
  <si>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</si>
  <si>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</si>
  <si>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</si>
  <si>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</si>
  <si>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</si>
  <si>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</si>
  <si>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</si>
  <si>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</si>
  <si>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</si>
  <si>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</si>
  <si>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</si>
  <si>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</si>
  <si>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</si>
  <si>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</si>
  <si>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</si>
  <si>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</si>
  <si>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</si>
  <si>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</si>
  <si>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</si>
  <si>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</si>
  <si>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</si>
  <si>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</si>
  <si>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</si>
  <si>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</si>
  <si>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</si>
  <si>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</si>
  <si>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</si>
  <si>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</si>
  <si>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</si>
  <si>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</si>
  <si>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</si>
  <si>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</si>
  <si>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</si>
  <si>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</si>
  <si>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</si>
  <si>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</si>
  <si>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</si>
  <si>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</si>
  <si>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</si>
  <si>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</si>
  <si>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</si>
  <si>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</si>
  <si>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</si>
  <si>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</si>
  <si>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</si>
  <si>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</si>
  <si>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</si>
  <si>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</si>
  <si>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</si>
  <si>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</si>
  <si>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</si>
  <si>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</si>
  <si>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</si>
  <si>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</si>
  <si>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</si>
  <si>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</si>
  <si>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</si>
  <si>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</si>
  <si>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</si>
  <si>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</si>
  <si>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</si>
  <si>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</si>
  <si>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</si>
  <si>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</si>
  <si>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</si>
  <si>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</si>
  <si>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</si>
  <si>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</si>
  <si>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</si>
  <si>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</si>
  <si>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</si>
  <si>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</si>
  <si>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</si>
  <si>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</si>
  <si>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</si>
  <si>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</si>
  <si>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</si>
  <si>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</si>
  <si>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</si>
  <si>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</si>
  <si>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</si>
  <si>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</si>
  <si>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</si>
  <si>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</si>
  <si>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</si>
  <si>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</si>
  <si>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</si>
  <si>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</si>
  <si>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</si>
  <si>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</si>
  <si>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</si>
  <si>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</si>
  <si>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</si>
  <si>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</si>
  <si>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</si>
  <si>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</si>
  <si>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</si>
  <si>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</si>
  <si>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</si>
  <si>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</si>
  <si>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</si>
  <si>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</si>
  <si>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</si>
  <si>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</si>
  <si>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</si>
  <si>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</si>
  <si>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</si>
  <si>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</si>
  <si>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</si>
  <si>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</si>
  <si>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</si>
  <si>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</si>
  <si>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</si>
  <si>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</si>
  <si>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</si>
  <si>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</si>
  <si>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</si>
  <si>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</si>
  <si>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</si>
  <si>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</si>
  <si>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</si>
  <si>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</si>
  <si>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</si>
  <si>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</si>
  <si>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</si>
  <si>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</si>
  <si>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</si>
  <si>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</si>
  <si>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</si>
  <si>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</si>
  <si>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</si>
  <si>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</si>
  <si>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</si>
  <si>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</si>
  <si>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</si>
  <si>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</si>
  <si>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</si>
  <si>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</si>
  <si>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</si>
  <si>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</si>
  <si>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</si>
  <si>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</si>
  <si>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</si>
  <si>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</si>
  <si>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</si>
  <si>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</si>
  <si>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</si>
  <si>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</si>
  <si>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</si>
  <si>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</si>
  <si>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</si>
  <si>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</si>
  <si>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</si>
  <si>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</si>
  <si>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</si>
  <si>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</si>
  <si>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</si>
  <si>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</si>
  <si>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</si>
  <si>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</si>
  <si>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</si>
  <si>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</si>
  <si>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</si>
  <si>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</si>
  <si>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</si>
  <si>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</si>
  <si>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</si>
  <si>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</si>
  <si>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</si>
  <si>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</si>
  <si>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</si>
  <si>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</si>
  <si>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</si>
  <si>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</si>
  <si>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</si>
  <si>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</si>
  <si>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</si>
  <si>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</si>
  <si>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</si>
  <si>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</si>
  <si>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</si>
  <si>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</si>
  <si>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</si>
  <si>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</si>
  <si>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</si>
  <si>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</si>
  <si>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</si>
  <si>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</si>
  <si>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</si>
  <si>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</si>
  <si>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</si>
  <si>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</si>
  <si>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</si>
  <si>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</si>
  <si>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</si>
  <si>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</si>
  <si>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</si>
  <si>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</si>
  <si>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</si>
  <si>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</si>
  <si>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</si>
  <si>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</si>
  <si>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</si>
  <si>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</si>
  <si>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</si>
  <si>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</si>
  <si>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</si>
  <si>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</si>
  <si>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</si>
  <si>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</si>
  <si>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</si>
  <si>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</si>
  <si>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</si>
  <si>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</si>
  <si>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</si>
  <si>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</si>
  <si>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</si>
  <si>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</si>
  <si>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</si>
  <si>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</si>
  <si>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</si>
  <si>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</si>
  <si>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</si>
  <si>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</si>
  <si>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</si>
  <si>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</si>
  <si>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</si>
  <si>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</si>
  <si>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</si>
  <si>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</si>
  <si>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</si>
  <si>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</si>
  <si>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</si>
  <si>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</si>
  <si>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</si>
  <si>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</si>
  <si>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</si>
  <si>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</si>
  <si>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</si>
  <si>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</si>
  <si>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</si>
  <si>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</si>
  <si>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</si>
  <si>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</si>
  <si>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</si>
  <si>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</si>
  <si>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</si>
  <si>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</si>
  <si>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</si>
  <si>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</si>
  <si>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</si>
  <si>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</si>
  <si>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</si>
  <si>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</si>
  <si>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</si>
  <si>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</si>
  <si>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</si>
  <si>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</si>
  <si>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</si>
  <si>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</si>
  <si>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</si>
  <si>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</si>
  <si>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</si>
  <si>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</si>
  <si>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</si>
  <si>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</si>
  <si>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</si>
  <si>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</si>
  <si>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</si>
  <si>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</si>
  <si>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</si>
  <si>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</si>
  <si>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</si>
  <si>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</si>
  <si>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</si>
  <si>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</si>
  <si>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</si>
  <si>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</si>
  <si>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</si>
  <si>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</si>
  <si>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</si>
  <si>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</si>
  <si>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</si>
  <si>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</si>
  <si>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</si>
  <si>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</si>
  <si>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</si>
  <si>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</si>
  <si>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</si>
  <si>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</si>
  <si>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</si>
  <si>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</si>
  <si>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</si>
  <si>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</si>
  <si>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</si>
  <si>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</si>
  <si>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</si>
  <si>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</si>
  <si>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</si>
  <si>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</si>
  <si>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</si>
  <si>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</si>
  <si>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</si>
  <si>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</si>
  <si>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</si>
  <si>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</si>
  <si>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</si>
  <si>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</si>
  <si>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</si>
  <si>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</si>
  <si>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</si>
  <si>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</si>
  <si>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</si>
  <si>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</si>
  <si>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</si>
  <si>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</si>
  <si>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</si>
  <si>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</si>
  <si>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</si>
  <si>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</si>
  <si>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</si>
  <si>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</si>
  <si>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</si>
  <si>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</si>
  <si>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</si>
  <si>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</si>
  <si>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</si>
  <si>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</si>
  <si>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</si>
  <si>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</si>
  <si>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</si>
  <si>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</si>
  <si>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</si>
  <si>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</si>
  <si>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</si>
  <si>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</si>
  <si>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</si>
  <si>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</si>
  <si>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</si>
  <si>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</si>
  <si>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</si>
  <si>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</si>
  <si>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</si>
  <si>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</si>
  <si>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</si>
  <si>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</si>
  <si>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</si>
  <si>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</si>
  <si>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</si>
  <si>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</si>
  <si>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</si>
  <si>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</si>
  <si>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</si>
  <si>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</si>
  <si>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</si>
  <si>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</si>
  <si>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</si>
  <si>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</si>
  <si>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</si>
  <si>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</si>
  <si>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</si>
  <si>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</si>
  <si>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</si>
  <si>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</si>
  <si>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</si>
  <si>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</si>
  <si>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</si>
  <si>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</si>
  <si>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</si>
  <si>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</si>
  <si>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</si>
  <si>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</si>
  <si>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</si>
  <si>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</si>
  <si>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</si>
  <si>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</si>
  <si>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</si>
  <si>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</si>
  <si>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</si>
  <si>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</si>
  <si>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</si>
  <si>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</si>
  <si>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</si>
  <si>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</si>
  <si>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</si>
  <si>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</si>
  <si>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</si>
  <si>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</si>
  <si>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</si>
  <si>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</si>
  <si>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</si>
  <si>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</si>
  <si>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</si>
  <si>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</si>
  <si>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</si>
  <si>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</si>
  <si>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</si>
  <si>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</si>
  <si>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</si>
  <si>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</si>
  <si>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</si>
  <si>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</si>
  <si>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</si>
  <si>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</si>
  <si>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</si>
  <si>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</si>
  <si>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</si>
  <si>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</si>
  <si>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</si>
  <si>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</si>
  <si>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</si>
  <si>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</si>
  <si>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</si>
  <si>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</si>
  <si>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</si>
  <si>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</si>
  <si>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</si>
  <si>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</si>
  <si>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</si>
  <si>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</si>
  <si>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</si>
  <si>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</si>
  <si>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</si>
  <si>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</si>
  <si>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</si>
  <si>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</si>
  <si>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</si>
  <si>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</si>
  <si>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</si>
  <si>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</si>
  <si>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</si>
  <si>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</si>
  <si>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</si>
  <si>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</si>
  <si>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</si>
  <si>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</si>
  <si>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</si>
  <si>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</si>
  <si>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</si>
  <si>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</si>
  <si>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</si>
  <si>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</si>
  <si>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</si>
  <si>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</si>
  <si>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</si>
  <si>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</si>
  <si>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</si>
  <si>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</si>
  <si>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</si>
  <si>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</si>
  <si>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</si>
  <si>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</si>
  <si>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</si>
  <si>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</si>
  <si>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</si>
  <si>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</si>
  <si>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</si>
  <si>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</si>
  <si>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</si>
  <si>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</si>
  <si>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</si>
  <si>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</si>
  <si>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</si>
  <si>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</si>
  <si>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</si>
  <si>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</si>
  <si>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</si>
  <si>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</si>
  <si>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</si>
  <si>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</si>
  <si>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</si>
  <si>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</si>
  <si>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</si>
  <si>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</si>
  <si>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</si>
  <si>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</si>
  <si>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</si>
  <si>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</si>
  <si>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</si>
  <si>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</si>
  <si>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</si>
  <si>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</si>
  <si>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</si>
  <si>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</si>
  <si>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</si>
  <si>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</si>
  <si>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</si>
  <si>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</si>
  <si>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</si>
  <si>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</si>
  <si>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</si>
  <si>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</si>
  <si>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</si>
  <si>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</si>
  <si>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</si>
  <si>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</si>
  <si>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</si>
  <si>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</si>
  <si>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</si>
  <si>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</si>
  <si>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</si>
  <si>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</si>
  <si>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</si>
  <si>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</si>
  <si>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</si>
  <si>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</si>
  <si>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</si>
  <si>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</si>
  <si>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</si>
  <si>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</si>
  <si>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</si>
  <si>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</si>
  <si>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</si>
  <si>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</si>
  <si>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</si>
  <si>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</si>
  <si>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</si>
  <si>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</si>
  <si>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</si>
  <si>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</si>
  <si>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</si>
  <si>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</si>
  <si>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</si>
  <si>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</si>
  <si>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</si>
  <si>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</si>
  <si>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</si>
  <si>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</si>
  <si>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</si>
  <si>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</si>
  <si>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</si>
  <si>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</si>
  <si>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</si>
  <si>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</si>
  <si>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</si>
  <si>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</si>
  <si>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</si>
  <si>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</si>
  <si>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</si>
  <si>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</si>
  <si>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</si>
  <si>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</si>
  <si>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</si>
  <si>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</si>
  <si>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</si>
  <si>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</si>
  <si>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</si>
  <si>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</si>
  <si>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</si>
  <si>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</si>
  <si>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</si>
  <si>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</si>
  <si>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</si>
  <si>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</si>
  <si>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</si>
  <si>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</si>
  <si>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</si>
  <si>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</si>
  <si>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</si>
  <si>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</si>
  <si>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</si>
  <si>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</si>
  <si>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</si>
  <si>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</si>
  <si>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</si>
  <si>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</si>
  <si>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</si>
  <si>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</si>
  <si>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</si>
  <si>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</si>
  <si>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</si>
  <si>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</si>
  <si>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</si>
  <si>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</si>
  <si>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</si>
  <si>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</si>
  <si>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</si>
  <si>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</si>
  <si>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</si>
  <si>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</si>
  <si>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</si>
  <si>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</si>
  <si>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</si>
  <si>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</si>
  <si>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</si>
  <si>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</si>
  <si>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</si>
  <si>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</si>
  <si>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</si>
  <si>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</si>
  <si>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</si>
  <si>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</si>
  <si>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</si>
  <si>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</si>
  <si>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</si>
  <si>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</si>
  <si>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</si>
  <si>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</si>
  <si>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</si>
  <si>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</si>
  <si>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</si>
  <si>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</si>
  <si>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</si>
  <si>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</si>
  <si>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</si>
  <si>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</si>
  <si>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</si>
  <si>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</si>
  <si>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</si>
  <si>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</si>
  <si>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</si>
  <si>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</si>
  <si>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</si>
  <si>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</si>
  <si>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</si>
  <si>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</si>
  <si>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</si>
  <si>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</si>
  <si>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</si>
  <si>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</si>
  <si>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</si>
  <si>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</si>
  <si>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</si>
  <si>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</si>
  <si>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</si>
  <si>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</si>
  <si>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</si>
  <si>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</si>
  <si>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</si>
  <si>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</si>
  <si>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</si>
  <si>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</si>
  <si>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</si>
  <si>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</si>
  <si>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</si>
  <si>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</si>
  <si>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</si>
  <si>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</si>
  <si>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</si>
  <si>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</si>
  <si>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</si>
  <si>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</si>
  <si>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</si>
  <si>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</si>
  <si>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</si>
  <si>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</si>
  <si>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</si>
  <si>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</si>
  <si>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</si>
  <si>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</si>
  <si>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</si>
  <si>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</si>
  <si>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</si>
  <si>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</si>
  <si>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</si>
  <si>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</si>
  <si>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</si>
  <si>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</si>
  <si>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</si>
  <si>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</si>
  <si>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</si>
  <si>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</si>
  <si>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</si>
  <si>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</si>
  <si>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</si>
  <si>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</si>
  <si>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</si>
  <si>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</si>
  <si>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</si>
  <si>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</si>
  <si>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</si>
  <si>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</si>
  <si>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</si>
  <si>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</si>
  <si>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</si>
  <si>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</si>
  <si>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</si>
  <si>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</si>
  <si>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</si>
  <si>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</si>
  <si>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</si>
  <si>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</si>
  <si>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</si>
  <si>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</si>
  <si>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</si>
  <si>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</si>
  <si>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</si>
  <si>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</si>
  <si>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</si>
  <si>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</si>
  <si>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</si>
  <si>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</si>
  <si>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</si>
  <si>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</si>
  <si>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</si>
  <si>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</si>
  <si>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</si>
  <si>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</si>
  <si>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</si>
  <si>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</si>
  <si>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</si>
  <si>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</si>
  <si>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</si>
  <si>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</si>
  <si>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</si>
  <si>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</si>
  <si>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</si>
  <si>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</si>
  <si>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</si>
  <si>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</si>
  <si>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</si>
  <si>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</si>
  <si>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</si>
  <si>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</si>
  <si>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</si>
  <si>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</si>
  <si>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</si>
  <si>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</si>
  <si>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</si>
  <si>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</si>
  <si>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</si>
  <si>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</si>
  <si>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</si>
  <si>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</si>
  <si>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</si>
  <si>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</si>
  <si>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</si>
  <si>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</si>
  <si>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</si>
  <si>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</si>
  <si>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</si>
  <si>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</si>
  <si>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</si>
  <si>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</si>
  <si>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</si>
  <si>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</si>
  <si>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</si>
  <si>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</si>
  <si>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</si>
  <si>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</si>
  <si>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</si>
  <si>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</si>
  <si>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</si>
  <si>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</si>
  <si>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</si>
  <si>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</si>
  <si>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</si>
  <si>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</si>
  <si>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</si>
  <si>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</si>
  <si>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</si>
  <si>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</si>
  <si>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</si>
  <si>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</si>
  <si>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</si>
  <si>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</si>
  <si>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</si>
  <si>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</si>
  <si>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</si>
  <si>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</si>
  <si>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</si>
  <si>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</si>
  <si>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</si>
  <si>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</si>
  <si>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</si>
  <si>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</si>
  <si>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</si>
  <si>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</si>
  <si>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</si>
  <si>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</si>
  <si>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</si>
  <si>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</si>
  <si>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</si>
  <si>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</si>
  <si>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</si>
  <si>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</si>
  <si>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</si>
  <si>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</si>
  <si>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</si>
  <si>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</si>
  <si>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</si>
  <si>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</si>
  <si>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</si>
  <si>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</si>
  <si>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</si>
  <si>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</si>
  <si>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</si>
  <si>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</si>
  <si>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</si>
  <si>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</si>
  <si>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</si>
  <si>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</si>
  <si>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</si>
  <si>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</si>
  <si>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</si>
  <si>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</si>
  <si>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</si>
  <si>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</si>
  <si>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</si>
  <si>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</si>
  <si>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</si>
  <si>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</si>
  <si>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</si>
  <si>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</si>
  <si>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</si>
  <si>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</si>
  <si>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</si>
  <si>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</si>
  <si>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</si>
  <si>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</si>
  <si>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</si>
  <si>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</si>
  <si>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</si>
  <si>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</si>
  <si>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</si>
  <si>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</si>
  <si>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</si>
  <si>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</si>
  <si>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</si>
  <si>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</si>
  <si>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</si>
  <si>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</si>
  <si>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</si>
  <si>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</si>
  <si>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</si>
  <si>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</si>
  <si>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</si>
  <si>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</si>
  <si>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</si>
  <si>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</si>
  <si>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</si>
  <si>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</si>
  <si>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</si>
  <si>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</si>
  <si>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</si>
  <si>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</si>
  <si>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</si>
  <si>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</si>
  <si>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</si>
  <si>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</si>
  <si>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</si>
  <si>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</si>
  <si>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</si>
  <si>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</si>
  <si>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</si>
  <si>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</si>
  <si>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</si>
  <si>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</si>
  <si>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</si>
  <si>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</si>
  <si>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</si>
  <si>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</si>
  <si>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</si>
  <si>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</si>
  <si>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</si>
  <si>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</si>
  <si>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</si>
  <si>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</si>
  <si>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</si>
  <si>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</si>
  <si>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</si>
  <si>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</si>
  <si>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</si>
  <si>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</si>
  <si>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</si>
  <si>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</si>
  <si>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</si>
  <si>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</si>
  <si>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</si>
  <si>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</si>
  <si>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</si>
  <si>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</si>
  <si>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</si>
  <si>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</si>
  <si>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</si>
  <si>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</si>
  <si>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</si>
  <si>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</si>
  <si>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</si>
  <si>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</si>
  <si>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</si>
  <si>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</si>
  <si>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</si>
  <si>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</si>
  <si>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</si>
  <si>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</si>
  <si>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</si>
  <si>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</si>
  <si>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</si>
  <si>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</si>
  <si>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</si>
  <si>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</si>
  <si>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</si>
  <si>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</si>
  <si>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</si>
  <si>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</si>
  <si>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</si>
  <si>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</si>
  <si>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</si>
  <si>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</si>
  <si>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</si>
  <si>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</si>
  <si>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</si>
  <si>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</si>
  <si>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</si>
  <si>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</si>
  <si>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</si>
  <si>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</si>
  <si>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</si>
  <si>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</si>
  <si>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</si>
  <si>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</si>
  <si>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</si>
  <si>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</si>
  <si>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</si>
  <si>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</si>
  <si>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</si>
  <si>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</si>
  <si>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</si>
  <si>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</si>
  <si>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</si>
  <si>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</si>
  <si>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</si>
  <si>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</si>
  <si>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</si>
  <si>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</si>
  <si>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</si>
  <si>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</si>
  <si>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</si>
  <si>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</si>
  <si>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</si>
  <si>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</si>
  <si>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</si>
  <si>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</si>
  <si>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</si>
  <si>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</si>
  <si>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</si>
  <si>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</si>
  <si>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</si>
  <si>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</si>
  <si>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</si>
  <si>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</si>
  <si>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</si>
  <si>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</si>
  <si>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</si>
  <si>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</si>
  <si>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</si>
  <si>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</si>
  <si>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</si>
  <si>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</si>
  <si>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</si>
  <si>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</si>
  <si>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</si>
  <si>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</si>
  <si>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</si>
  <si>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</si>
  <si>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</si>
  <si>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</si>
  <si>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</si>
  <si>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</si>
  <si>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</si>
  <si>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</si>
  <si>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</si>
  <si>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</si>
  <si>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</si>
  <si>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</si>
  <si>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</si>
  <si>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</si>
  <si>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</si>
  <si>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</si>
  <si>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</si>
  <si>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</si>
  <si>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</si>
  <si>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</si>
  <si>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</si>
  <si>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</si>
  <si>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</si>
  <si>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</si>
  <si>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</si>
  <si>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</si>
  <si>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</si>
  <si>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</si>
  <si>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</si>
  <si>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</si>
  <si>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</si>
  <si>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</si>
  <si>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</si>
  <si>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</si>
  <si>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</si>
  <si>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</si>
  <si>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</si>
  <si>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</si>
  <si>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</si>
  <si>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</si>
  <si>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</si>
  <si>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</si>
  <si>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</si>
  <si>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</si>
  <si>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</si>
  <si>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</si>
  <si>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</si>
  <si>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</si>
  <si>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</si>
  <si>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</si>
  <si>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</si>
  <si>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</si>
  <si>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</si>
  <si>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</si>
  <si>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</si>
  <si>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</si>
  <si>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</si>
  <si>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</si>
  <si>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</si>
  <si>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</si>
  <si>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</si>
  <si>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</si>
  <si>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</si>
  <si>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</si>
  <si>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</si>
  <si>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</si>
  <si>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</si>
  <si>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</si>
  <si>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</si>
  <si>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</si>
  <si>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</si>
  <si>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</si>
  <si>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</si>
  <si>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</si>
  <si>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</si>
  <si>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</si>
  <si>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</si>
  <si>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</si>
  <si>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</si>
  <si>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</si>
  <si>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</si>
  <si>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</si>
  <si>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</si>
  <si>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</si>
  <si>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</si>
  <si>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</si>
  <si>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</si>
  <si>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</si>
  <si>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</si>
  <si>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</si>
  <si>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</si>
  <si>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</si>
  <si>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</si>
  <si>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</si>
  <si>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</si>
  <si>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</si>
  <si>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</si>
  <si>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</si>
  <si>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</si>
  <si>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</si>
  <si>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</si>
  <si>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</si>
  <si>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</si>
  <si>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</si>
  <si>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</si>
  <si>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</si>
  <si>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</si>
  <si>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</si>
  <si>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</si>
  <si>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</si>
  <si>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</si>
  <si>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</si>
  <si>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</si>
  <si>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</si>
  <si>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</si>
  <si>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</si>
  <si>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</si>
  <si>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</si>
  <si>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</si>
  <si>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</si>
  <si>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</si>
  <si>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</si>
  <si>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</si>
  <si>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</si>
  <si>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</si>
  <si>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</si>
  <si>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</si>
  <si>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</si>
  <si>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</si>
  <si>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</si>
  <si>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</si>
  <si>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</si>
  <si>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</si>
  <si>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</si>
  <si>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</si>
  <si>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</si>
  <si>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</si>
  <si>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</si>
  <si>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</si>
  <si>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</si>
  <si>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</si>
  <si>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</si>
  <si>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</si>
  <si>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</si>
  <si>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</si>
  <si>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</si>
  <si>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</si>
  <si>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</si>
  <si>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</si>
  <si>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</si>
  <si>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</si>
  <si>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</si>
  <si>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</si>
  <si>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</si>
  <si>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</si>
  <si>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</si>
  <si>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</si>
  <si>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</si>
  <si>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</si>
  <si>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</si>
  <si>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</si>
  <si>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</si>
  <si>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</si>
  <si>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</si>
  <si>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</si>
  <si>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</si>
  <si>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</si>
  <si>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</si>
  <si>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</si>
  <si>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</si>
  <si>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</si>
  <si>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</si>
  <si>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</si>
  <si>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</si>
  <si>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</si>
  <si>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</si>
  <si>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</si>
  <si>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</si>
  <si>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</si>
  <si>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</si>
  <si>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</si>
  <si>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</si>
  <si>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</si>
  <si>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</si>
  <si>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</si>
  <si>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</si>
  <si>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</si>
  <si>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</si>
  <si>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</si>
  <si>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</si>
  <si>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</si>
  <si>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</si>
  <si>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</si>
  <si>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</si>
  <si>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</si>
  <si>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</si>
  <si>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</si>
  <si>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</si>
  <si>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</si>
  <si>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</si>
  <si>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</si>
  <si>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</si>
  <si>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</si>
  <si>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</si>
  <si>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</si>
  <si>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</si>
  <si>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</si>
  <si>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</si>
  <si>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</si>
  <si>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</si>
  <si>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</si>
  <si>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</si>
  <si>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</si>
  <si>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</si>
  <si>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</si>
  <si>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</si>
  <si>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</si>
  <si>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</si>
  <si>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</si>
  <si>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</si>
  <si>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</si>
  <si>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</si>
  <si>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</si>
  <si>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</si>
  <si>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</si>
  <si>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</si>
  <si>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</si>
  <si>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</si>
  <si>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</si>
  <si>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</si>
  <si>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</si>
  <si>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</si>
  <si>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</si>
  <si>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</si>
  <si>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</si>
  <si>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</si>
  <si>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</si>
  <si>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</si>
  <si>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</si>
  <si>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</si>
  <si>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</si>
  <si>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</si>
  <si>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</si>
  <si>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</si>
  <si>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</si>
  <si>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</si>
  <si>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</si>
  <si>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</si>
  <si>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</si>
  <si>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</si>
  <si>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</si>
  <si>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</si>
  <si>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</si>
  <si>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</si>
  <si>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</si>
  <si>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</si>
  <si>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</si>
  <si>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</si>
  <si>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</si>
  <si>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</si>
  <si>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</si>
  <si>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</si>
  <si>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</si>
  <si>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</si>
  <si>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</si>
  <si>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</si>
  <si>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</si>
  <si>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</si>
  <si>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</si>
  <si>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</si>
  <si>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</si>
  <si>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</si>
  <si>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</si>
  <si>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</si>
  <si>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</si>
  <si>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</si>
  <si>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</si>
  <si>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</si>
  <si>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</si>
  <si>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</si>
  <si>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</si>
  <si>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</si>
  <si>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</si>
  <si>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</si>
  <si>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</si>
  <si>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</si>
  <si>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</si>
  <si>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</si>
  <si>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</si>
  <si>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</si>
  <si>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</si>
  <si>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</si>
  <si>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</si>
  <si>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</si>
  <si>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</si>
  <si>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</si>
  <si>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</si>
  <si>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</si>
  <si>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</si>
  <si>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</si>
  <si>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</si>
  <si>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</si>
  <si>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</si>
  <si>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</si>
  <si>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</si>
  <si>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</si>
  <si>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</si>
  <si>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</si>
  <si>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</si>
  <si>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</si>
  <si>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</si>
  <si>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</si>
  <si>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</si>
  <si>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</si>
  <si>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</si>
  <si>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</si>
  <si>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</si>
  <si>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</si>
  <si>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</si>
  <si>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</si>
  <si>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</si>
  <si>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</si>
  <si>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</si>
  <si>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</si>
  <si>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</si>
  <si>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</si>
  <si>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</si>
  <si>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</si>
  <si>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</si>
  <si>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</si>
  <si>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</si>
  <si>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</si>
  <si>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</si>
  <si>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</si>
  <si>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</si>
  <si>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</si>
  <si>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</si>
  <si>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</si>
  <si>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</si>
  <si>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</si>
  <si>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</si>
  <si>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</si>
  <si>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</si>
  <si>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</si>
  <si>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</si>
  <si>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</si>
  <si>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</si>
  <si>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</si>
  <si>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</si>
  <si>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</si>
  <si>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</si>
  <si>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</si>
  <si>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</si>
  <si>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</si>
  <si>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</si>
  <si>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</si>
  <si>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</si>
  <si>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</si>
  <si>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</si>
  <si>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</si>
  <si>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</si>
  <si>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</si>
  <si>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</si>
  <si>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</si>
  <si>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</si>
  <si>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</si>
  <si>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</si>
  <si>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</si>
  <si>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</si>
  <si>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</si>
  <si>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</si>
  <si>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</si>
  <si>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</si>
  <si>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</si>
  <si>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</si>
  <si>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</si>
  <si>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</si>
  <si>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</si>
  <si>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</si>
  <si>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</si>
  <si>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</si>
  <si>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</si>
  <si>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</si>
  <si>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</si>
  <si>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</si>
  <si>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</si>
  <si>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</si>
  <si>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</si>
  <si>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</si>
  <si>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</si>
  <si>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</si>
  <si>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</si>
  <si>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</si>
  <si>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</si>
  <si>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</si>
  <si>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</si>
  <si>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</si>
  <si>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</si>
  <si>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</si>
  <si>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</si>
  <si>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</si>
  <si>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</si>
  <si>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</si>
  <si>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</si>
  <si>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</si>
  <si>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</si>
  <si>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</si>
  <si>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</si>
  <si>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</si>
  <si>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</si>
  <si>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</si>
  <si>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</si>
  <si>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</si>
  <si>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</si>
  <si>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</si>
  <si>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</si>
  <si>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</si>
  <si>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</si>
  <si>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</si>
  <si>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</si>
  <si>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</si>
  <si>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</si>
  <si>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</si>
  <si>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</si>
  <si>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</si>
  <si>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</si>
  <si>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</si>
  <si>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</si>
  <si>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</si>
  <si>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</si>
  <si>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</si>
  <si>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</si>
  <si>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</si>
  <si>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</si>
  <si>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</si>
  <si>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</si>
  <si>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</si>
  <si>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</si>
  <si>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</si>
  <si>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</si>
  <si>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</si>
  <si>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</si>
  <si>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</si>
  <si>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</si>
  <si>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</si>
  <si>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</si>
  <si>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</si>
  <si>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</si>
  <si>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</si>
  <si>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</si>
  <si>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</si>
  <si>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</si>
  <si>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</si>
  <si>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</si>
  <si>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</si>
  <si>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</si>
  <si>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</si>
  <si>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</si>
  <si>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</si>
  <si>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</si>
  <si>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</si>
  <si>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</si>
  <si>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</si>
  <si>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</si>
  <si>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</si>
  <si>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</si>
  <si>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</si>
  <si>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</si>
  <si>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</si>
  <si>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</si>
  <si>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</si>
  <si>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</si>
  <si>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</si>
  <si>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</si>
  <si>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</si>
  <si>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</si>
  <si>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</si>
  <si>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</si>
  <si>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</si>
  <si>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</si>
  <si>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</si>
  <si>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</si>
  <si>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</si>
  <si>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</si>
  <si>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</si>
  <si>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</si>
  <si>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</si>
  <si>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</si>
  <si>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</si>
  <si>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</si>
  <si>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</si>
  <si>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</si>
  <si>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</si>
  <si>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</si>
  <si>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</si>
  <si>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</si>
  <si>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</si>
  <si>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</si>
  <si>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</si>
  <si>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</si>
  <si>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</si>
  <si>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</si>
  <si>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</si>
  <si>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</si>
  <si>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</si>
  <si>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</si>
  <si>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</si>
  <si>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</si>
  <si>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</si>
  <si>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</si>
  <si>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</si>
  <si>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</si>
  <si>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</si>
  <si>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</si>
  <si>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</si>
  <si>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</si>
  <si>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</si>
  <si>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</si>
  <si>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</si>
  <si>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</si>
  <si>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</si>
  <si>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</si>
  <si>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</si>
  <si>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</si>
  <si>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</si>
  <si>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</si>
  <si>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</si>
  <si>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</si>
  <si>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</si>
  <si>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</si>
  <si>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</si>
  <si>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</si>
  <si>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</si>
  <si>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</si>
  <si>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</si>
  <si>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</si>
  <si>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</si>
  <si>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</si>
  <si>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</si>
  <si>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</si>
  <si>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</si>
  <si>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</si>
  <si>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</si>
  <si>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</si>
  <si>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</si>
  <si>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</si>
  <si>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</si>
  <si>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</si>
  <si>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</si>
  <si>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</si>
  <si>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</si>
  <si>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</si>
  <si>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</si>
  <si>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</si>
  <si>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</si>
  <si>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</si>
  <si>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</si>
  <si>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</si>
  <si>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</si>
  <si>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</si>
  <si>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</si>
  <si>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</si>
  <si>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</si>
  <si>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</si>
  <si>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</si>
  <si>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</si>
  <si>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</si>
  <si>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</si>
  <si>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</si>
  <si>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</si>
  <si>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</si>
  <si>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</si>
  <si>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</si>
  <si>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</si>
  <si>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</si>
  <si>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</si>
  <si>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</si>
  <si>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</si>
  <si>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</si>
  <si>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</si>
  <si>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</si>
  <si>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</si>
  <si>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</si>
  <si>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</si>
  <si>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</si>
  <si>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</si>
  <si>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</si>
  <si>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</si>
  <si>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</si>
  <si>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</si>
  <si>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</si>
  <si>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</si>
  <si>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</si>
  <si>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</si>
  <si>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</si>
  <si>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</si>
  <si>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</si>
  <si>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</si>
  <si>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</si>
  <si>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</si>
  <si>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</si>
  <si>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</si>
  <si>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</si>
  <si>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</si>
  <si>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</si>
  <si>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</si>
  <si>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</si>
  <si>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</si>
  <si>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</si>
  <si>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</si>
  <si>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</si>
  <si>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</si>
  <si>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</si>
  <si>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</si>
  <si>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</si>
  <si>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</si>
  <si>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</si>
  <si>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</si>
  <si>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</si>
  <si>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</si>
  <si>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</si>
  <si>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</si>
  <si>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</si>
  <si>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</si>
  <si>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</si>
  <si>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</si>
  <si>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</si>
  <si>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</si>
  <si>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</si>
  <si>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</si>
  <si>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</si>
  <si>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</si>
  <si>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</si>
  <si>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</si>
  <si>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</si>
  <si>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</si>
  <si>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</si>
  <si>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</si>
  <si>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</si>
  <si>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</si>
  <si>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</si>
  <si>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</si>
  <si>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</si>
  <si>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</si>
  <si>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</si>
  <si>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</si>
  <si>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</si>
  <si>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</si>
  <si>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</si>
  <si>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</si>
  <si>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</si>
  <si>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</si>
  <si>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</si>
  <si>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</si>
  <si>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</si>
  <si>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</si>
  <si>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</si>
  <si>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</si>
  <si>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</si>
  <si>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</si>
  <si>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</si>
  <si>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</si>
  <si>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</si>
  <si>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</si>
  <si>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</si>
  <si>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</si>
  <si>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</si>
  <si>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</si>
  <si>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</si>
  <si>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</si>
  <si>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</si>
  <si>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</si>
  <si>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</si>
  <si>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</si>
  <si>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</si>
  <si>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</si>
  <si>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</si>
  <si>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</si>
  <si>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</si>
  <si>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</si>
  <si>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</si>
  <si>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</si>
  <si>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</si>
  <si>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</si>
  <si>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</si>
  <si>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</si>
  <si>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</si>
  <si>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</si>
  <si>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</si>
  <si>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</si>
  <si>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</si>
  <si>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</si>
  <si>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</si>
  <si>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</si>
  <si>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</si>
  <si>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</si>
  <si>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</si>
  <si>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</si>
  <si>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</si>
  <si>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</si>
  <si>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</si>
  <si>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</si>
  <si>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</si>
  <si>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</si>
  <si>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</si>
  <si>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</si>
  <si>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</si>
  <si>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</si>
  <si>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</si>
  <si>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</si>
  <si>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</si>
  <si>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</si>
  <si>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</si>
  <si>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</si>
  <si>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</si>
  <si>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</si>
  <si>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</si>
  <si>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</si>
  <si>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</si>
  <si>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</si>
  <si>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</si>
  <si>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</si>
  <si>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</si>
  <si>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</si>
  <si>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</si>
  <si>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</si>
  <si>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</si>
  <si>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</si>
  <si>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</si>
  <si>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</si>
  <si>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</si>
  <si>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</si>
  <si>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</si>
  <si>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</si>
  <si>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</si>
  <si>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</si>
  <si>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</si>
  <si>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</si>
  <si>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</si>
  <si>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</si>
  <si>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</si>
  <si>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</si>
  <si>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</si>
  <si>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</si>
  <si>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</si>
  <si>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</si>
  <si>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</si>
  <si>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</si>
  <si>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</si>
  <si>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</si>
  <si>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</si>
  <si>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</si>
  <si>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</si>
  <si>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</si>
  <si>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</si>
  <si>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</si>
  <si>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</si>
  <si>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</si>
  <si>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</si>
  <si>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</si>
  <si>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</si>
  <si>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</si>
  <si>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</si>
  <si>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</si>
  <si>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</si>
  <si>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</si>
  <si>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</si>
  <si>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</si>
  <si>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</si>
  <si>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</si>
  <si>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</si>
  <si>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</si>
  <si>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</si>
  <si>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</si>
  <si>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</si>
  <si>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</si>
  <si>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</si>
  <si>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</si>
  <si>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</si>
  <si>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</si>
  <si>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</si>
  <si>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</si>
  <si>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</si>
  <si>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</si>
  <si>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</si>
  <si>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</si>
  <si>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</si>
  <si>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</si>
  <si>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</si>
  <si>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</si>
  <si>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</si>
  <si>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</si>
  <si>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</si>
  <si>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</si>
  <si>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</si>
  <si>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</si>
  <si>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</si>
  <si>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</si>
  <si>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</si>
  <si>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</si>
  <si>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</si>
  <si>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</si>
  <si>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</si>
  <si>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</si>
  <si>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</si>
  <si>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</si>
  <si>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</si>
  <si>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</si>
  <si>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</si>
  <si>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</si>
  <si>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</si>
  <si>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</si>
  <si>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</si>
  <si>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</si>
  <si>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</si>
  <si>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</si>
  <si>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</si>
  <si>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</si>
  <si>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</si>
  <si>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</si>
  <si>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</si>
  <si>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</si>
  <si>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</si>
  <si>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</si>
  <si>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</si>
  <si>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</si>
  <si>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</si>
  <si>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</si>
  <si>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</si>
  <si>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</si>
  <si>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</si>
  <si>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</si>
  <si>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</si>
  <si>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</si>
  <si>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</si>
  <si>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</si>
  <si>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</si>
  <si>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</si>
  <si>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</si>
  <si>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</si>
  <si>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</si>
  <si>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</si>
  <si>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</si>
  <si>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</si>
  <si>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</si>
  <si>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</si>
  <si>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</si>
  <si>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</si>
  <si>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</si>
  <si>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</si>
  <si>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</si>
  <si>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</si>
  <si>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</si>
  <si>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</si>
  <si>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</si>
  <si>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</si>
  <si>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</si>
  <si>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</si>
  <si>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</si>
  <si>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</si>
  <si>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</si>
  <si>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</si>
  <si>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</si>
  <si>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</si>
  <si>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</si>
  <si>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</si>
  <si>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</si>
  <si>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</si>
  <si>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</si>
  <si>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</si>
  <si>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</si>
  <si>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</si>
  <si>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</si>
  <si>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</si>
  <si>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</si>
  <si>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</si>
  <si>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</si>
  <si>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</si>
  <si>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</si>
  <si>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</si>
  <si>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</si>
  <si>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</si>
  <si>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</si>
  <si>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</si>
  <si>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</si>
  <si>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</si>
  <si>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</si>
  <si>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</si>
  <si>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</si>
  <si>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</si>
  <si>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</si>
  <si>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</si>
  <si>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</si>
  <si>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</si>
  <si>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</si>
  <si>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</si>
  <si>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</si>
  <si>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</si>
  <si>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</si>
  <si>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</si>
  <si>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</si>
  <si>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</si>
  <si>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</si>
  <si>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</si>
  <si>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</si>
  <si>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</si>
  <si>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</si>
  <si>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</si>
  <si>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</si>
  <si>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</si>
  <si>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</si>
  <si>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</si>
  <si>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</si>
  <si>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</si>
  <si>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</si>
  <si>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</si>
  <si>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</si>
  <si>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</si>
  <si>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</si>
  <si>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</si>
  <si>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</si>
  <si>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</si>
  <si>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</si>
  <si>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</si>
  <si>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</si>
  <si>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</si>
  <si>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</si>
  <si>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</si>
  <si>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</si>
  <si>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</si>
  <si>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</si>
  <si>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</si>
  <si>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</si>
  <si>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</si>
  <si>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</si>
  <si>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</si>
  <si>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</si>
  <si>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</si>
  <si>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</si>
  <si>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</si>
  <si>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</si>
  <si>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</si>
  <si>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</si>
  <si>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</si>
  <si>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</si>
  <si>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</si>
  <si>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</si>
  <si>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</si>
  <si>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</si>
  <si>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</si>
  <si>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</si>
  <si>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</si>
  <si>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</si>
  <si>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</si>
  <si>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</si>
  <si>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</si>
  <si>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</si>
  <si>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</si>
  <si>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</si>
  <si>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</si>
  <si>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</si>
  <si>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</si>
  <si>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</si>
  <si>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</si>
  <si>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</si>
  <si>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</si>
  <si>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</si>
  <si>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</si>
  <si>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</si>
  <si>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</si>
  <si>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</si>
  <si>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</si>
  <si>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</si>
  <si>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</si>
  <si>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</si>
  <si>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</si>
  <si>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</si>
  <si>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</si>
  <si>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</si>
  <si>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</si>
  <si>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</si>
  <si>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</si>
  <si>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</si>
  <si>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</si>
  <si>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</si>
  <si>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</si>
  <si>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</si>
  <si>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</si>
  <si>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</si>
  <si>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</si>
  <si>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</si>
  <si>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</si>
  <si>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</si>
  <si>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</si>
  <si>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</si>
  <si>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</si>
  <si>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</si>
  <si>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</si>
  <si>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</si>
  <si>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</si>
  <si>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</si>
  <si>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</si>
  <si>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</si>
  <si>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</si>
  <si>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</si>
  <si>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</si>
  <si>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</si>
  <si>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</si>
  <si>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</si>
  <si>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</si>
  <si>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</si>
  <si>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</si>
  <si>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</si>
  <si>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</si>
  <si>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</si>
  <si>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</si>
  <si>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</si>
  <si>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</si>
  <si>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</si>
  <si>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</si>
  <si>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</si>
  <si>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</si>
  <si>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</si>
  <si>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</si>
  <si>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</si>
  <si>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</si>
  <si>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</si>
  <si>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</si>
  <si>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</si>
  <si>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</si>
  <si>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</si>
  <si>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</si>
  <si>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</si>
  <si>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</si>
  <si>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</si>
  <si>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</si>
  <si>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</si>
  <si>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</si>
  <si>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</si>
  <si>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</si>
  <si>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</si>
  <si>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</si>
  <si>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</si>
  <si>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</si>
  <si>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</si>
  <si>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</si>
  <si>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</si>
  <si>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</si>
  <si>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</si>
  <si>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</si>
  <si>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</si>
  <si>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</si>
  <si>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</si>
  <si>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</si>
  <si>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</si>
  <si>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</si>
  <si>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</si>
  <si>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</si>
  <si>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</si>
  <si>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</si>
  <si>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</si>
  <si>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</si>
  <si>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</si>
  <si>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</si>
  <si>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</si>
  <si>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</si>
  <si>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</si>
  <si>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</si>
  <si>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</si>
  <si>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</si>
  <si>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</si>
  <si>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</si>
  <si>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</si>
  <si>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</si>
  <si>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</si>
  <si>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</si>
  <si>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</si>
  <si>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</si>
  <si>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</si>
  <si>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</si>
  <si>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</si>
  <si>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</si>
  <si>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</si>
  <si>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</si>
  <si>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</si>
  <si>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</si>
  <si>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</si>
  <si>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</si>
  <si>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</si>
  <si>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</si>
  <si>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</si>
  <si>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</si>
  <si>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</si>
  <si>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</si>
  <si>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</si>
  <si>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</si>
  <si>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</si>
  <si>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</si>
  <si>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</si>
  <si>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</si>
  <si>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</si>
  <si>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</si>
  <si>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</si>
  <si>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</si>
  <si>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</si>
  <si>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</si>
  <si>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</si>
  <si>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</si>
  <si>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</si>
  <si>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</si>
  <si>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</si>
  <si>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</si>
  <si>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</si>
  <si>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</si>
  <si>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</si>
  <si>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</si>
  <si>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</si>
  <si>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</si>
  <si>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</si>
  <si>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</si>
  <si>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</si>
  <si>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</si>
  <si>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</si>
  <si>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</si>
  <si>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</si>
  <si>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</si>
  <si>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</si>
  <si>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</si>
  <si>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</si>
  <si>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</si>
  <si>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</si>
  <si>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</si>
  <si>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</si>
  <si>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</si>
  <si>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</si>
  <si>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</si>
  <si>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</si>
  <si>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</si>
  <si>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</si>
  <si>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</si>
  <si>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</si>
  <si>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</si>
  <si>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</si>
  <si>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</si>
  <si>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</si>
  <si>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</si>
  <si>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</si>
  <si>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</si>
  <si>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</si>
  <si>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</si>
  <si>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</si>
  <si>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</si>
  <si>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</si>
  <si>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</si>
  <si>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</si>
  <si>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</si>
  <si>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</si>
  <si>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</si>
  <si>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</si>
  <si>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</si>
  <si>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</si>
  <si>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</si>
  <si>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</si>
  <si>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</si>
  <si>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</si>
  <si>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</si>
  <si>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</si>
  <si>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</si>
  <si>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</si>
  <si>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</si>
  <si>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</si>
  <si>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</si>
  <si>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</si>
  <si>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</si>
  <si>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</si>
  <si>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</si>
  <si>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</si>
  <si>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</si>
  <si>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</si>
  <si>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</si>
  <si>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</si>
  <si>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</si>
  <si>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</si>
  <si>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</si>
  <si>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</si>
  <si>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</si>
  <si>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</si>
  <si>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</si>
  <si>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</si>
  <si>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</si>
  <si>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</si>
  <si>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</si>
  <si>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</si>
  <si>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</si>
  <si>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</si>
  <si>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</si>
  <si>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</si>
  <si>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</si>
  <si>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</si>
  <si>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</si>
  <si>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</si>
  <si>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</si>
  <si>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</si>
  <si>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</si>
  <si>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</si>
  <si>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</si>
  <si>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</si>
  <si>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</si>
  <si>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</si>
  <si>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</si>
  <si>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</si>
  <si>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</si>
  <si>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</si>
  <si>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</si>
  <si>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</si>
  <si>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https://m.media-amazon.com/images/I/41sAt4BZydL._SX300_SY300_QL70_FMwebp_.jpg</t>
  </si>
  <si>
    <t>https://www.amazon.in/SanDisk-Ultra-Dual-64GB-Drive/dp/B01N6LU1VF/ref=sr_1_145?qid=1672903002&amp;s=computers&amp;sr=1-145</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</si>
  <si>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</si>
  <si>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</si>
  <si>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</si>
  <si>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</si>
  <si>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</si>
  <si>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</si>
  <si>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</si>
  <si>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</si>
  <si>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</si>
  <si>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</si>
  <si>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</si>
  <si>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</si>
  <si>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</si>
  <si>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</si>
  <si>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</si>
  <si>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</si>
  <si>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</si>
  <si>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</si>
  <si>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</si>
  <si>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</si>
  <si>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</si>
  <si>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</si>
  <si>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</si>
  <si>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</si>
  <si>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</si>
  <si>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</si>
  <si>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</si>
  <si>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</si>
  <si>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</si>
  <si>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</si>
  <si>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</si>
  <si>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</si>
  <si>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</si>
  <si>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</si>
  <si>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</si>
  <si>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</si>
  <si>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</si>
  <si>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</si>
  <si>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</si>
  <si>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</si>
  <si>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</si>
  <si>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</si>
  <si>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</si>
  <si>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</si>
  <si>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</si>
  <si>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</si>
  <si>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</si>
  <si>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</si>
  <si>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</si>
  <si>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</si>
  <si>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</si>
  <si>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</si>
  <si>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</si>
  <si>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</si>
  <si>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</si>
  <si>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</si>
  <si>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</si>
  <si>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</si>
  <si>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</si>
  <si>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</si>
  <si>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</si>
  <si>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</si>
  <si>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</si>
  <si>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</si>
  <si>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</si>
  <si>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</si>
  <si>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</si>
  <si>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</si>
  <si>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</si>
  <si>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</si>
  <si>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</si>
  <si>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</si>
  <si>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</si>
  <si>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</si>
  <si>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</si>
  <si>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</si>
  <si>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</si>
  <si>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</si>
  <si>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</si>
  <si>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</si>
  <si>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</si>
  <si>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</si>
  <si>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</si>
  <si>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</si>
  <si>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</si>
  <si>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</si>
  <si>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</si>
  <si>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</si>
  <si>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</si>
  <si>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</si>
  <si>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</si>
  <si>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</si>
  <si>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</si>
  <si>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</si>
  <si>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</si>
  <si>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</si>
  <si>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</si>
  <si>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</si>
  <si>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</si>
  <si>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</si>
  <si>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</si>
  <si>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</si>
  <si>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</si>
  <si>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</si>
  <si>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</si>
  <si>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</si>
  <si>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</si>
  <si>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</si>
  <si>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</si>
  <si>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</si>
  <si>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</si>
  <si>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</si>
  <si>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</si>
  <si>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</si>
  <si>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</si>
  <si>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</si>
  <si>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</si>
  <si>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</si>
  <si>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</si>
  <si>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</si>
  <si>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</si>
  <si>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</si>
  <si>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</si>
  <si>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</si>
  <si>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</si>
  <si>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</si>
  <si>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</si>
  <si>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</si>
  <si>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</si>
  <si>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</si>
  <si>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</si>
  <si>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</si>
  <si>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</si>
  <si>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</si>
  <si>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</si>
  <si>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</si>
  <si>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</si>
  <si>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</si>
  <si>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</si>
  <si>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</si>
  <si>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</si>
  <si>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</si>
  <si>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</si>
  <si>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</si>
  <si>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</si>
  <si>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</si>
  <si>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</si>
  <si>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</si>
  <si>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</si>
  <si>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</si>
  <si>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</si>
  <si>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</si>
  <si>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</si>
  <si>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</si>
  <si>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</si>
  <si>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</si>
  <si>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</si>
  <si>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</si>
  <si>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</si>
  <si>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</si>
  <si>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</si>
  <si>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</si>
  <si>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</si>
  <si>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</si>
  <si>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</si>
  <si>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</si>
  <si>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</si>
  <si>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</si>
  <si>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</si>
  <si>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</si>
  <si>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</si>
  <si>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</si>
  <si>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</si>
  <si>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</si>
  <si>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</si>
  <si>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</si>
  <si>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</si>
  <si>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</si>
  <si>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</si>
  <si>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</si>
  <si>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</si>
  <si>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</si>
  <si>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</si>
  <si>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</si>
  <si>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</si>
  <si>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</si>
  <si>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</si>
  <si>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</si>
  <si>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</si>
  <si>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</si>
  <si>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</si>
  <si>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</si>
  <si>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</si>
  <si>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</si>
  <si>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</si>
  <si>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</si>
  <si>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</si>
  <si>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</si>
  <si>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</si>
  <si>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</si>
  <si>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</si>
  <si>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</si>
  <si>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</si>
  <si>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</si>
  <si>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</si>
  <si>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</si>
  <si>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</si>
  <si>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</si>
  <si>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</si>
  <si>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</si>
  <si>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</si>
  <si>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</si>
  <si>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</si>
  <si>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</si>
  <si>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</si>
  <si>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</si>
  <si>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</si>
  <si>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</si>
  <si>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</si>
  <si>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</si>
  <si>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</si>
  <si>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</si>
  <si>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</si>
  <si>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</si>
  <si>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</si>
  <si>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</si>
  <si>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</si>
  <si>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</si>
  <si>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</si>
  <si>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</si>
  <si>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</si>
  <si>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</si>
  <si>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</si>
  <si>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</si>
  <si>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</si>
  <si>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</si>
  <si>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</si>
  <si>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</si>
  <si>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</si>
  <si>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</si>
  <si>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</si>
  <si>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</si>
  <si>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</si>
  <si>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</si>
  <si>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</si>
  <si>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</si>
  <si>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</si>
  <si>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</si>
  <si>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</si>
  <si>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</si>
  <si>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</si>
  <si>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</si>
  <si>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</si>
  <si>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</si>
  <si>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</si>
  <si>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</si>
  <si>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</si>
  <si>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</si>
  <si>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</si>
  <si>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</si>
  <si>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</si>
  <si>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</si>
  <si>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</si>
  <si>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</si>
  <si>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</si>
  <si>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</si>
  <si>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</si>
  <si>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</si>
  <si>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</si>
  <si>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</si>
  <si>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</si>
  <si>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</si>
  <si>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</si>
  <si>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</si>
  <si>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</si>
  <si>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</si>
  <si>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</si>
  <si>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</si>
  <si>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</si>
  <si>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</si>
  <si>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</si>
  <si>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</si>
  <si>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</si>
  <si>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</si>
  <si>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</si>
  <si>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</si>
  <si>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</si>
  <si>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</si>
  <si>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</si>
  <si>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</si>
  <si>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</si>
  <si>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</si>
  <si>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</si>
  <si>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</si>
  <si>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</si>
  <si>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</si>
  <si>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</si>
  <si>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</si>
  <si>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</si>
  <si>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</si>
  <si>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</si>
  <si>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</si>
  <si>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</si>
  <si>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</si>
  <si>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</si>
  <si>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</si>
  <si>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</si>
  <si>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</si>
  <si>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</si>
  <si>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</si>
  <si>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</si>
  <si>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</si>
  <si>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</si>
  <si>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</si>
  <si>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</si>
  <si>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</si>
  <si>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</si>
  <si>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</si>
  <si>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</si>
  <si>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</si>
  <si>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</si>
  <si>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</si>
  <si>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</si>
  <si>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</si>
  <si>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</si>
  <si>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</si>
  <si>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</si>
  <si>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</si>
  <si>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</si>
  <si>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</si>
  <si>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</si>
  <si>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</si>
  <si>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</si>
  <si>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</si>
  <si>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</si>
  <si>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</si>
  <si>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</si>
  <si>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</si>
  <si>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</si>
  <si>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</si>
  <si>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</si>
  <si>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</si>
  <si>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</si>
  <si>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</si>
  <si>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</si>
  <si>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</si>
  <si>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</si>
  <si>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</si>
  <si>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</si>
  <si>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</si>
  <si>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</si>
  <si>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</si>
  <si>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</si>
  <si>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</si>
  <si>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</si>
  <si>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</si>
  <si>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</si>
  <si>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</si>
  <si>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</si>
  <si>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</si>
  <si>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</si>
  <si>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</si>
  <si>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</si>
  <si>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</si>
  <si>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</si>
  <si>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</si>
  <si>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</si>
  <si>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</si>
  <si>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</si>
  <si>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</si>
  <si>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</si>
  <si>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</si>
  <si>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</si>
  <si>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</si>
  <si>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</si>
  <si>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</si>
  <si>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</si>
  <si>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</si>
  <si>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</si>
  <si>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</si>
  <si>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</si>
  <si>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</si>
  <si>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</si>
  <si>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</si>
  <si>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</si>
  <si>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</si>
  <si>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</si>
  <si>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</si>
  <si>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</si>
  <si>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</si>
  <si>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</si>
  <si>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</si>
  <si>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</si>
  <si>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</si>
  <si>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</si>
  <si>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</si>
  <si>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</si>
  <si>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</si>
  <si>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</si>
  <si>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</si>
  <si>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</si>
  <si>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</si>
  <si>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</si>
  <si>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</si>
  <si>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</si>
  <si>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</si>
  <si>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</si>
  <si>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</si>
  <si>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</si>
  <si>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</si>
  <si>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</si>
  <si>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</si>
  <si>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</si>
  <si>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</si>
  <si>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</si>
  <si>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</si>
  <si>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</si>
  <si>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</si>
  <si>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</si>
  <si>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</si>
  <si>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</si>
  <si>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</si>
  <si>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</si>
  <si>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</si>
  <si>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</si>
  <si>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</si>
  <si>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</si>
  <si>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</si>
  <si>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</si>
  <si>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</si>
  <si>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</si>
  <si>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</si>
  <si>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</si>
  <si>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</si>
  <si>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</si>
  <si>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</si>
  <si>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</si>
  <si>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</si>
  <si>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</si>
  <si>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</si>
  <si>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</si>
  <si>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</si>
  <si>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</si>
  <si>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</si>
  <si>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</si>
  <si>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</si>
  <si>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</si>
  <si>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</si>
  <si>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</si>
  <si>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</si>
  <si>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</si>
  <si>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</si>
  <si>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</si>
  <si>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</si>
  <si>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</si>
  <si>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</si>
  <si>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</si>
  <si>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</si>
  <si>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</si>
  <si>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</si>
  <si>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</si>
  <si>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</si>
  <si>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</si>
  <si>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</si>
  <si>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</si>
  <si>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</si>
  <si>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</si>
  <si>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</si>
  <si>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</si>
  <si>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</si>
  <si>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</si>
  <si>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</si>
  <si>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</si>
  <si>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</si>
  <si>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</si>
  <si>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</si>
  <si>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</si>
  <si>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</si>
  <si>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</si>
  <si>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</si>
  <si>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</si>
  <si>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</si>
  <si>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</si>
  <si>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</si>
  <si>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</si>
  <si>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</si>
  <si>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</si>
  <si>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</si>
  <si>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</si>
  <si>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</si>
  <si>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</si>
  <si>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</si>
  <si>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</si>
  <si>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</si>
  <si>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</si>
  <si>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</si>
  <si>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</si>
  <si>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</si>
  <si>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</si>
  <si>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</si>
  <si>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</si>
  <si>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</si>
  <si>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</si>
  <si>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</si>
  <si>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</si>
  <si>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</si>
  <si>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</si>
  <si>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</si>
  <si>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</si>
  <si>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</si>
  <si>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</si>
  <si>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</si>
  <si>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</si>
  <si>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</si>
  <si>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</si>
  <si>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</si>
  <si>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</si>
  <si>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</si>
  <si>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</si>
  <si>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</si>
  <si>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</si>
  <si>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</si>
  <si>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</si>
  <si>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</si>
  <si>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</si>
  <si>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</si>
  <si>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</si>
  <si>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</si>
  <si>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</si>
  <si>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</si>
  <si>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</si>
  <si>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</si>
  <si>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</si>
  <si>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</si>
  <si>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</si>
  <si>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</si>
  <si>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</si>
  <si>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</si>
  <si>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</si>
  <si>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</si>
  <si>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</si>
  <si>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</si>
  <si>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</si>
  <si>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</si>
  <si>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</si>
  <si>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</si>
  <si>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</si>
  <si>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</si>
  <si>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</si>
  <si>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</si>
  <si>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</si>
  <si>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</si>
  <si>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</si>
  <si>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</si>
  <si>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</si>
  <si>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</si>
  <si>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</si>
  <si>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</si>
  <si>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</si>
  <si>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</si>
  <si>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</si>
  <si>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</si>
  <si>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</si>
  <si>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</si>
  <si>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</si>
  <si>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</si>
  <si>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</si>
  <si>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</si>
  <si>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</si>
  <si>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</si>
  <si>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</si>
  <si>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</si>
  <si>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</si>
  <si>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</si>
  <si>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</si>
  <si>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</si>
  <si>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</si>
  <si>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</si>
  <si>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</si>
  <si>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</si>
  <si>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</si>
  <si>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</si>
  <si>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</si>
  <si>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</si>
  <si>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</si>
  <si>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</si>
  <si>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</si>
  <si>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</si>
  <si>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</si>
  <si>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</si>
  <si>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</si>
  <si>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</si>
  <si>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</si>
  <si>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</si>
  <si>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</si>
  <si>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</si>
  <si>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</si>
  <si>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</si>
  <si>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</si>
  <si>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</si>
  <si>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</si>
  <si>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</si>
  <si>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</si>
  <si>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</si>
  <si>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</si>
  <si>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</si>
  <si>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</si>
  <si>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</si>
  <si>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</si>
  <si>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</si>
  <si>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</si>
  <si>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</si>
  <si>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</si>
  <si>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</si>
  <si>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</si>
  <si>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</si>
  <si>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</si>
  <si>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</si>
  <si>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</si>
  <si>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</si>
  <si>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</si>
  <si>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</si>
  <si>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</si>
  <si>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</si>
  <si>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</si>
  <si>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</si>
  <si>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</si>
  <si>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</si>
  <si>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</si>
  <si>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</si>
  <si>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</si>
  <si>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</si>
  <si>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</si>
  <si>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</si>
  <si>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</si>
  <si>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</si>
  <si>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</si>
  <si>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</si>
  <si>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</si>
  <si>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</si>
  <si>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</si>
  <si>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</si>
  <si>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</si>
  <si>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</si>
  <si>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</si>
  <si>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</si>
  <si>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</si>
  <si>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</si>
  <si>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</si>
  <si>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</si>
  <si>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</si>
  <si>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</si>
  <si>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</si>
  <si>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</si>
  <si>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</si>
  <si>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</si>
  <si>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</si>
  <si>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</si>
  <si>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</si>
  <si>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</si>
  <si>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</si>
  <si>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</si>
  <si>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</si>
  <si>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</si>
  <si>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</si>
  <si>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</si>
  <si>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</si>
  <si>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</si>
  <si>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</si>
  <si>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</si>
  <si>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</si>
  <si>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</si>
  <si>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</si>
  <si>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</si>
  <si>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</si>
  <si>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</si>
  <si>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</si>
  <si>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</si>
  <si>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</si>
  <si>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</si>
  <si>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</si>
  <si>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</si>
  <si>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</si>
  <si>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</si>
  <si>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</si>
  <si>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</si>
  <si>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</si>
  <si>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</si>
  <si>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</si>
  <si>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</si>
  <si>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</si>
  <si>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</si>
  <si>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</si>
  <si>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</si>
  <si>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</si>
  <si>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</si>
  <si>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</si>
  <si>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</si>
  <si>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</si>
  <si>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</si>
  <si>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</si>
  <si>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</si>
  <si>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</si>
  <si>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</si>
  <si>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</si>
  <si>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</si>
  <si>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</si>
  <si>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</si>
  <si>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</si>
  <si>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</si>
  <si>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</si>
  <si>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</si>
  <si>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</si>
  <si>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</si>
  <si>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</si>
  <si>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</si>
  <si>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</si>
  <si>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</si>
  <si>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</si>
  <si>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</si>
  <si>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</si>
  <si>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</si>
  <si>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</si>
  <si>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</si>
  <si>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</si>
  <si>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</si>
  <si>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</si>
  <si>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</si>
  <si>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</si>
  <si>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</si>
  <si>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</si>
  <si>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</si>
  <si>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</si>
  <si>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</si>
  <si>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</si>
  <si>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</si>
  <si>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</si>
  <si>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</si>
  <si>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</si>
  <si>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</si>
  <si>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</si>
  <si>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</si>
  <si>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</si>
  <si>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</si>
  <si>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</si>
  <si>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</si>
  <si>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</si>
  <si>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</si>
  <si>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</si>
  <si>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</si>
  <si>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</si>
  <si>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</si>
  <si>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</si>
  <si>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</si>
  <si>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</si>
  <si>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</si>
  <si>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</si>
  <si>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</si>
  <si>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</si>
  <si>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</si>
  <si>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</si>
  <si>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</si>
  <si>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</si>
  <si>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</si>
  <si>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</si>
  <si>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</si>
  <si>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</si>
  <si>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</si>
  <si>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</si>
  <si>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</si>
  <si>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</si>
  <si>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</si>
  <si>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</si>
  <si>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</si>
  <si>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</si>
  <si>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</si>
  <si>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</si>
  <si>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</si>
  <si>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</si>
  <si>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</si>
  <si>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</si>
  <si>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</si>
  <si>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</si>
  <si>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</si>
  <si>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</si>
  <si>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</si>
  <si>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</si>
  <si>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</si>
  <si>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</si>
  <si>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</si>
  <si>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</si>
  <si>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</si>
  <si>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</si>
  <si>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</si>
  <si>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</si>
  <si>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</si>
  <si>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</si>
  <si>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</si>
  <si>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</si>
  <si>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</si>
  <si>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</si>
  <si>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</si>
  <si>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</si>
  <si>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</si>
  <si>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</si>
  <si>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</si>
  <si>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</si>
  <si>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</si>
  <si>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</si>
  <si>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</si>
  <si>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</si>
  <si>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</si>
  <si>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</si>
  <si>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</si>
  <si>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</si>
  <si>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</si>
  <si>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</si>
  <si>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</si>
  <si>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</si>
  <si>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</si>
  <si>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</si>
  <si>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</si>
  <si>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</si>
  <si>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</si>
  <si>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</si>
  <si>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</si>
  <si>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</si>
  <si>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</si>
  <si>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</si>
  <si>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</si>
  <si>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</si>
  <si>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</si>
  <si>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</si>
  <si>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</si>
  <si>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</si>
  <si>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</si>
  <si>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</si>
  <si>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</si>
  <si>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</si>
  <si>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</si>
  <si>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</si>
  <si>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</si>
  <si>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</si>
  <si>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</si>
  <si>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</si>
  <si>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</si>
  <si>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</si>
  <si>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</si>
  <si>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</si>
  <si>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</si>
  <si>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</si>
  <si>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</si>
  <si>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</si>
  <si>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</si>
  <si>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</si>
  <si>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</si>
  <si>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</si>
  <si>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</si>
  <si>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</si>
  <si>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</si>
  <si>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</si>
  <si>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</si>
  <si>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</si>
  <si>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</si>
  <si>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</si>
  <si>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</si>
  <si>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</si>
  <si>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</si>
  <si>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</si>
  <si>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</si>
  <si>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</si>
  <si>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</si>
  <si>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</si>
  <si>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</si>
  <si>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</si>
  <si>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</si>
  <si>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</si>
  <si>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</si>
  <si>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</si>
  <si>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</si>
  <si>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</si>
  <si>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</si>
  <si>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</si>
  <si>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</si>
  <si>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</si>
  <si>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</si>
  <si>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</si>
  <si>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</si>
  <si>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</si>
  <si>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</si>
  <si>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</si>
  <si>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</si>
  <si>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</si>
  <si>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</si>
  <si>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</si>
  <si>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</si>
  <si>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</si>
  <si>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</si>
  <si>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</si>
  <si>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</si>
  <si>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</si>
  <si>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</si>
  <si>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</si>
  <si>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</si>
  <si>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</si>
  <si>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</si>
  <si>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</si>
  <si>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</si>
  <si>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</si>
  <si>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</si>
  <si>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</si>
  <si>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</si>
  <si>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</si>
  <si>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</si>
  <si>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</si>
  <si>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</si>
  <si>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</si>
  <si>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</si>
  <si>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</si>
  <si>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</si>
  <si>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</si>
  <si>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</si>
  <si>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</si>
  <si>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</si>
  <si>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</si>
  <si>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</si>
  <si>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</si>
  <si>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</si>
  <si>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</si>
  <si>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</si>
  <si>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</si>
  <si>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</si>
  <si>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</si>
  <si>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</si>
  <si>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</si>
  <si>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</si>
  <si>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</si>
  <si>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</si>
  <si>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</si>
  <si>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</si>
  <si>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</si>
  <si>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</si>
  <si>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</si>
  <si>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</si>
  <si>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</si>
  <si>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</si>
  <si>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</si>
  <si>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</si>
  <si>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</si>
  <si>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</si>
  <si>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</si>
  <si>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</si>
  <si>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</si>
  <si>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</si>
  <si>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</si>
  <si>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</si>
  <si>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</si>
  <si>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</si>
  <si>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</si>
  <si>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</si>
  <si>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</si>
  <si>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</si>
  <si>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</si>
  <si>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</si>
  <si>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</si>
  <si>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</si>
  <si>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</si>
  <si>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</si>
  <si>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</si>
  <si>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</si>
  <si>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</si>
  <si>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</si>
  <si>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</si>
  <si>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</si>
  <si>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</si>
  <si>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</si>
  <si>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</si>
  <si>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</si>
  <si>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</si>
  <si>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</si>
  <si>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</si>
  <si>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</si>
  <si>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</si>
  <si>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</si>
  <si>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</si>
  <si>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</si>
  <si>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</si>
  <si>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</si>
  <si>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</si>
  <si>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</si>
  <si>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</si>
  <si>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</si>
  <si>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</si>
  <si>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</si>
  <si>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</si>
  <si>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</si>
  <si>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</si>
  <si>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</si>
  <si>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</si>
  <si>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</si>
  <si>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</si>
  <si>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</si>
  <si>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</si>
  <si>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</si>
  <si>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</si>
  <si>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</si>
  <si>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</si>
  <si>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</si>
  <si>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</si>
  <si>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</si>
  <si>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</si>
  <si>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</si>
  <si>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</si>
  <si>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</si>
  <si>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</si>
  <si>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</si>
  <si>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</si>
  <si>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</si>
  <si>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</si>
  <si>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</si>
  <si>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</si>
  <si>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</si>
  <si>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</si>
  <si>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</si>
  <si>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</si>
  <si>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</si>
  <si>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</si>
  <si>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</si>
  <si>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</si>
  <si>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</si>
  <si>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</si>
  <si>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</si>
  <si>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</si>
  <si>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</si>
  <si>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</si>
  <si>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</si>
  <si>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</si>
  <si>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</si>
  <si>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</si>
  <si>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</si>
  <si>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</si>
  <si>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</si>
  <si>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</si>
  <si>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</si>
  <si>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</si>
  <si>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</si>
  <si>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</si>
  <si>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</si>
  <si>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</si>
  <si>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</si>
  <si>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</si>
  <si>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</si>
  <si>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</si>
  <si>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</si>
  <si>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</si>
  <si>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</si>
  <si>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</si>
  <si>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</si>
  <si>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</si>
  <si>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</si>
  <si>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</si>
  <si>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</si>
  <si>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</si>
  <si>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</si>
  <si>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</si>
  <si>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</si>
  <si>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</si>
  <si>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</si>
  <si>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</si>
  <si>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</si>
  <si>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</si>
  <si>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</si>
  <si>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</si>
  <si>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</si>
  <si>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</si>
  <si>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</si>
  <si>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</si>
  <si>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</si>
  <si>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</si>
  <si>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</si>
  <si>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</si>
  <si>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</si>
  <si>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</si>
  <si>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</si>
  <si>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</si>
  <si>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</si>
  <si>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</si>
  <si>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</si>
  <si>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</si>
  <si>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</si>
  <si>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</si>
  <si>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</si>
  <si>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</si>
  <si>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</si>
  <si>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</si>
  <si>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</si>
  <si>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</si>
  <si>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</si>
  <si>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</si>
  <si>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</si>
  <si>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</si>
  <si>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</si>
  <si>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</si>
  <si>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</si>
  <si>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</si>
  <si>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</si>
  <si>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</si>
  <si>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</si>
  <si>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</si>
  <si>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</si>
  <si>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</si>
  <si>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</si>
  <si>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</si>
  <si>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</si>
  <si>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</si>
  <si>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</si>
  <si>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</si>
  <si>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</si>
  <si>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</si>
  <si>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</si>
  <si>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</si>
  <si>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</si>
  <si>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</si>
  <si>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</si>
  <si>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</si>
  <si>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</si>
  <si>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</si>
  <si>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</si>
  <si>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</si>
  <si>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</si>
  <si>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</si>
  <si>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</si>
  <si>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</si>
  <si>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</si>
  <si>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</si>
  <si>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</si>
  <si>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</si>
  <si>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</si>
  <si>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</si>
  <si>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</si>
  <si>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</si>
  <si>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</si>
  <si>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</si>
  <si>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</si>
  <si>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</si>
  <si>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</si>
  <si>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</si>
  <si>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</si>
  <si>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</si>
  <si>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</si>
  <si>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</si>
  <si>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</si>
  <si>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</si>
  <si>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</si>
  <si>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</si>
  <si>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</si>
  <si>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</si>
  <si>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</si>
  <si>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</si>
  <si>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</si>
  <si>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</si>
  <si>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</si>
  <si>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</si>
  <si>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</si>
  <si>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</si>
  <si>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</si>
  <si>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</si>
  <si>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</si>
  <si>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</si>
  <si>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</si>
  <si>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</si>
  <si>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</si>
  <si>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</si>
  <si>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</si>
  <si>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</si>
  <si>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</si>
  <si>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</si>
  <si>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</si>
  <si>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</si>
  <si>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</si>
  <si>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</si>
  <si>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</si>
  <si>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</si>
  <si>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</si>
  <si>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</si>
  <si>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</si>
  <si>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</si>
  <si>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</si>
  <si>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</si>
  <si>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</si>
  <si>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</si>
  <si>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</si>
  <si>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</si>
  <si>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</si>
  <si>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</si>
  <si>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</si>
  <si>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</si>
  <si>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</si>
  <si>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</si>
  <si>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</si>
  <si>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</si>
  <si>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</si>
  <si>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</si>
  <si>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</si>
  <si>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</si>
  <si>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</si>
  <si>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</si>
  <si>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</si>
  <si>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</si>
  <si>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</si>
  <si>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</si>
  <si>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</si>
  <si>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</si>
  <si>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</si>
  <si>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</si>
  <si>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</si>
  <si>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</si>
  <si>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</si>
  <si>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</si>
  <si>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</si>
  <si>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</si>
  <si>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</si>
  <si>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</si>
  <si>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</si>
  <si>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</si>
  <si>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</si>
  <si>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</si>
  <si>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</si>
  <si>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</si>
  <si>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</si>
  <si>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</si>
  <si>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</si>
  <si>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</si>
  <si>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</si>
  <si>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</si>
  <si>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</si>
  <si>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</si>
  <si>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</si>
  <si>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</si>
  <si>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</si>
  <si>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</si>
  <si>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</si>
  <si>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</si>
  <si>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</si>
  <si>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</si>
  <si>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</si>
  <si>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</si>
  <si>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</si>
  <si>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</si>
  <si>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</si>
  <si>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</si>
  <si>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</si>
  <si>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</si>
  <si>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</si>
  <si>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</si>
  <si>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</si>
  <si>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</si>
  <si>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</si>
  <si>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</si>
  <si>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</si>
  <si>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</si>
  <si>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</si>
  <si>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</si>
  <si>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</si>
  <si>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</si>
  <si>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</si>
  <si>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</si>
  <si>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</si>
  <si>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</si>
  <si>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</si>
  <si>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</si>
  <si>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</si>
  <si>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</si>
  <si>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</si>
  <si>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</si>
  <si>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</si>
  <si>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</si>
  <si>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</si>
  <si>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</si>
  <si>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</si>
  <si>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</si>
  <si>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</si>
  <si>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</si>
  <si>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</si>
  <si>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</si>
  <si>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</si>
  <si>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</si>
  <si>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</si>
  <si>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</si>
  <si>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</si>
  <si>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</si>
  <si>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</si>
  <si>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</si>
  <si>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</si>
  <si>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</si>
  <si>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</si>
  <si>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</si>
  <si>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</si>
  <si>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</si>
  <si>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</si>
  <si>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</si>
  <si>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</si>
  <si>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</si>
  <si>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</si>
  <si>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</si>
  <si>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</si>
  <si>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</si>
  <si>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</si>
  <si>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</si>
  <si>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</si>
  <si>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</si>
  <si>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</si>
  <si>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</si>
  <si>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</si>
  <si>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</si>
  <si>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</si>
  <si>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</si>
  <si>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</si>
  <si>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</si>
  <si>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</si>
  <si>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</si>
  <si>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</si>
  <si>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</si>
  <si>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</si>
  <si>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</si>
  <si>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</si>
  <si>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</si>
  <si>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</si>
  <si>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</si>
  <si>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</si>
  <si>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</si>
  <si>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</si>
  <si>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</si>
  <si>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</si>
  <si>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</si>
  <si>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</si>
  <si>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</si>
  <si>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</si>
  <si>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</si>
  <si>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</si>
  <si>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</si>
  <si>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</si>
  <si>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</si>
  <si>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</si>
  <si>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</si>
  <si>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</si>
  <si>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</si>
  <si>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</si>
  <si>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</si>
  <si>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</si>
  <si>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</si>
  <si>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</si>
  <si>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</si>
  <si>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</si>
  <si>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</si>
  <si>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</si>
  <si>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</si>
  <si>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</si>
  <si>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</si>
  <si>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</si>
  <si>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</si>
  <si>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</si>
  <si>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</si>
  <si>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</si>
  <si>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</si>
  <si>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</si>
  <si>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</si>
  <si>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</si>
  <si>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</si>
  <si>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</si>
  <si>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</si>
  <si>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</si>
  <si>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</si>
  <si>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</si>
  <si>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</si>
  <si>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</si>
  <si>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</si>
  <si>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</si>
  <si>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</si>
  <si>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</si>
  <si>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</si>
  <si>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</si>
  <si>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</si>
  <si>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</si>
  <si>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</si>
  <si>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</si>
  <si>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</si>
  <si>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</si>
  <si>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</si>
  <si>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</si>
  <si>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</si>
  <si>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</si>
  <si>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</si>
  <si>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</si>
  <si>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</si>
  <si>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</si>
  <si>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</si>
  <si>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</si>
  <si>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</si>
  <si>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</si>
  <si>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</si>
  <si>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</si>
  <si>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</si>
  <si>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</si>
  <si>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</si>
  <si>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</si>
  <si>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</si>
  <si>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</si>
  <si>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</si>
  <si>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</si>
  <si>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</si>
  <si>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</si>
  <si>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</si>
  <si>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</si>
  <si>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</si>
  <si>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</si>
  <si>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</si>
  <si>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</si>
  <si>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</si>
  <si>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</si>
  <si>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</si>
  <si>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</si>
  <si>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</si>
  <si>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</si>
  <si>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</si>
  <si>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</si>
  <si>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</si>
  <si>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</si>
  <si>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</si>
  <si>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</si>
  <si>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</si>
  <si>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</si>
  <si>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</si>
  <si>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</si>
  <si>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</si>
  <si>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</si>
  <si>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</si>
  <si>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</si>
  <si>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</si>
  <si>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</si>
  <si>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</si>
  <si>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</si>
  <si>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</si>
  <si>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</si>
  <si>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</si>
  <si>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</si>
  <si>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</si>
  <si>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</si>
  <si>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</si>
  <si>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</si>
  <si>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</si>
  <si>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</si>
  <si>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</si>
  <si>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</si>
  <si>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</si>
  <si>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</si>
  <si>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</si>
  <si>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</si>
  <si>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</si>
  <si>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</si>
  <si>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</si>
  <si>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</si>
  <si>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</si>
  <si>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</si>
  <si>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</si>
  <si>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</si>
  <si>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</si>
  <si>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</si>
  <si>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</si>
  <si>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</si>
  <si>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</si>
  <si>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</si>
  <si>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</si>
  <si>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</si>
  <si>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</si>
  <si>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</si>
  <si>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</si>
  <si>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</si>
  <si>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</si>
  <si>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</si>
  <si>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</si>
  <si>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</si>
  <si>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</si>
  <si>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</si>
  <si>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</si>
  <si>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</si>
  <si>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</si>
  <si>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</si>
  <si>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</si>
  <si>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</si>
  <si>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</si>
  <si>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</si>
  <si>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</si>
  <si>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</si>
  <si>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</si>
  <si>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</si>
  <si>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</si>
  <si>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</si>
  <si>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</si>
  <si>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</si>
  <si>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</si>
  <si>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</si>
  <si>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</si>
  <si>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</si>
  <si>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</si>
  <si>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</si>
  <si>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</si>
  <si>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</si>
  <si>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</si>
  <si>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</si>
  <si>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</si>
  <si>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</si>
  <si>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</si>
  <si>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</si>
  <si>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</si>
  <si>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</si>
  <si>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</si>
  <si>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</si>
  <si>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</si>
  <si>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</si>
  <si>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</si>
  <si>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</si>
  <si>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</si>
  <si>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</si>
  <si>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</si>
  <si>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</si>
  <si>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</si>
  <si>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</si>
  <si>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</si>
  <si>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</si>
  <si>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</si>
  <si>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</si>
  <si>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</si>
  <si>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</si>
  <si>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</si>
  <si>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</si>
  <si>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</si>
  <si>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</si>
  <si>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</si>
  <si>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</si>
  <si>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</si>
  <si>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</si>
  <si>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</si>
  <si>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</si>
  <si>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</si>
  <si>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</si>
  <si>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</si>
  <si>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</si>
  <si>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</si>
  <si>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</si>
  <si>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</si>
  <si>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</si>
  <si>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</si>
  <si>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</si>
  <si>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</si>
  <si>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</si>
  <si>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</si>
  <si>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</si>
  <si>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</si>
  <si>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</si>
  <si>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</si>
  <si>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</si>
  <si>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</si>
  <si>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</si>
  <si>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</si>
  <si>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</si>
  <si>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</si>
  <si>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</si>
  <si>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</si>
  <si>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</si>
  <si>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</si>
  <si>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</si>
  <si>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</si>
  <si>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</si>
  <si>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</si>
  <si>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</si>
  <si>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</si>
  <si>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</si>
  <si>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</si>
  <si>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</si>
  <si>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</si>
  <si>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</si>
  <si>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</si>
  <si>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</si>
  <si>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</si>
  <si>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</si>
  <si>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</si>
  <si>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</si>
  <si>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</si>
  <si>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</si>
  <si>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</si>
  <si>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</si>
  <si>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</si>
  <si>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</si>
  <si>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</si>
  <si>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</si>
  <si>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</si>
  <si>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</si>
  <si>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</si>
  <si>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</si>
  <si>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</si>
  <si>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</si>
  <si>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</si>
  <si>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</si>
  <si>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</si>
  <si>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</si>
  <si>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</si>
  <si>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</si>
  <si>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</si>
  <si>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</si>
  <si>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</si>
  <si>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</si>
  <si>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</si>
  <si>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</si>
  <si>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</si>
  <si>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</si>
  <si>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</si>
  <si>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</si>
  <si>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</si>
  <si>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</si>
  <si>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</si>
  <si>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</si>
  <si>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</si>
  <si>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</si>
  <si>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</si>
  <si>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</si>
  <si>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</si>
  <si>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</si>
  <si>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</si>
  <si>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</si>
  <si>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</si>
  <si>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</si>
  <si>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</si>
  <si>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</si>
  <si>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</si>
  <si>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</si>
  <si>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</si>
  <si>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</si>
  <si>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</si>
  <si>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</si>
  <si>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</si>
  <si>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</si>
  <si>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</si>
  <si>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</si>
  <si>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</si>
  <si>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</si>
  <si>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</si>
  <si>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</si>
  <si>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</si>
  <si>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</si>
  <si>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</si>
  <si>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</si>
  <si>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</si>
  <si>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</si>
  <si>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</si>
  <si>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</si>
  <si>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</si>
  <si>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</si>
  <si>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</si>
  <si>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</si>
  <si>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</si>
  <si>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</si>
  <si>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</si>
  <si>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</si>
  <si>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</si>
  <si>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</si>
  <si>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</si>
  <si>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</si>
  <si>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</si>
  <si>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</si>
  <si>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</si>
  <si>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</si>
  <si>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</si>
  <si>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</si>
  <si>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</si>
  <si>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</si>
  <si>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</si>
  <si>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</si>
  <si>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</si>
  <si>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</si>
  <si>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</si>
  <si>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</si>
  <si>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</si>
  <si>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</si>
  <si>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</si>
  <si>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</si>
  <si>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</si>
  <si>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</si>
  <si>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</si>
  <si>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</si>
  <si>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</si>
  <si>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</si>
  <si>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</si>
  <si>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</si>
  <si>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</si>
  <si>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</si>
  <si>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</si>
  <si>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</si>
  <si>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</si>
  <si>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</si>
  <si>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</si>
  <si>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</si>
  <si>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</si>
  <si>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</si>
  <si>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</si>
  <si>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</si>
  <si>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</si>
  <si>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</si>
  <si>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</si>
  <si>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</si>
  <si>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</si>
  <si>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</si>
  <si>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</si>
  <si>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</si>
  <si>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</si>
  <si>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</si>
  <si>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</si>
  <si>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</si>
  <si>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</si>
  <si>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</si>
  <si>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</si>
  <si>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</si>
  <si>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</si>
  <si>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</si>
  <si>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</si>
  <si>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</si>
  <si>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</si>
  <si>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</si>
  <si>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</si>
  <si>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</si>
  <si>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</si>
  <si>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</si>
  <si>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</si>
  <si>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</si>
  <si>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</si>
  <si>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</si>
  <si>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</si>
  <si>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</si>
  <si>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</si>
  <si>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</si>
  <si>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</si>
  <si>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</si>
  <si>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</si>
  <si>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</si>
  <si>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</si>
  <si>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</si>
  <si>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</si>
  <si>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</si>
  <si>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</si>
  <si>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</si>
  <si>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</si>
  <si>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</si>
  <si>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</si>
  <si>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</si>
  <si>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</si>
  <si>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</si>
  <si>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</si>
  <si>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</si>
  <si>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</si>
  <si>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</si>
  <si>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</si>
  <si>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</si>
  <si>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</si>
  <si>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</si>
  <si>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</si>
  <si>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</si>
  <si>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</si>
  <si>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</si>
  <si>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</si>
  <si>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</si>
  <si>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</si>
  <si>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</si>
  <si>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</si>
  <si>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</si>
  <si>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https://m.media-amazon.com/images/W/WEBP_402378-T1/images/I/41Wq-obB2VL._SX300_SY300_QL70_FMwebp_.jpg</t>
  </si>
  <si>
    <t>https://www.amazon.in/Moonwalk-Wireless-Titanium-Experience-Charging/dp/B0B5GJRTHB/ref=sr_1_397?qid=1672903014&amp;s=computers&amp;sr=1-397</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</si>
  <si>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</si>
  <si>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</si>
  <si>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</si>
  <si>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</si>
  <si>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</si>
  <si>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</si>
  <si>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</si>
  <si>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</si>
  <si>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</si>
  <si>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</si>
  <si>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</si>
  <si>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</si>
  <si>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</si>
  <si>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</si>
  <si>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</si>
  <si>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</si>
  <si>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</si>
  <si>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</si>
  <si>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</si>
  <si>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</si>
  <si>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</si>
  <si>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</si>
  <si>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</si>
  <si>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</si>
  <si>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</si>
  <si>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</si>
  <si>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</si>
  <si>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</si>
  <si>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</si>
  <si>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</si>
  <si>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</si>
  <si>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</si>
  <si>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</si>
  <si>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</si>
  <si>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</si>
  <si>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</si>
  <si>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</si>
  <si>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</si>
  <si>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</si>
  <si>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</si>
  <si>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</si>
  <si>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</si>
  <si>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</si>
  <si>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</si>
  <si>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</si>
  <si>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</si>
  <si>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</si>
  <si>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</si>
  <si>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</si>
  <si>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</si>
  <si>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</si>
  <si>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</si>
  <si>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</si>
  <si>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</si>
  <si>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</si>
  <si>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</si>
  <si>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</si>
  <si>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</si>
  <si>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</si>
  <si>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</si>
  <si>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</si>
  <si>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</si>
  <si>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</si>
  <si>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</si>
  <si>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</si>
  <si>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</si>
  <si>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</si>
  <si>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</si>
  <si>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</si>
  <si>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</si>
  <si>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</si>
  <si>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</si>
  <si>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</si>
  <si>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</si>
  <si>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</si>
  <si>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</si>
  <si>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</si>
  <si>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</si>
  <si>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</si>
  <si>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</si>
  <si>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</si>
  <si>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</si>
  <si>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</si>
  <si>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</si>
  <si>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</si>
  <si>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</si>
  <si>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</si>
  <si>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</si>
  <si>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</si>
  <si>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</si>
  <si>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</si>
  <si>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</si>
  <si>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</si>
  <si>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</si>
  <si>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</si>
  <si>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</si>
  <si>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</si>
  <si>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</si>
  <si>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</si>
  <si>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</si>
  <si>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</si>
  <si>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</si>
  <si>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</si>
  <si>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</si>
  <si>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</si>
  <si>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</si>
  <si>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</si>
  <si>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</si>
  <si>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</si>
  <si>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</si>
  <si>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</si>
  <si>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</si>
  <si>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</si>
  <si>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</si>
  <si>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</si>
  <si>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</si>
  <si>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</si>
  <si>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</si>
  <si>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</si>
  <si>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</si>
  <si>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</si>
  <si>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</si>
  <si>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</si>
  <si>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</si>
  <si>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</si>
  <si>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</si>
  <si>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</si>
  <si>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</si>
  <si>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</si>
  <si>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</si>
  <si>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</si>
  <si>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</si>
  <si>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</si>
  <si>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</si>
  <si>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</si>
  <si>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</si>
  <si>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</si>
  <si>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</si>
  <si>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</si>
  <si>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</si>
  <si>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</si>
  <si>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</si>
  <si>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</si>
  <si>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</si>
  <si>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</si>
  <si>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</si>
  <si>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</si>
  <si>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</si>
  <si>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</si>
  <si>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</si>
  <si>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</si>
  <si>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</si>
  <si>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</si>
  <si>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</si>
  <si>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</si>
  <si>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</si>
  <si>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</si>
  <si>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</si>
  <si>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</si>
  <si>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</si>
  <si>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</si>
  <si>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</si>
  <si>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</si>
  <si>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</si>
  <si>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</si>
  <si>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</si>
  <si>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</si>
  <si>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</si>
  <si>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</si>
  <si>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</si>
  <si>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</si>
  <si>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</si>
  <si>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</si>
  <si>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</si>
  <si>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</si>
  <si>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</si>
  <si>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</si>
  <si>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</si>
  <si>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</si>
  <si>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</si>
  <si>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</si>
  <si>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</si>
  <si>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</si>
  <si>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</si>
  <si>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</si>
  <si>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</si>
  <si>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</si>
  <si>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</si>
  <si>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</si>
  <si>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</si>
  <si>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</si>
  <si>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</si>
  <si>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</si>
  <si>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</si>
  <si>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</si>
  <si>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</si>
  <si>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</si>
  <si>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</si>
  <si>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</si>
  <si>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</si>
  <si>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</si>
  <si>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</si>
  <si>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</si>
  <si>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</si>
  <si>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</si>
  <si>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</si>
  <si>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</si>
  <si>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</si>
  <si>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</si>
  <si>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</si>
  <si>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</si>
  <si>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</si>
  <si>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</si>
  <si>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</si>
  <si>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</si>
  <si>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</si>
  <si>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</si>
  <si>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</si>
  <si>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</si>
  <si>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</si>
  <si>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</si>
  <si>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</si>
  <si>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</si>
  <si>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</si>
  <si>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</si>
  <si>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</si>
  <si>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</si>
  <si>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</si>
  <si>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</si>
  <si>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</si>
  <si>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</si>
  <si>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</si>
  <si>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</si>
  <si>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</si>
  <si>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</si>
  <si>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</si>
  <si>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</si>
  <si>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</si>
  <si>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</si>
  <si>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</si>
  <si>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</si>
  <si>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</si>
  <si>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</si>
  <si>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</si>
  <si>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</si>
  <si>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</si>
  <si>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</si>
  <si>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</si>
  <si>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</si>
  <si>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</si>
  <si>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</si>
  <si>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</si>
  <si>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</si>
  <si>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</si>
  <si>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</si>
  <si>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</si>
  <si>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</si>
  <si>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</si>
  <si>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</si>
  <si>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</si>
  <si>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</si>
  <si>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</si>
  <si>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</si>
  <si>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</si>
  <si>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</si>
  <si>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</si>
  <si>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</si>
  <si>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</si>
  <si>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</si>
  <si>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</si>
  <si>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</si>
  <si>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</si>
  <si>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</si>
  <si>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</si>
  <si>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</si>
  <si>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</si>
  <si>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</si>
  <si>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</si>
  <si>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</si>
  <si>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</si>
  <si>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</si>
  <si>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</si>
  <si>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</si>
  <si>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</si>
  <si>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</si>
  <si>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</si>
  <si>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</si>
  <si>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</si>
  <si>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</si>
  <si>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</si>
  <si>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</si>
  <si>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</si>
  <si>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</si>
  <si>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</si>
  <si>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</si>
  <si>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</si>
  <si>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</si>
  <si>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</si>
  <si>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</si>
  <si>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</si>
  <si>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</si>
  <si>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</si>
  <si>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</si>
  <si>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</si>
  <si>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</si>
  <si>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</si>
  <si>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</si>
  <si>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</si>
  <si>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</si>
  <si>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</si>
  <si>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</si>
  <si>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</si>
  <si>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</si>
  <si>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</si>
  <si>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</si>
  <si>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</si>
  <si>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</si>
  <si>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</si>
  <si>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</si>
  <si>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</si>
  <si>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</si>
  <si>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</si>
  <si>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</si>
  <si>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</si>
  <si>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</si>
  <si>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</si>
  <si>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</si>
  <si>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</si>
  <si>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</si>
  <si>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</si>
  <si>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</si>
  <si>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</si>
  <si>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</si>
  <si>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</si>
  <si>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</si>
  <si>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</si>
  <si>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</si>
  <si>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</si>
  <si>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</si>
  <si>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</si>
  <si>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</si>
  <si>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</si>
  <si>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</si>
  <si>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</si>
  <si>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</si>
  <si>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</si>
  <si>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</si>
  <si>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</si>
  <si>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</si>
  <si>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</si>
  <si>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</si>
  <si>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</si>
  <si>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</si>
  <si>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</si>
  <si>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</si>
  <si>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</si>
  <si>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</si>
  <si>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</si>
  <si>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</si>
  <si>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</si>
  <si>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</si>
  <si>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</si>
  <si>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</si>
  <si>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</si>
  <si>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</si>
  <si>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</si>
  <si>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</si>
  <si>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</si>
  <si>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</si>
  <si>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</si>
  <si>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</si>
  <si>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</si>
  <si>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</si>
  <si>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</si>
  <si>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</si>
  <si>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</si>
  <si>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</si>
  <si>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</si>
  <si>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</si>
  <si>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</si>
  <si>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</si>
  <si>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</si>
  <si>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</si>
  <si>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</si>
  <si>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</si>
  <si>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</si>
  <si>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</si>
  <si>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</si>
  <si>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</si>
  <si>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</si>
  <si>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</si>
  <si>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</si>
  <si>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</si>
  <si>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</si>
  <si>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</si>
  <si>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</si>
  <si>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</si>
  <si>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</si>
  <si>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</si>
  <si>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</si>
  <si>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</si>
  <si>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</si>
  <si>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</si>
  <si>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</si>
  <si>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</si>
  <si>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</si>
  <si>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</si>
  <si>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</si>
  <si>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</si>
  <si>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</si>
  <si>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</si>
  <si>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</si>
  <si>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</si>
  <si>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</si>
  <si>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</si>
  <si>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</si>
  <si>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</si>
  <si>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</si>
  <si>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</si>
  <si>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</si>
  <si>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</si>
  <si>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</si>
  <si>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</si>
  <si>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</si>
  <si>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</si>
  <si>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</si>
  <si>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</si>
  <si>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</si>
  <si>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</si>
  <si>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</si>
  <si>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</si>
  <si>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</si>
  <si>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</si>
  <si>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</si>
  <si>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</si>
  <si>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</si>
  <si>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</si>
  <si>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</si>
  <si>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</si>
  <si>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</si>
  <si>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</si>
  <si>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</si>
  <si>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</si>
  <si>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</si>
  <si>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</si>
  <si>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</si>
  <si>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</si>
  <si>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</si>
  <si>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</si>
  <si>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</si>
  <si>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</si>
  <si>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</si>
  <si>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</si>
  <si>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</si>
  <si>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</si>
  <si>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</si>
  <si>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</si>
  <si>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</si>
  <si>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</si>
  <si>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</si>
  <si>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</si>
  <si>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</si>
  <si>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</si>
  <si>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</si>
  <si>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</si>
  <si>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</si>
  <si>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</si>
  <si>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</si>
  <si>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</si>
  <si>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</si>
  <si>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</si>
  <si>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</si>
  <si>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</si>
  <si>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</si>
  <si>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</si>
  <si>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</si>
  <si>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</si>
  <si>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</si>
  <si>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</si>
  <si>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</si>
  <si>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</si>
  <si>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</si>
  <si>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</si>
  <si>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</si>
  <si>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</si>
  <si>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</si>
  <si>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</si>
  <si>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</si>
  <si>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</si>
  <si>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</si>
  <si>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</si>
  <si>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</si>
  <si>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</si>
  <si>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</si>
  <si>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</si>
  <si>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</si>
  <si>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</si>
  <si>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</si>
  <si>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</si>
  <si>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</si>
  <si>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</si>
  <si>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</si>
  <si>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</si>
  <si>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</si>
  <si>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</si>
  <si>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</si>
  <si>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</si>
  <si>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</si>
  <si>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</si>
  <si>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</si>
  <si>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</si>
  <si>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</si>
  <si>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</si>
  <si>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</si>
  <si>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</si>
  <si>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</si>
  <si>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</si>
  <si>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</si>
  <si>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</si>
  <si>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</si>
  <si>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</si>
  <si>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</si>
  <si>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</si>
  <si>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</si>
  <si>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</si>
  <si>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</si>
  <si>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</si>
  <si>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</si>
  <si>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</si>
  <si>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</si>
  <si>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</si>
  <si>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</si>
  <si>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</si>
  <si>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</si>
  <si>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</si>
  <si>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</si>
  <si>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</si>
  <si>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</si>
  <si>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</si>
  <si>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</si>
  <si>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</si>
  <si>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</si>
  <si>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</si>
  <si>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</si>
  <si>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</si>
  <si>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</si>
  <si>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</si>
  <si>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</si>
  <si>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</si>
  <si>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</si>
  <si>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</si>
  <si>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</si>
  <si>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</si>
  <si>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</si>
  <si>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</si>
  <si>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</si>
  <si>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</si>
  <si>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</si>
  <si>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</si>
  <si>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</si>
  <si>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</si>
  <si>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</si>
  <si>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</si>
  <si>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</si>
  <si>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</si>
  <si>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</si>
  <si>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</si>
  <si>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</si>
  <si>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</si>
  <si>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</si>
  <si>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</si>
  <si>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</si>
  <si>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</si>
  <si>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</si>
  <si>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</si>
  <si>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</si>
  <si>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</si>
  <si>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</si>
  <si>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</si>
  <si>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</si>
  <si>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</si>
  <si>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</si>
  <si>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</si>
  <si>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</si>
  <si>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</si>
  <si>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</si>
  <si>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</si>
  <si>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</si>
  <si>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</si>
  <si>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</si>
  <si>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</si>
  <si>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</si>
  <si>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</si>
  <si>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</si>
  <si>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</si>
  <si>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</si>
  <si>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</si>
  <si>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</si>
  <si>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</si>
  <si>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</si>
  <si>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</si>
  <si>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</si>
  <si>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</si>
  <si>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</si>
  <si>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</si>
  <si>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</si>
  <si>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</si>
  <si>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</si>
  <si>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</si>
  <si>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</si>
  <si>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</si>
  <si>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</si>
  <si>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</si>
  <si>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</si>
  <si>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</si>
  <si>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</si>
  <si>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</si>
  <si>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</si>
  <si>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</si>
  <si>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</si>
  <si>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</si>
  <si>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</si>
  <si>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</si>
  <si>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</si>
  <si>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</si>
  <si>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</si>
  <si>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</si>
  <si>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</si>
  <si>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</si>
  <si>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</si>
  <si>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</si>
  <si>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</si>
  <si>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</si>
  <si>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</si>
  <si>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</si>
  <si>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</si>
  <si>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</si>
  <si>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</si>
  <si>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</si>
  <si>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</si>
  <si>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</si>
  <si>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</si>
  <si>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</si>
  <si>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</si>
  <si>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</si>
  <si>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</si>
  <si>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</si>
  <si>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</si>
  <si>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</si>
  <si>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</si>
  <si>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</si>
  <si>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</si>
  <si>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</si>
  <si>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</si>
  <si>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</si>
  <si>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</si>
  <si>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</si>
  <si>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</si>
  <si>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</si>
  <si>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</si>
  <si>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</si>
  <si>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</si>
  <si>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</si>
  <si>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</si>
  <si>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</si>
  <si>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</si>
  <si>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</si>
  <si>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</si>
  <si>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</si>
  <si>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</si>
  <si>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</si>
  <si>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</si>
  <si>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</si>
  <si>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</si>
  <si>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</si>
  <si>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</si>
  <si>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</si>
  <si>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</si>
  <si>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</si>
  <si>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</si>
  <si>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</si>
  <si>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https://m.media-amazon.com/images/I/41cVgYgAKpL._SX300_SY300_QL70_FMwebp_.jpg</t>
  </si>
  <si>
    <t>https://www.amazon.in/Pigeon-Stovekraft-Plastic-Chopper-Blades/dp/B01LWYDEQ7/ref=sr_1_12?qid=1672923591&amp;s=kitchen&amp;sr=1-12</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</si>
  <si>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</si>
  <si>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</si>
  <si>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</si>
  <si>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</si>
  <si>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</si>
  <si>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</si>
  <si>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</si>
  <si>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</si>
  <si>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</si>
  <si>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</si>
  <si>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</si>
  <si>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</si>
  <si>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</si>
  <si>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</si>
  <si>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</si>
  <si>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</si>
  <si>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</si>
  <si>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</si>
  <si>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</si>
  <si>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</si>
  <si>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</si>
  <si>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</si>
  <si>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</si>
  <si>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</si>
  <si>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</si>
  <si>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</si>
  <si>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</si>
  <si>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</si>
  <si>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</si>
  <si>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</si>
  <si>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</si>
  <si>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</si>
  <si>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</si>
  <si>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</si>
  <si>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</si>
  <si>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</si>
  <si>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</si>
  <si>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</si>
  <si>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</si>
  <si>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</si>
  <si>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</si>
  <si>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</si>
  <si>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</si>
  <si>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</si>
  <si>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</si>
  <si>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</si>
  <si>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</si>
  <si>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</si>
  <si>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</si>
  <si>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</si>
  <si>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</si>
  <si>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</si>
  <si>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</si>
  <si>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</si>
  <si>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</si>
  <si>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</si>
  <si>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</si>
  <si>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</si>
  <si>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</si>
  <si>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</si>
  <si>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</si>
  <si>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</si>
  <si>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</si>
  <si>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</si>
  <si>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</si>
  <si>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</si>
  <si>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</si>
  <si>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</si>
  <si>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</si>
  <si>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</si>
  <si>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</si>
  <si>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</si>
  <si>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</si>
  <si>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</si>
  <si>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</si>
  <si>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</si>
  <si>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</si>
  <si>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</si>
  <si>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</si>
  <si>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</si>
  <si>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</si>
  <si>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</si>
  <si>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</si>
  <si>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</si>
  <si>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</si>
  <si>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</si>
  <si>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</si>
  <si>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</si>
  <si>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</si>
  <si>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</si>
  <si>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</si>
  <si>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</si>
  <si>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</si>
  <si>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</si>
  <si>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</si>
  <si>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</si>
  <si>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</si>
  <si>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</si>
  <si>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</si>
  <si>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</si>
  <si>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</si>
  <si>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</si>
  <si>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</si>
  <si>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</si>
  <si>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</si>
  <si>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</si>
  <si>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</si>
  <si>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</si>
  <si>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</si>
  <si>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</si>
  <si>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</si>
  <si>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</si>
  <si>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</si>
  <si>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</si>
  <si>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</si>
  <si>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</si>
  <si>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</si>
  <si>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</si>
  <si>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</si>
  <si>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</si>
  <si>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</si>
  <si>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</si>
  <si>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</si>
  <si>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</si>
  <si>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</si>
  <si>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</si>
  <si>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</si>
  <si>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</si>
  <si>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</si>
  <si>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</si>
  <si>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</si>
  <si>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</si>
  <si>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</si>
  <si>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</si>
  <si>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</si>
  <si>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</si>
  <si>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</si>
  <si>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</si>
  <si>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</si>
  <si>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</si>
  <si>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</si>
  <si>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</si>
  <si>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</si>
  <si>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</si>
  <si>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</si>
  <si>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</si>
  <si>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</si>
  <si>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</si>
  <si>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</si>
  <si>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</si>
  <si>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</si>
  <si>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</si>
  <si>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</si>
  <si>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</si>
  <si>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</si>
  <si>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</si>
  <si>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</si>
  <si>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</si>
  <si>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</si>
  <si>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</si>
  <si>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</si>
  <si>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</si>
  <si>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</si>
  <si>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</si>
  <si>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</si>
  <si>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</si>
  <si>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</si>
  <si>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</si>
  <si>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</si>
  <si>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</si>
  <si>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</si>
  <si>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</si>
  <si>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</si>
  <si>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</si>
  <si>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</si>
  <si>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</si>
  <si>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</si>
  <si>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</si>
  <si>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</si>
  <si>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</si>
  <si>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</si>
  <si>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</si>
  <si>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</si>
  <si>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</si>
  <si>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</si>
  <si>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</si>
  <si>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</si>
  <si>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</si>
  <si>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</si>
  <si>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</si>
  <si>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</si>
  <si>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</si>
  <si>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</si>
  <si>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</si>
  <si>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</si>
  <si>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</si>
  <si>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</si>
  <si>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</si>
  <si>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</si>
  <si>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</si>
  <si>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</si>
  <si>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</si>
  <si>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</si>
  <si>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</si>
  <si>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</si>
  <si>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</si>
  <si>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</si>
  <si>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</si>
  <si>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</si>
  <si>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</si>
  <si>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</si>
  <si>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</si>
  <si>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</si>
  <si>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</si>
  <si>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</si>
  <si>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</si>
  <si>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</si>
  <si>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</si>
  <si>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</si>
  <si>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</si>
  <si>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</si>
  <si>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</si>
  <si>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</si>
  <si>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</si>
  <si>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</si>
  <si>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</si>
  <si>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</si>
  <si>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</si>
  <si>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</si>
  <si>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</si>
  <si>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</si>
  <si>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</si>
  <si>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</si>
  <si>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</si>
  <si>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</si>
  <si>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</si>
  <si>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</si>
  <si>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</si>
  <si>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</si>
  <si>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</si>
  <si>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</si>
  <si>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</si>
  <si>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</si>
  <si>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</si>
  <si>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</si>
  <si>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</si>
  <si>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</si>
  <si>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</si>
  <si>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</si>
  <si>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</si>
  <si>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</si>
  <si>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</si>
  <si>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</si>
  <si>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</si>
  <si>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</si>
  <si>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</si>
  <si>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</si>
  <si>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</si>
  <si>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</si>
  <si>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</si>
  <si>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</si>
  <si>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</si>
  <si>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</si>
  <si>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</si>
  <si>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</si>
  <si>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</si>
  <si>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</si>
  <si>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</si>
  <si>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</si>
  <si>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</si>
  <si>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</si>
  <si>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</si>
  <si>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</si>
  <si>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</si>
  <si>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</si>
  <si>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</si>
  <si>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</si>
  <si>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</si>
  <si>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</si>
  <si>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</si>
  <si>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</si>
  <si>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</si>
  <si>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</si>
  <si>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</si>
  <si>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</si>
  <si>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</si>
  <si>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</si>
  <si>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</si>
  <si>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</si>
  <si>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</si>
  <si>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</si>
  <si>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</si>
  <si>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</si>
  <si>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</si>
  <si>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</si>
  <si>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</si>
  <si>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</si>
  <si>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</si>
  <si>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</si>
  <si>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</si>
  <si>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</si>
  <si>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</si>
  <si>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</si>
  <si>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https://m.media-amazon.com/images/I/41E0TjbPBAL._SX300_SY300_QL70_FMwebp_.jpg</t>
  </si>
  <si>
    <t>https://www.amazon.in/Philips-GC026-30-Fabric-Shaver/dp/B00TDD0YM4/ref=sr_1_54?qid=1672923592&amp;s=kitchen&amp;sr=1-54</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</si>
  <si>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</si>
  <si>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</si>
  <si>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</si>
  <si>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</si>
  <si>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</si>
  <si>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</si>
  <si>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</si>
  <si>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</si>
  <si>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</si>
  <si>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</si>
  <si>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</si>
  <si>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</si>
  <si>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</si>
  <si>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</si>
  <si>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</si>
  <si>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</si>
  <si>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</si>
  <si>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</si>
  <si>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</si>
  <si>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</si>
  <si>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</si>
  <si>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</si>
  <si>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</si>
  <si>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</si>
  <si>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</si>
  <si>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</si>
  <si>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</si>
  <si>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</si>
  <si>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</si>
  <si>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</si>
  <si>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</si>
  <si>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</si>
  <si>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</si>
  <si>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</si>
  <si>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</si>
  <si>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</si>
  <si>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</si>
  <si>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</si>
  <si>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</si>
  <si>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</si>
  <si>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</si>
  <si>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</si>
  <si>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</si>
  <si>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</si>
  <si>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</si>
  <si>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</si>
  <si>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</si>
  <si>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</si>
  <si>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</si>
  <si>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</si>
  <si>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</si>
  <si>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</si>
  <si>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</si>
  <si>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</si>
  <si>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</si>
  <si>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</si>
  <si>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</si>
  <si>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</si>
  <si>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</si>
  <si>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</si>
  <si>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</si>
  <si>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</si>
  <si>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</si>
  <si>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</si>
  <si>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</si>
  <si>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</si>
  <si>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</si>
  <si>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</si>
  <si>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</si>
  <si>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</si>
  <si>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</si>
  <si>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</si>
  <si>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</si>
  <si>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</si>
  <si>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</si>
  <si>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</si>
  <si>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</si>
  <si>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</si>
  <si>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</si>
  <si>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</si>
  <si>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</si>
  <si>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</si>
  <si>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</si>
  <si>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</si>
  <si>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</si>
  <si>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</si>
  <si>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</si>
  <si>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</si>
  <si>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</si>
  <si>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</si>
  <si>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</si>
  <si>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</si>
  <si>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</si>
  <si>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</si>
  <si>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</si>
  <si>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</si>
  <si>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</si>
  <si>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</si>
  <si>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</si>
  <si>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</si>
  <si>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</si>
  <si>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</si>
  <si>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</si>
  <si>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</si>
  <si>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</si>
  <si>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</si>
  <si>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</si>
  <si>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</si>
  <si>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</si>
  <si>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</si>
  <si>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</si>
  <si>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</si>
  <si>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</si>
  <si>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</si>
  <si>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</si>
  <si>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</si>
  <si>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</si>
  <si>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</si>
  <si>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</si>
  <si>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</si>
  <si>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</si>
  <si>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</si>
  <si>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</si>
  <si>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</si>
  <si>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</si>
  <si>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</si>
  <si>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</si>
  <si>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</si>
  <si>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</si>
  <si>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</si>
  <si>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</si>
  <si>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</si>
  <si>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</si>
  <si>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</si>
  <si>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</si>
  <si>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</si>
  <si>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</si>
  <si>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</si>
  <si>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</si>
  <si>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</si>
  <si>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</si>
  <si>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</si>
  <si>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</si>
  <si>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</si>
  <si>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</si>
  <si>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</si>
  <si>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</si>
  <si>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</si>
  <si>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</si>
  <si>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</si>
  <si>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</si>
  <si>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</si>
  <si>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</si>
  <si>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</si>
  <si>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</si>
  <si>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</si>
  <si>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</si>
  <si>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</si>
  <si>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</si>
  <si>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</si>
  <si>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</si>
  <si>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</si>
  <si>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</si>
  <si>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</si>
  <si>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</si>
  <si>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</si>
  <si>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</si>
  <si>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</si>
  <si>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</si>
  <si>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</si>
  <si>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</si>
  <si>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</si>
  <si>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</si>
  <si>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</si>
  <si>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</si>
  <si>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</si>
  <si>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</si>
  <si>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</si>
  <si>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</si>
  <si>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</si>
  <si>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</si>
  <si>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</si>
  <si>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</si>
  <si>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</si>
  <si>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</si>
  <si>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</si>
  <si>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</si>
  <si>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</si>
  <si>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</si>
  <si>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</si>
  <si>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</si>
  <si>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</si>
  <si>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</si>
  <si>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</si>
  <si>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</si>
  <si>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</si>
  <si>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</si>
  <si>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</si>
  <si>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</si>
  <si>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</si>
  <si>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</si>
  <si>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</si>
  <si>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</si>
  <si>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</si>
  <si>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</si>
  <si>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</si>
  <si>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</si>
  <si>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</si>
  <si>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</si>
  <si>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</si>
  <si>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</si>
  <si>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</si>
  <si>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</si>
  <si>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</si>
  <si>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</si>
  <si>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</si>
  <si>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</si>
  <si>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</si>
  <si>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</si>
  <si>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</si>
  <si>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</si>
  <si>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</si>
  <si>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</si>
  <si>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</si>
  <si>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</si>
  <si>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</si>
  <si>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</si>
  <si>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</si>
  <si>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</si>
  <si>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</si>
  <si>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</si>
  <si>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</si>
  <si>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</si>
  <si>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</si>
  <si>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</si>
  <si>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</si>
  <si>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</si>
  <si>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</si>
  <si>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</si>
  <si>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</si>
  <si>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</si>
  <si>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</si>
  <si>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</si>
  <si>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</si>
  <si>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</si>
  <si>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</si>
  <si>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</si>
  <si>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</si>
  <si>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</si>
  <si>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</si>
  <si>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</si>
  <si>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</si>
  <si>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</si>
  <si>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</si>
  <si>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</si>
  <si>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</si>
  <si>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</si>
  <si>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</si>
  <si>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</si>
  <si>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</si>
  <si>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</si>
  <si>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</si>
  <si>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</si>
  <si>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</si>
  <si>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</si>
  <si>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</si>
  <si>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</si>
  <si>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</si>
  <si>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</si>
  <si>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</si>
  <si>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</si>
  <si>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</si>
  <si>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</si>
  <si>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</si>
  <si>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</si>
  <si>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</si>
  <si>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</si>
  <si>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</si>
  <si>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</si>
  <si>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</si>
  <si>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</si>
  <si>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</si>
  <si>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</si>
  <si>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</si>
  <si>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</si>
  <si>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</si>
  <si>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</si>
  <si>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</si>
  <si>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</si>
  <si>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</si>
  <si>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</si>
  <si>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</si>
  <si>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</si>
  <si>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</si>
  <si>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</si>
  <si>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</si>
  <si>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</si>
  <si>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</si>
  <si>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</si>
  <si>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</si>
  <si>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</si>
  <si>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</si>
  <si>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</si>
  <si>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</si>
  <si>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</si>
  <si>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</si>
  <si>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</si>
  <si>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</si>
  <si>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</si>
  <si>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</si>
  <si>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</si>
  <si>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</si>
  <si>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</si>
  <si>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</si>
  <si>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</si>
  <si>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</si>
  <si>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</si>
  <si>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</si>
  <si>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</si>
  <si>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</si>
  <si>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</si>
  <si>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</si>
  <si>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</si>
  <si>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</si>
  <si>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</si>
  <si>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</si>
  <si>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</si>
  <si>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</si>
  <si>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</si>
  <si>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</si>
  <si>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</si>
  <si>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</si>
  <si>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</si>
  <si>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</si>
  <si>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</si>
  <si>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</si>
  <si>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</si>
  <si>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</si>
  <si>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</si>
  <si>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</si>
  <si>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</si>
  <si>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</si>
  <si>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</si>
  <si>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</si>
  <si>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</si>
  <si>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</si>
  <si>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</si>
  <si>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</si>
  <si>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</si>
  <si>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</si>
  <si>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</si>
  <si>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</si>
  <si>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</si>
  <si>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</si>
  <si>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</si>
  <si>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</si>
  <si>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</si>
  <si>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</si>
  <si>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</si>
  <si>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</si>
  <si>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</si>
  <si>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</si>
  <si>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</si>
  <si>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</si>
  <si>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</si>
  <si>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</si>
  <si>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</si>
  <si>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</si>
  <si>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</si>
  <si>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</si>
  <si>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</si>
  <si>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</si>
  <si>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</si>
  <si>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</si>
  <si>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</si>
  <si>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</si>
  <si>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</si>
  <si>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</si>
  <si>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</si>
  <si>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</si>
  <si>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</si>
  <si>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</si>
  <si>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</si>
  <si>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</si>
  <si>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</si>
  <si>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</si>
  <si>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</si>
  <si>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</si>
  <si>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</si>
  <si>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</si>
  <si>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</si>
  <si>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</si>
  <si>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</si>
  <si>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</si>
  <si>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</si>
  <si>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</si>
  <si>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</si>
  <si>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</si>
  <si>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</si>
  <si>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</si>
  <si>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</si>
  <si>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</si>
  <si>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</si>
  <si>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</si>
  <si>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</si>
  <si>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</si>
  <si>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</si>
  <si>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</si>
  <si>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</si>
  <si>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</si>
  <si>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</si>
  <si>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</si>
  <si>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</si>
  <si>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</si>
  <si>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</si>
  <si>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</si>
  <si>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</si>
  <si>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</si>
  <si>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</si>
  <si>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</si>
  <si>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</si>
  <si>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</si>
  <si>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</si>
  <si>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</si>
  <si>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</si>
  <si>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</si>
  <si>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</si>
  <si>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</si>
  <si>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</si>
  <si>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</si>
  <si>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</si>
  <si>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</si>
  <si>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</si>
  <si>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</si>
  <si>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</si>
  <si>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</si>
  <si>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</si>
  <si>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</si>
  <si>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</si>
  <si>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</si>
  <si>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</si>
  <si>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</si>
  <si>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</si>
  <si>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</si>
  <si>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</si>
  <si>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</si>
  <si>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</si>
  <si>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</si>
  <si>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</si>
  <si>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</si>
  <si>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</si>
  <si>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</si>
  <si>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</si>
  <si>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</si>
  <si>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</si>
  <si>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</si>
  <si>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</si>
  <si>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</si>
  <si>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</si>
  <si>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</si>
  <si>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</si>
  <si>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</si>
  <si>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</si>
  <si>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</si>
  <si>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</si>
  <si>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</si>
  <si>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</si>
  <si>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</si>
  <si>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</si>
  <si>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</si>
  <si>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</si>
  <si>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</si>
  <si>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</si>
  <si>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</si>
  <si>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</si>
  <si>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</si>
  <si>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</si>
  <si>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</si>
  <si>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</si>
  <si>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</si>
  <si>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</si>
  <si>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</si>
  <si>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</si>
  <si>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</si>
  <si>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</si>
  <si>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</si>
  <si>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</si>
  <si>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</si>
  <si>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</si>
  <si>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</si>
  <si>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</si>
  <si>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</si>
  <si>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</si>
  <si>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</si>
  <si>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</si>
  <si>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</si>
  <si>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</si>
  <si>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</si>
  <si>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</si>
  <si>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</si>
  <si>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</si>
  <si>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</si>
  <si>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</si>
  <si>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</si>
  <si>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</si>
  <si>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</si>
  <si>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</si>
  <si>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</si>
  <si>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</si>
  <si>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</si>
  <si>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</si>
  <si>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</si>
  <si>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</si>
  <si>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</si>
  <si>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</si>
  <si>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</si>
  <si>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</si>
  <si>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</si>
  <si>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</si>
  <si>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</si>
  <si>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</si>
  <si>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</si>
  <si>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</si>
  <si>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</si>
  <si>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</si>
  <si>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</si>
  <si>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</si>
  <si>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</si>
  <si>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</si>
  <si>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</si>
  <si>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</si>
  <si>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</si>
  <si>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</si>
  <si>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</si>
  <si>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</si>
  <si>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</si>
  <si>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</si>
  <si>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</si>
  <si>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</si>
  <si>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</si>
  <si>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</si>
  <si>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</si>
  <si>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</si>
  <si>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</si>
  <si>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</si>
  <si>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</si>
  <si>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</si>
  <si>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</si>
  <si>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</si>
  <si>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</si>
  <si>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</si>
  <si>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</si>
  <si>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</si>
  <si>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</si>
  <si>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</si>
  <si>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</si>
  <si>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</si>
  <si>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</si>
  <si>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</si>
  <si>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</si>
  <si>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</si>
  <si>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</si>
  <si>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</si>
  <si>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</si>
  <si>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</si>
  <si>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</si>
  <si>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</si>
  <si>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</si>
  <si>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</si>
  <si>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</si>
  <si>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</si>
  <si>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</si>
  <si>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</si>
  <si>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</si>
  <si>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</si>
  <si>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</si>
  <si>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</si>
  <si>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</si>
  <si>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</si>
  <si>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</si>
  <si>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</si>
  <si>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</si>
  <si>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</si>
  <si>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</si>
  <si>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</si>
  <si>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</si>
  <si>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</si>
  <si>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</si>
  <si>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</si>
  <si>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</si>
  <si>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</si>
  <si>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</si>
  <si>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</si>
  <si>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</si>
  <si>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</si>
  <si>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</si>
  <si>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</si>
  <si>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</si>
  <si>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</si>
  <si>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</si>
  <si>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</si>
  <si>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</si>
  <si>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</si>
  <si>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</si>
  <si>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</si>
  <si>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</si>
  <si>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</si>
  <si>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</si>
  <si>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</si>
  <si>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</si>
  <si>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</si>
  <si>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</si>
  <si>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</si>
  <si>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</si>
  <si>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</si>
  <si>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</si>
  <si>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</si>
  <si>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</si>
  <si>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</si>
  <si>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</si>
  <si>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</si>
  <si>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</si>
  <si>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</si>
  <si>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</si>
  <si>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</si>
  <si>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</si>
  <si>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</si>
  <si>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</si>
  <si>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</si>
  <si>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</si>
  <si>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</si>
  <si>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</si>
  <si>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</si>
  <si>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</si>
  <si>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</si>
  <si>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</si>
  <si>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</si>
  <si>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</si>
  <si>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</si>
  <si>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</si>
  <si>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</si>
  <si>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</si>
  <si>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</si>
  <si>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</si>
  <si>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</si>
  <si>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</si>
  <si>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</si>
  <si>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</si>
  <si>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</si>
  <si>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</si>
  <si>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</si>
  <si>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</si>
  <si>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</si>
  <si>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</si>
  <si>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</si>
  <si>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</si>
  <si>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</si>
  <si>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</si>
  <si>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</si>
  <si>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</si>
  <si>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</si>
  <si>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</si>
  <si>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</si>
  <si>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</si>
  <si>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</si>
  <si>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</si>
  <si>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</si>
  <si>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</si>
  <si>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</si>
  <si>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</si>
  <si>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</si>
  <si>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</si>
  <si>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</si>
  <si>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</si>
  <si>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</si>
  <si>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</si>
  <si>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</si>
  <si>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</si>
  <si>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</si>
  <si>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</si>
  <si>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</si>
  <si>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</si>
  <si>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</si>
  <si>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</si>
  <si>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</si>
  <si>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</si>
  <si>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</si>
  <si>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</si>
  <si>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</si>
  <si>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</si>
  <si>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</si>
  <si>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</si>
  <si>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</si>
  <si>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</si>
  <si>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</si>
  <si>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</si>
  <si>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</si>
  <si>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</si>
  <si>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</si>
  <si>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</si>
  <si>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</si>
  <si>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</si>
  <si>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</si>
  <si>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</si>
  <si>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</si>
  <si>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</si>
  <si>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</si>
  <si>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</si>
  <si>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</si>
  <si>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</si>
  <si>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</si>
  <si>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</si>
  <si>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</si>
  <si>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</si>
  <si>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</si>
  <si>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</si>
  <si>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</si>
  <si>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</si>
  <si>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</si>
  <si>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</si>
  <si>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</si>
  <si>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</si>
  <si>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</si>
  <si>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</si>
  <si>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</si>
  <si>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</si>
  <si>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</si>
  <si>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</si>
  <si>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</si>
  <si>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</si>
  <si>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</si>
  <si>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</si>
  <si>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</si>
  <si>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</si>
  <si>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</si>
  <si>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</si>
  <si>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</si>
  <si>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</si>
  <si>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</si>
  <si>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</si>
  <si>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</si>
  <si>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</si>
  <si>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</si>
  <si>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</si>
  <si>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</si>
  <si>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</si>
  <si>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</si>
  <si>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</si>
  <si>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</si>
  <si>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</si>
  <si>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</si>
  <si>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</si>
  <si>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</si>
  <si>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</si>
  <si>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</si>
  <si>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</si>
  <si>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</si>
  <si>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</si>
  <si>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</si>
  <si>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</si>
  <si>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</si>
  <si>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</si>
  <si>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</si>
  <si>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</si>
  <si>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</si>
  <si>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</si>
  <si>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</si>
  <si>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</si>
  <si>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</si>
  <si>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</si>
  <si>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</si>
  <si>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</si>
  <si>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</si>
  <si>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</si>
  <si>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</si>
  <si>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</si>
  <si>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</si>
  <si>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</si>
  <si>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</si>
  <si>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</si>
  <si>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</si>
  <si>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</si>
  <si>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</si>
  <si>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</si>
  <si>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</si>
  <si>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</si>
  <si>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</si>
  <si>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</si>
  <si>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</si>
  <si>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</si>
  <si>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</si>
  <si>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</si>
  <si>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</si>
  <si>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</si>
  <si>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</si>
  <si>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</si>
  <si>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</si>
  <si>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</si>
  <si>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</si>
  <si>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</si>
  <si>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</si>
  <si>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</si>
  <si>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</si>
  <si>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</si>
  <si>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</si>
  <si>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</si>
  <si>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</si>
  <si>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</si>
  <si>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</si>
  <si>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</si>
  <si>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</si>
  <si>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</si>
  <si>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</si>
  <si>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</si>
  <si>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</si>
  <si>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</si>
  <si>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</si>
  <si>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</si>
  <si>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</si>
  <si>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</si>
  <si>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</si>
  <si>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</si>
  <si>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</si>
  <si>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</si>
  <si>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</si>
  <si>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</si>
  <si>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</si>
  <si>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</si>
  <si>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</si>
  <si>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</si>
  <si>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</si>
  <si>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</si>
  <si>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</si>
  <si>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</si>
  <si>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</si>
  <si>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</si>
  <si>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</si>
  <si>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</si>
  <si>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</si>
  <si>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</si>
  <si>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</si>
  <si>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</si>
  <si>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</si>
  <si>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</si>
  <si>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</si>
  <si>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</si>
  <si>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</si>
  <si>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</si>
  <si>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</si>
  <si>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</si>
  <si>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</si>
  <si>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</si>
  <si>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</si>
  <si>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</si>
  <si>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</si>
  <si>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</si>
  <si>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</si>
  <si>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</si>
  <si>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</si>
  <si>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</si>
  <si>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</si>
  <si>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</si>
  <si>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</si>
  <si>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</si>
  <si>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</si>
  <si>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</si>
  <si>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</si>
  <si>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</si>
  <si>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</si>
  <si>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</si>
  <si>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</si>
  <si>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</si>
  <si>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</si>
  <si>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</si>
  <si>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</si>
  <si>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</si>
  <si>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</si>
  <si>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</si>
  <si>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</si>
  <si>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</si>
  <si>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</si>
  <si>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</si>
  <si>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</si>
  <si>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</si>
  <si>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</si>
  <si>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</si>
  <si>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</si>
  <si>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</si>
  <si>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</si>
  <si>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</si>
  <si>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</si>
  <si>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</si>
  <si>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</si>
  <si>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</si>
  <si>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</si>
  <si>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</si>
  <si>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</si>
  <si>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</si>
  <si>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</si>
  <si>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</si>
  <si>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</si>
  <si>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</si>
  <si>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</si>
  <si>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</si>
  <si>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</si>
  <si>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</si>
  <si>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</si>
  <si>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</si>
  <si>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</si>
  <si>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</si>
  <si>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</si>
  <si>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</si>
  <si>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</si>
  <si>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</si>
  <si>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</si>
  <si>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</si>
  <si>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</si>
  <si>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</si>
  <si>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</si>
  <si>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</si>
  <si>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</si>
  <si>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</si>
  <si>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</si>
  <si>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</si>
  <si>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</si>
  <si>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</si>
  <si>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</si>
  <si>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</si>
  <si>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</si>
  <si>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</si>
  <si>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</si>
  <si>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</si>
  <si>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</si>
  <si>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</si>
  <si>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</si>
  <si>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</si>
  <si>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</si>
  <si>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</si>
  <si>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</si>
  <si>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</si>
  <si>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</si>
  <si>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</si>
  <si>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</si>
  <si>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</si>
  <si>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</si>
  <si>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</si>
  <si>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</si>
  <si>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</si>
  <si>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</si>
  <si>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</si>
  <si>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</si>
  <si>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</si>
  <si>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</si>
  <si>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</si>
  <si>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</si>
  <si>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</si>
  <si>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</si>
  <si>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</si>
  <si>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</si>
  <si>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</si>
  <si>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</si>
  <si>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</si>
  <si>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</si>
  <si>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</si>
  <si>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</si>
  <si>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</si>
  <si>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</si>
  <si>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</si>
  <si>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</si>
  <si>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</si>
  <si>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</si>
  <si>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</si>
  <si>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</si>
  <si>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</si>
  <si>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</si>
  <si>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</si>
  <si>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</si>
  <si>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</si>
  <si>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</si>
  <si>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</si>
  <si>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</si>
  <si>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</si>
  <si>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</si>
  <si>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</si>
  <si>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</si>
  <si>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</si>
  <si>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</si>
  <si>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</si>
  <si>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</si>
  <si>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</si>
  <si>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</si>
  <si>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</si>
  <si>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</si>
  <si>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</si>
  <si>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</si>
  <si>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</si>
  <si>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</si>
  <si>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</si>
  <si>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</si>
  <si>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</si>
  <si>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</si>
  <si>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</si>
  <si>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</si>
  <si>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</si>
  <si>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</si>
  <si>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</si>
  <si>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</si>
  <si>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</si>
  <si>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</si>
  <si>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</si>
  <si>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</si>
  <si>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</si>
  <si>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</si>
  <si>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</si>
  <si>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</si>
  <si>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</si>
  <si>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</si>
  <si>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</si>
  <si>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</si>
  <si>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</si>
  <si>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</si>
  <si>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</si>
  <si>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</si>
  <si>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</si>
  <si>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</si>
  <si>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</si>
  <si>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</si>
  <si>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</si>
  <si>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</si>
  <si>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</si>
  <si>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</si>
  <si>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</si>
  <si>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</si>
  <si>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</si>
  <si>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</si>
  <si>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</si>
  <si>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</si>
  <si>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</si>
  <si>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</si>
  <si>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</si>
  <si>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</si>
  <si>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</si>
  <si>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</si>
  <si>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</si>
  <si>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</si>
  <si>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</si>
  <si>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</si>
  <si>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</si>
  <si>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</si>
  <si>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</si>
  <si>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</si>
  <si>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</si>
  <si>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</si>
  <si>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</si>
  <si>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</si>
  <si>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</si>
  <si>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</si>
  <si>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</si>
  <si>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</si>
  <si>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</si>
  <si>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</si>
  <si>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</si>
  <si>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</si>
  <si>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</si>
  <si>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</si>
  <si>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</si>
  <si>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</si>
  <si>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</si>
  <si>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</si>
  <si>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</si>
  <si>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</si>
  <si>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</si>
  <si>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</si>
  <si>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</si>
  <si>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</si>
  <si>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</si>
  <si>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</si>
  <si>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</si>
  <si>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</si>
  <si>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</si>
  <si>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</si>
  <si>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</si>
  <si>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</si>
  <si>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</si>
  <si>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</si>
  <si>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</si>
  <si>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</si>
  <si>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</si>
  <si>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</si>
  <si>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</si>
  <si>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</si>
  <si>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</si>
  <si>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</si>
  <si>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</si>
  <si>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</si>
  <si>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</si>
  <si>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</si>
  <si>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</si>
  <si>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</si>
  <si>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</si>
  <si>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</si>
  <si>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</si>
  <si>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</si>
  <si>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</si>
  <si>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</si>
  <si>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</si>
  <si>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</si>
  <si>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</si>
  <si>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</si>
  <si>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</si>
  <si>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</si>
  <si>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</si>
  <si>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</si>
  <si>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</si>
  <si>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</si>
  <si>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</si>
  <si>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</si>
  <si>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</si>
  <si>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</si>
  <si>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</si>
  <si>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</si>
  <si>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</si>
  <si>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</si>
  <si>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</si>
  <si>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</si>
  <si>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</si>
  <si>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</si>
  <si>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</si>
  <si>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</si>
  <si>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</si>
  <si>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</si>
  <si>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</si>
  <si>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</si>
  <si>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</si>
  <si>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</si>
  <si>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</si>
  <si>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</si>
  <si>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</si>
  <si>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</si>
  <si>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</si>
  <si>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</si>
  <si>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</si>
  <si>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</si>
  <si>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</si>
  <si>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</si>
  <si>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</si>
  <si>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</si>
  <si>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</si>
  <si>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</si>
  <si>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</si>
  <si>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</si>
  <si>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</si>
  <si>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</si>
  <si>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</si>
  <si>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</si>
  <si>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</si>
  <si>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</si>
  <si>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</si>
  <si>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</si>
  <si>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</si>
  <si>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</si>
  <si>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</si>
  <si>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</si>
  <si>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</si>
  <si>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</si>
  <si>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</si>
  <si>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</si>
  <si>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</si>
  <si>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</si>
  <si>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</si>
  <si>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</si>
  <si>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</si>
  <si>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</si>
  <si>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</si>
  <si>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</si>
  <si>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</si>
  <si>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</si>
  <si>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</si>
  <si>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</si>
  <si>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</si>
  <si>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</si>
  <si>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</si>
  <si>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</si>
  <si>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</si>
  <si>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</si>
  <si>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</si>
  <si>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</si>
  <si>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</si>
  <si>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</si>
  <si>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</si>
  <si>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</si>
  <si>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</si>
  <si>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</si>
  <si>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</si>
  <si>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</si>
  <si>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</si>
  <si>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</si>
  <si>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</si>
  <si>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</si>
  <si>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</si>
  <si>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</si>
  <si>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</si>
  <si>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</si>
  <si>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</si>
  <si>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</si>
  <si>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</si>
  <si>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</si>
  <si>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</si>
  <si>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</si>
  <si>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</si>
  <si>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</si>
  <si>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</si>
  <si>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</si>
  <si>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</si>
  <si>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</si>
  <si>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</si>
  <si>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</si>
  <si>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</si>
  <si>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</si>
  <si>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</si>
  <si>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</si>
  <si>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</si>
  <si>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</si>
  <si>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</si>
  <si>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</si>
  <si>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</si>
  <si>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</si>
  <si>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</si>
  <si>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</si>
  <si>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</si>
  <si>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</si>
  <si>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</si>
  <si>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</si>
  <si>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</si>
  <si>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</si>
  <si>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</si>
  <si>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</si>
  <si>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</si>
  <si>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</si>
  <si>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</si>
  <si>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</si>
  <si>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</si>
  <si>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</si>
  <si>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</si>
  <si>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</si>
  <si>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</si>
  <si>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</si>
  <si>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</si>
  <si>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</si>
  <si>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</si>
  <si>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</si>
  <si>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</si>
  <si>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</si>
  <si>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</si>
  <si>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</si>
  <si>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</si>
  <si>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</si>
  <si>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</si>
  <si>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</si>
  <si>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</si>
  <si>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</si>
  <si>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</si>
  <si>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</si>
  <si>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</si>
  <si>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</si>
  <si>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</si>
  <si>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</si>
  <si>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</si>
  <si>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</si>
  <si>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</si>
  <si>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</si>
  <si>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</si>
  <si>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</si>
  <si>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</si>
  <si>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</si>
  <si>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</si>
  <si>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</si>
  <si>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</si>
  <si>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</si>
  <si>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</si>
  <si>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</si>
  <si>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</si>
  <si>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</si>
  <si>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</si>
  <si>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</si>
  <si>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</si>
  <si>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</si>
  <si>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</si>
  <si>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</si>
  <si>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</si>
  <si>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</si>
  <si>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</si>
  <si>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</si>
  <si>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</si>
  <si>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</si>
  <si>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</si>
  <si>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</si>
  <si>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</si>
  <si>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</si>
  <si>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</si>
  <si>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</si>
  <si>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</si>
  <si>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</si>
  <si>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</si>
  <si>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</si>
  <si>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</si>
  <si>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</si>
  <si>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</si>
  <si>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</si>
  <si>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</si>
  <si>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</si>
  <si>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</si>
  <si>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</si>
  <si>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</si>
  <si>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</si>
  <si>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</si>
  <si>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</si>
  <si>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</si>
  <si>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</si>
  <si>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</si>
  <si>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</si>
  <si>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</si>
  <si>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</si>
  <si>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</si>
  <si>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</si>
  <si>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</si>
  <si>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</si>
  <si>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</si>
  <si>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</si>
  <si>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</si>
  <si>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</si>
  <si>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</si>
  <si>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</si>
  <si>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</si>
  <si>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</si>
  <si>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</si>
  <si>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</si>
  <si>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</si>
  <si>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</si>
  <si>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</si>
  <si>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</si>
  <si>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</si>
  <si>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</si>
  <si>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</si>
  <si>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</si>
  <si>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</si>
  <si>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</si>
  <si>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</si>
  <si>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</si>
  <si>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</si>
  <si>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</si>
  <si>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</si>
  <si>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</si>
  <si>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</si>
  <si>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</si>
  <si>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</si>
  <si>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</si>
  <si>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</si>
  <si>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</si>
  <si>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</si>
  <si>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</si>
  <si>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</si>
  <si>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</si>
  <si>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</si>
  <si>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</si>
  <si>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</si>
  <si>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</si>
  <si>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</si>
  <si>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</si>
  <si>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</si>
  <si>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</si>
  <si>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</si>
  <si>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</si>
  <si>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</si>
  <si>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</si>
  <si>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</si>
  <si>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</si>
  <si>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</si>
  <si>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</si>
  <si>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</si>
  <si>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</si>
  <si>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</si>
  <si>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</si>
  <si>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</si>
  <si>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</si>
  <si>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</si>
  <si>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</si>
  <si>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</si>
  <si>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</si>
  <si>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</si>
  <si>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</si>
  <si>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</si>
  <si>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</si>
  <si>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</si>
  <si>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</si>
  <si>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</si>
  <si>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</si>
  <si>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</si>
  <si>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</si>
  <si>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</si>
  <si>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</si>
  <si>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</si>
  <si>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</si>
  <si>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</si>
  <si>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</si>
  <si>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</si>
  <si>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</si>
  <si>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</si>
  <si>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</si>
  <si>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</si>
  <si>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</si>
  <si>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</si>
  <si>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</si>
  <si>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</si>
  <si>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</si>
  <si>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</si>
  <si>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</si>
  <si>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</si>
  <si>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</si>
  <si>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</si>
  <si>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</si>
  <si>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</si>
  <si>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</si>
  <si>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</si>
  <si>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</si>
  <si>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</si>
  <si>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</si>
  <si>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</si>
  <si>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</si>
  <si>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</si>
  <si>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</si>
  <si>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</si>
  <si>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</si>
  <si>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</si>
  <si>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</si>
  <si>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</si>
  <si>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</si>
  <si>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</si>
  <si>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</si>
  <si>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</si>
  <si>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</si>
  <si>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</si>
  <si>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</si>
  <si>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</si>
  <si>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</si>
  <si>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</si>
  <si>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</si>
  <si>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</si>
  <si>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</si>
  <si>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</si>
  <si>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</si>
  <si>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</si>
  <si>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</si>
  <si>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</si>
  <si>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</si>
  <si>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</si>
  <si>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</si>
  <si>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</si>
  <si>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</si>
  <si>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</si>
  <si>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</si>
  <si>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</si>
  <si>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</si>
  <si>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</si>
  <si>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</si>
  <si>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</si>
  <si>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</si>
  <si>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</si>
  <si>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</si>
  <si>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</si>
  <si>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</si>
  <si>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</si>
  <si>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</si>
  <si>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</si>
  <si>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</si>
  <si>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</si>
  <si>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</si>
  <si>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</si>
  <si>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</si>
  <si>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</si>
  <si>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</si>
  <si>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</si>
  <si>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</si>
  <si>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</si>
  <si>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</si>
  <si>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</si>
  <si>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</si>
  <si>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</si>
  <si>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</si>
  <si>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</si>
  <si>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</si>
  <si>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</si>
  <si>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</si>
  <si>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</si>
  <si>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</si>
  <si>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</si>
  <si>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</si>
  <si>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</si>
  <si>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</si>
  <si>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</si>
  <si>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</si>
  <si>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</si>
  <si>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</si>
  <si>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</si>
  <si>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</si>
  <si>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</si>
  <si>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</si>
  <si>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</si>
  <si>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</si>
  <si>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</si>
  <si>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</si>
  <si>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</si>
  <si>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</si>
  <si>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</si>
  <si>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</si>
  <si>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</si>
  <si>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</si>
  <si>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</si>
  <si>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</si>
  <si>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</si>
  <si>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</si>
  <si>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</si>
  <si>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</si>
  <si>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</si>
  <si>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</si>
  <si>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</si>
  <si>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</si>
  <si>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</si>
  <si>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</si>
  <si>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</si>
  <si>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</si>
  <si>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</si>
  <si>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</si>
  <si>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</si>
  <si>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</si>
  <si>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</si>
  <si>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</si>
  <si>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</si>
  <si>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</si>
  <si>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</si>
  <si>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</si>
  <si>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</si>
  <si>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https://m.media-amazon.com/images/I/41714O1hnmS._SY300_SX300_QL70_FMwebp_.jpg</t>
  </si>
  <si>
    <t>https://www.amazon.in/Zuvexa-Rechargeable-Electric-Foam-Maker/dp/B0BLC2BYPX/ref=sr_1_243?qid=1672923603&amp;s=kitchen&amp;sr=1-243</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</si>
  <si>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</si>
  <si>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</si>
  <si>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</si>
  <si>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</si>
  <si>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</si>
  <si>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</si>
  <si>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</si>
  <si>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</si>
  <si>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</si>
  <si>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</si>
  <si>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</si>
  <si>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</si>
  <si>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</si>
  <si>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</si>
  <si>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</si>
  <si>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</si>
  <si>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</si>
  <si>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</si>
  <si>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</si>
  <si>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</si>
  <si>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</si>
  <si>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</si>
  <si>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</si>
  <si>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</si>
  <si>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</si>
  <si>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</si>
  <si>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</si>
  <si>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</si>
  <si>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</si>
  <si>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</si>
  <si>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</si>
  <si>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</si>
  <si>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</si>
  <si>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</si>
  <si>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</si>
  <si>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</si>
  <si>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</si>
  <si>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</si>
  <si>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</si>
  <si>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</si>
  <si>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</si>
  <si>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</si>
  <si>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</si>
  <si>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</si>
  <si>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</si>
  <si>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</si>
  <si>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</si>
  <si>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</si>
  <si>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</si>
  <si>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</si>
  <si>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</si>
  <si>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</si>
  <si>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</si>
  <si>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</si>
  <si>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</si>
  <si>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</si>
  <si>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</si>
  <si>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</si>
  <si>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</si>
  <si>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</si>
  <si>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</si>
  <si>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</si>
  <si>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</si>
  <si>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</si>
  <si>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</si>
  <si>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</si>
  <si>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</si>
  <si>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</si>
  <si>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</si>
  <si>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</si>
  <si>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</si>
  <si>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</si>
  <si>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</si>
  <si>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</si>
  <si>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</si>
  <si>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</si>
  <si>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</si>
  <si>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</si>
  <si>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</si>
  <si>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</si>
  <si>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</si>
  <si>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</si>
  <si>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</si>
  <si>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</si>
  <si>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</si>
  <si>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</si>
  <si>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</si>
  <si>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</si>
  <si>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</si>
  <si>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</si>
  <si>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</si>
  <si>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</si>
  <si>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</si>
  <si>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</si>
  <si>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</si>
  <si>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</si>
  <si>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</si>
  <si>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</si>
  <si>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</si>
  <si>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</si>
  <si>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</si>
  <si>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</si>
  <si>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</si>
  <si>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</si>
  <si>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</si>
  <si>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</si>
  <si>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</si>
  <si>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</si>
  <si>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</si>
  <si>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</si>
  <si>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</si>
  <si>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</si>
  <si>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</si>
  <si>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</si>
  <si>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</si>
  <si>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</si>
  <si>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</si>
  <si>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</si>
  <si>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</si>
  <si>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</si>
  <si>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</si>
  <si>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</si>
  <si>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</si>
  <si>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</si>
  <si>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</si>
  <si>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</si>
  <si>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</si>
  <si>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</si>
  <si>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</si>
  <si>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</si>
  <si>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</si>
  <si>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</si>
  <si>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</si>
  <si>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</si>
  <si>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</si>
  <si>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</si>
  <si>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</si>
  <si>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</si>
  <si>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</si>
  <si>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</si>
  <si>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</si>
  <si>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</si>
  <si>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</si>
  <si>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</si>
  <si>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</si>
  <si>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</si>
  <si>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</si>
  <si>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</si>
  <si>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</si>
  <si>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</si>
  <si>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</si>
  <si>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</si>
  <si>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</si>
  <si>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</si>
  <si>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</si>
  <si>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</si>
  <si>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</si>
  <si>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</si>
  <si>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</si>
  <si>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</si>
  <si>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</si>
  <si>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</si>
  <si>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</si>
  <si>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</si>
  <si>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</si>
  <si>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</si>
  <si>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</si>
  <si>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</si>
  <si>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</si>
  <si>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</si>
  <si>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</si>
  <si>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</si>
  <si>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</si>
  <si>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</si>
  <si>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</si>
  <si>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</si>
  <si>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</si>
  <si>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</si>
  <si>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</si>
  <si>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</si>
  <si>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</si>
  <si>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</si>
  <si>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</si>
  <si>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</si>
  <si>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</si>
  <si>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</si>
  <si>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</si>
  <si>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</si>
  <si>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</si>
  <si>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</si>
  <si>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</si>
  <si>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</si>
  <si>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</si>
  <si>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</si>
  <si>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</si>
  <si>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</si>
  <si>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</si>
  <si>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</si>
  <si>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</si>
  <si>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</si>
  <si>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</si>
  <si>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</si>
  <si>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</si>
  <si>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</si>
  <si>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</si>
  <si>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</si>
  <si>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</si>
  <si>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</si>
  <si>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</si>
  <si>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</si>
  <si>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</si>
  <si>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</si>
  <si>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</si>
  <si>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</si>
  <si>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</si>
  <si>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</si>
  <si>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</si>
  <si>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</si>
  <si>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</si>
  <si>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</si>
  <si>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</si>
  <si>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</si>
  <si>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</si>
  <si>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</si>
  <si>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</si>
  <si>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</si>
  <si>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</si>
  <si>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</si>
  <si>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</si>
  <si>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</si>
  <si>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</si>
  <si>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</si>
  <si>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</si>
  <si>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</si>
  <si>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</si>
  <si>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</si>
  <si>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</si>
  <si>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</si>
  <si>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</si>
  <si>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</si>
  <si>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</si>
  <si>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</si>
  <si>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</si>
  <si>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</si>
  <si>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</si>
  <si>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</si>
  <si>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</si>
  <si>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</si>
  <si>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</si>
  <si>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</si>
  <si>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</si>
  <si>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</si>
  <si>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</si>
  <si>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</si>
  <si>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</si>
  <si>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</si>
  <si>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</si>
  <si>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</si>
  <si>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</si>
  <si>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</si>
  <si>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</si>
  <si>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</si>
  <si>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</si>
  <si>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</si>
  <si>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</si>
  <si>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</si>
  <si>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</si>
  <si>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</si>
  <si>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</si>
  <si>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</si>
  <si>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</si>
  <si>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</si>
  <si>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</si>
  <si>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</si>
  <si>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</si>
  <si>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</si>
  <si>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</si>
  <si>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</si>
  <si>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</si>
  <si>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</si>
  <si>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</si>
  <si>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</si>
  <si>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</si>
  <si>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</si>
  <si>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</si>
  <si>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</si>
  <si>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</si>
  <si>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</si>
  <si>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</si>
  <si>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</si>
  <si>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</si>
  <si>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</si>
  <si>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</si>
  <si>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</si>
  <si>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</si>
  <si>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</si>
  <si>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</si>
  <si>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</si>
  <si>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</si>
  <si>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</si>
  <si>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</si>
  <si>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</si>
  <si>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</si>
  <si>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</si>
  <si>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</si>
  <si>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</si>
  <si>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</si>
  <si>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</si>
  <si>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</si>
  <si>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</si>
  <si>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</si>
  <si>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</si>
  <si>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</si>
  <si>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</si>
  <si>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</si>
  <si>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</si>
  <si>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</si>
  <si>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</si>
  <si>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</si>
  <si>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</si>
  <si>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</si>
  <si>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</si>
  <si>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</si>
  <si>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</si>
  <si>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</si>
  <si>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</si>
  <si>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</si>
  <si>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</si>
  <si>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</si>
  <si>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</si>
  <si>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</si>
  <si>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</si>
  <si>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</si>
  <si>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</si>
  <si>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</si>
  <si>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</si>
  <si>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</si>
  <si>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</si>
  <si>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</si>
  <si>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</si>
  <si>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</si>
  <si>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</si>
  <si>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</si>
  <si>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</si>
  <si>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</si>
  <si>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</si>
  <si>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</si>
  <si>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</si>
  <si>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</si>
  <si>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</si>
  <si>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</si>
  <si>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</si>
  <si>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</si>
  <si>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</si>
  <si>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</si>
  <si>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</si>
  <si>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</si>
  <si>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</si>
  <si>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</si>
  <si>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</si>
  <si>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</si>
  <si>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</si>
  <si>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</si>
  <si>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</si>
  <si>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</si>
  <si>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</si>
  <si>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</si>
  <si>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</si>
  <si>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</si>
  <si>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</si>
  <si>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</si>
  <si>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</si>
  <si>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</si>
  <si>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</si>
  <si>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</si>
  <si>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</si>
  <si>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</si>
  <si>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</si>
  <si>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</si>
  <si>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</si>
  <si>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</si>
  <si>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</si>
  <si>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</si>
  <si>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</si>
  <si>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</si>
  <si>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</si>
  <si>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</si>
  <si>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</si>
  <si>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</si>
  <si>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</si>
  <si>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</si>
  <si>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</si>
  <si>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</si>
  <si>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</si>
  <si>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</si>
  <si>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</si>
  <si>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</si>
  <si>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</si>
  <si>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</si>
  <si>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</si>
  <si>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</si>
  <si>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</si>
  <si>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</si>
  <si>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</si>
  <si>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</si>
  <si>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</si>
  <si>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</si>
  <si>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</si>
  <si>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</si>
  <si>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</si>
  <si>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</si>
  <si>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</si>
  <si>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</si>
  <si>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</si>
  <si>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</si>
  <si>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</si>
  <si>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</si>
  <si>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</si>
  <si>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</si>
  <si>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</si>
  <si>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</si>
  <si>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</si>
  <si>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</si>
  <si>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</si>
  <si>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</si>
  <si>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</si>
  <si>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</si>
  <si>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</si>
  <si>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</si>
  <si>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</si>
  <si>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</si>
  <si>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</si>
  <si>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</si>
  <si>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</si>
  <si>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</si>
  <si>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</si>
  <si>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</si>
  <si>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</si>
  <si>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</si>
  <si>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</si>
  <si>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</si>
  <si>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</si>
  <si>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</si>
  <si>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</si>
  <si>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</si>
  <si>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</si>
  <si>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</si>
  <si>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</si>
  <si>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</si>
  <si>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</si>
  <si>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</si>
  <si>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</si>
  <si>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</si>
  <si>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</si>
  <si>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</si>
  <si>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</si>
  <si>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</si>
  <si>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</si>
  <si>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</si>
  <si>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</si>
  <si>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</si>
  <si>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</si>
  <si>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</si>
  <si>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</si>
  <si>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</si>
  <si>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</si>
  <si>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</si>
  <si>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</si>
  <si>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</si>
  <si>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</si>
  <si>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</si>
  <si>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</si>
  <si>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</si>
  <si>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</si>
  <si>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</si>
  <si>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</si>
  <si>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</si>
  <si>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</si>
  <si>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</si>
  <si>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</si>
  <si>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</si>
  <si>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</si>
  <si>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</si>
  <si>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</si>
  <si>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</si>
  <si>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</si>
  <si>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</si>
  <si>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</si>
  <si>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</si>
  <si>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</si>
  <si>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</si>
  <si>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</si>
  <si>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</si>
  <si>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</si>
  <si>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</si>
  <si>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</si>
  <si>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</si>
  <si>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</si>
  <si>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</si>
  <si>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</si>
  <si>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</si>
  <si>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</si>
  <si>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</si>
  <si>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</si>
  <si>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</si>
  <si>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</si>
  <si>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</si>
  <si>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</si>
  <si>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</si>
  <si>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</si>
  <si>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</si>
  <si>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</si>
  <si>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</si>
  <si>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</si>
  <si>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</si>
  <si>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</si>
  <si>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</si>
  <si>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</si>
  <si>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</si>
  <si>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</si>
  <si>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</si>
  <si>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</si>
  <si>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</si>
  <si>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</si>
  <si>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</si>
  <si>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</si>
  <si>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</si>
  <si>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</si>
  <si>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</si>
  <si>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</si>
  <si>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</si>
  <si>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</si>
  <si>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</si>
  <si>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</si>
  <si>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</si>
  <si>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</si>
  <si>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</si>
  <si>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</si>
  <si>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</si>
  <si>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</si>
  <si>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</si>
  <si>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</si>
  <si>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</si>
  <si>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</si>
  <si>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</si>
  <si>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</si>
  <si>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</si>
  <si>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</si>
  <si>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</si>
  <si>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</si>
  <si>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</si>
  <si>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</si>
  <si>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</si>
  <si>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</si>
  <si>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</si>
  <si>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</si>
  <si>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</si>
  <si>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</si>
  <si>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</si>
  <si>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</si>
  <si>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</si>
  <si>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</si>
  <si>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</si>
  <si>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</si>
  <si>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</si>
  <si>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</si>
  <si>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</si>
  <si>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</si>
  <si>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</si>
  <si>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</si>
  <si>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</si>
  <si>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</si>
  <si>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</si>
  <si>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</si>
  <si>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</si>
  <si>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</si>
  <si>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</si>
  <si>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</si>
  <si>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</si>
  <si>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</si>
  <si>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</si>
  <si>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</si>
  <si>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</si>
  <si>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</si>
  <si>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</si>
  <si>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</si>
  <si>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</si>
  <si>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</si>
  <si>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</si>
  <si>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</si>
  <si>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</si>
  <si>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</si>
  <si>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</si>
  <si>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</si>
  <si>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</si>
  <si>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</si>
  <si>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</si>
  <si>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</si>
  <si>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</si>
  <si>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</si>
  <si>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</si>
  <si>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</si>
  <si>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</si>
  <si>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</si>
  <si>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</si>
  <si>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</si>
  <si>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</si>
  <si>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</si>
  <si>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</si>
  <si>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</si>
  <si>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</si>
  <si>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</si>
  <si>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</si>
  <si>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</si>
  <si>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</si>
  <si>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</si>
  <si>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</si>
  <si>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</si>
  <si>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</si>
  <si>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</si>
  <si>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</si>
  <si>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</si>
  <si>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</si>
  <si>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</si>
  <si>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</si>
  <si>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</si>
  <si>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</si>
  <si>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</si>
  <si>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</si>
  <si>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</si>
  <si>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</si>
  <si>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</si>
  <si>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</si>
  <si>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</si>
  <si>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</si>
  <si>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</si>
  <si>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</si>
  <si>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</si>
  <si>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</si>
  <si>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</si>
  <si>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</si>
  <si>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</si>
  <si>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</si>
  <si>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</si>
  <si>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</si>
  <si>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</si>
  <si>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</si>
  <si>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</si>
  <si>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</si>
  <si>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</si>
  <si>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</si>
  <si>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</si>
  <si>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</si>
  <si>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</si>
  <si>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</si>
  <si>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</si>
  <si>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</si>
  <si>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</si>
  <si>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</si>
  <si>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</si>
  <si>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</si>
  <si>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</si>
  <si>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</si>
  <si>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</si>
  <si>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</si>
  <si>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</si>
  <si>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</si>
  <si>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</si>
  <si>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</si>
  <si>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</si>
  <si>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</si>
  <si>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</si>
  <si>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</si>
  <si>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</si>
  <si>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</si>
  <si>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</si>
  <si>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</si>
  <si>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</si>
  <si>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</si>
  <si>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</si>
  <si>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</si>
  <si>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</si>
  <si>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</si>
  <si>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</si>
  <si>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</si>
  <si>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</si>
  <si>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</si>
  <si>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</si>
  <si>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</si>
  <si>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</si>
  <si>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</si>
  <si>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</si>
  <si>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</si>
  <si>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</si>
  <si>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</si>
  <si>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</si>
  <si>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</si>
  <si>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</si>
  <si>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</si>
  <si>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</si>
  <si>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</si>
  <si>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</si>
  <si>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</si>
  <si>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</si>
  <si>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</si>
  <si>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</si>
  <si>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</si>
  <si>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</si>
  <si>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</si>
  <si>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</si>
  <si>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</si>
  <si>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</si>
  <si>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</si>
  <si>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</si>
  <si>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</si>
  <si>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</si>
  <si>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</si>
  <si>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</si>
  <si>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</si>
  <si>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</si>
  <si>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</si>
  <si>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</si>
  <si>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</si>
  <si>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</si>
  <si>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</si>
  <si>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</si>
  <si>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</si>
  <si>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</si>
  <si>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</si>
  <si>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</si>
  <si>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</si>
  <si>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</si>
  <si>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</si>
  <si>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</si>
  <si>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</si>
  <si>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</si>
  <si>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</si>
  <si>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</si>
  <si>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</si>
  <si>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</si>
  <si>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</si>
  <si>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</si>
  <si>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</si>
  <si>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</si>
  <si>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</si>
  <si>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</si>
  <si>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</si>
  <si>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</si>
  <si>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</si>
  <si>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</si>
  <si>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</si>
  <si>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</si>
  <si>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</si>
  <si>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</si>
  <si>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</si>
  <si>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</si>
  <si>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</si>
  <si>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</si>
  <si>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</si>
  <si>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</si>
  <si>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</si>
  <si>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</si>
  <si>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</si>
  <si>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</si>
  <si>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</si>
  <si>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</si>
  <si>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</si>
  <si>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</si>
  <si>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</si>
  <si>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</si>
  <si>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</si>
  <si>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</si>
  <si>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</si>
  <si>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</si>
  <si>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</si>
  <si>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</si>
  <si>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</si>
  <si>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</si>
  <si>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</si>
  <si>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</si>
  <si>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</si>
  <si>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</si>
  <si>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</si>
  <si>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</si>
  <si>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</si>
  <si>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</si>
  <si>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</si>
  <si>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</si>
  <si>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</si>
  <si>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</si>
  <si>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</si>
  <si>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</si>
  <si>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</si>
  <si>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</si>
  <si>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</si>
  <si>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</si>
  <si>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</si>
  <si>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</si>
  <si>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</si>
  <si>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</si>
  <si>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</si>
  <si>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</si>
  <si>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</si>
  <si>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</si>
  <si>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</si>
  <si>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</si>
  <si>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</si>
  <si>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</si>
  <si>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</si>
  <si>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</si>
  <si>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</si>
  <si>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</si>
  <si>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</si>
  <si>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</si>
  <si>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</si>
  <si>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</si>
  <si>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</si>
  <si>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</si>
  <si>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</si>
  <si>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</si>
  <si>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</si>
  <si>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</si>
  <si>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</si>
  <si>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</si>
  <si>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</si>
  <si>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</si>
  <si>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</si>
  <si>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</si>
  <si>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</si>
  <si>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</si>
  <si>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</si>
  <si>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</si>
  <si>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</si>
  <si>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</si>
  <si>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</si>
  <si>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</si>
  <si>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</si>
  <si>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</si>
  <si>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</si>
  <si>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</si>
  <si>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</si>
  <si>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</si>
  <si>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</si>
  <si>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</si>
  <si>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</si>
  <si>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</si>
  <si>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</si>
  <si>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</si>
  <si>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</si>
  <si>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</si>
  <si>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</si>
  <si>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</si>
  <si>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</si>
  <si>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</si>
  <si>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</si>
  <si>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</si>
  <si>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</si>
  <si>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</si>
  <si>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</si>
  <si>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</si>
  <si>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</si>
  <si>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</si>
  <si>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</si>
  <si>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</si>
  <si>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</si>
  <si>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</si>
  <si>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</si>
  <si>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</si>
  <si>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</si>
  <si>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</si>
  <si>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</si>
  <si>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</si>
  <si>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</si>
  <si>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</si>
  <si>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</si>
  <si>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</si>
  <si>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</si>
  <si>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</si>
  <si>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</si>
  <si>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</si>
  <si>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</si>
  <si>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</si>
  <si>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</si>
  <si>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</si>
  <si>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</si>
  <si>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</si>
  <si>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</si>
  <si>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</si>
  <si>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</si>
  <si>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</si>
  <si>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</si>
  <si>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</si>
  <si>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</si>
  <si>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</si>
  <si>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</si>
  <si>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</si>
  <si>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</si>
  <si>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</si>
  <si>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</si>
  <si>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</si>
  <si>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</si>
  <si>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</si>
  <si>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</si>
  <si>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</si>
  <si>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</si>
  <si>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</si>
  <si>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</si>
  <si>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</si>
  <si>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</si>
  <si>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</si>
  <si>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</si>
  <si>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</si>
  <si>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</si>
  <si>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</si>
  <si>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</si>
  <si>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</si>
  <si>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</si>
  <si>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</si>
  <si>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</si>
  <si>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</si>
  <si>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</si>
  <si>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</si>
  <si>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</si>
  <si>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</si>
  <si>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</si>
  <si>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</si>
  <si>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</si>
  <si>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</si>
  <si>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</si>
  <si>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</si>
  <si>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</si>
  <si>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</si>
  <si>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</si>
  <si>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</si>
  <si>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</si>
  <si>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</si>
  <si>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</si>
  <si>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</si>
  <si>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</si>
  <si>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</si>
  <si>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</si>
  <si>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</si>
  <si>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</si>
  <si>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</si>
  <si>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</si>
  <si>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</si>
  <si>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</si>
  <si>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</si>
  <si>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</si>
  <si>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</si>
  <si>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</si>
  <si>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</si>
  <si>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</si>
  <si>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</si>
  <si>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</si>
  <si>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</si>
  <si>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</si>
  <si>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</si>
  <si>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</si>
  <si>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</si>
  <si>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</si>
  <si>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</si>
  <si>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</si>
  <si>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</si>
  <si>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</si>
  <si>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</si>
  <si>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</si>
  <si>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</si>
  <si>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</si>
  <si>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</si>
  <si>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</si>
  <si>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</si>
  <si>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</si>
  <si>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</si>
  <si>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</si>
  <si>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</si>
  <si>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</si>
  <si>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</si>
  <si>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</si>
  <si>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</si>
  <si>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</si>
  <si>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</si>
  <si>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</si>
  <si>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</si>
  <si>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</si>
  <si>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</si>
  <si>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</si>
  <si>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</si>
  <si>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</si>
  <si>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</si>
  <si>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</si>
  <si>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</si>
  <si>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</si>
  <si>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</si>
  <si>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</si>
  <si>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</si>
  <si>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</si>
  <si>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</si>
  <si>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</si>
  <si>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</si>
  <si>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</si>
  <si>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</si>
  <si>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</si>
  <si>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</si>
  <si>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</si>
  <si>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</si>
  <si>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</si>
  <si>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</si>
  <si>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</si>
  <si>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</si>
  <si>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</si>
  <si>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</si>
  <si>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</si>
  <si>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</si>
  <si>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</si>
  <si>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</si>
  <si>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</si>
  <si>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</si>
  <si>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</si>
  <si>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</si>
  <si>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</si>
  <si>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</si>
  <si>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</si>
  <si>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</si>
  <si>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</si>
  <si>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</si>
  <si>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</si>
  <si>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</si>
  <si>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</si>
  <si>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</si>
  <si>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</si>
  <si>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</si>
  <si>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</si>
  <si>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</si>
  <si>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</si>
  <si>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</si>
  <si>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</si>
  <si>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</si>
  <si>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</si>
  <si>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</si>
  <si>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</si>
  <si>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</si>
  <si>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</si>
  <si>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</si>
  <si>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</si>
  <si>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</si>
  <si>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</si>
  <si>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</si>
  <si>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</si>
  <si>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</si>
  <si>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</si>
  <si>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</si>
  <si>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</si>
  <si>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</si>
  <si>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</si>
  <si>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</si>
  <si>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</si>
  <si>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</si>
  <si>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</si>
  <si>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</si>
  <si>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</si>
  <si>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</si>
  <si>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</si>
  <si>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</si>
  <si>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</si>
  <si>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</si>
  <si>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</si>
  <si>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</si>
  <si>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</si>
  <si>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</si>
  <si>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</si>
  <si>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</si>
  <si>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</si>
  <si>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</si>
  <si>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</si>
  <si>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</si>
  <si>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</si>
  <si>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</si>
  <si>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</si>
  <si>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</si>
  <si>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</si>
  <si>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</si>
  <si>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</si>
  <si>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</si>
  <si>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</si>
  <si>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</si>
  <si>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</si>
  <si>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</si>
  <si>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</si>
  <si>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</si>
  <si>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</si>
  <si>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</si>
  <si>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</si>
  <si>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</si>
  <si>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</si>
  <si>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</si>
  <si>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</si>
  <si>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</si>
  <si>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</si>
  <si>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</si>
  <si>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</si>
  <si>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</si>
  <si>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</si>
  <si>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</si>
  <si>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</si>
  <si>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</si>
  <si>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</si>
  <si>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</si>
  <si>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</si>
  <si>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</si>
  <si>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</si>
  <si>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</si>
  <si>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</si>
  <si>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</si>
  <si>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</si>
  <si>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</si>
  <si>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</si>
  <si>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</si>
  <si>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</si>
  <si>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</si>
  <si>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</si>
  <si>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</si>
  <si>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</si>
  <si>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</si>
  <si>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</si>
  <si>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</si>
  <si>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</si>
  <si>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</si>
  <si>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</si>
  <si>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</si>
  <si>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</si>
  <si>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</si>
  <si>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</si>
  <si>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</si>
  <si>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</si>
  <si>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</si>
  <si>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</si>
  <si>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</si>
  <si>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</si>
  <si>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</si>
  <si>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</si>
  <si>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</si>
  <si>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</si>
  <si>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</si>
  <si>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</si>
  <si>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</si>
  <si>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</si>
  <si>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</si>
  <si>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</si>
  <si>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</si>
  <si>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</si>
  <si>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</si>
  <si>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</si>
  <si>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</si>
  <si>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</si>
  <si>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</si>
  <si>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</si>
  <si>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</si>
  <si>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</si>
  <si>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</si>
  <si>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</si>
  <si>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</si>
  <si>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</si>
  <si>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</si>
  <si>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</si>
  <si>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</si>
  <si>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</si>
  <si>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</si>
  <si>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</si>
  <si>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</si>
  <si>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</si>
  <si>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</si>
  <si>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</si>
  <si>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</si>
  <si>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</si>
  <si>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</si>
  <si>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</si>
  <si>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</si>
  <si>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</si>
  <si>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</si>
  <si>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</si>
  <si>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</si>
  <si>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</si>
  <si>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</si>
  <si>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</si>
  <si>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</si>
  <si>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</si>
  <si>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</si>
  <si>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</si>
  <si>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</si>
  <si>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</si>
  <si>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</si>
  <si>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</si>
  <si>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</si>
  <si>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</si>
  <si>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</si>
  <si>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</si>
  <si>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</si>
  <si>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</si>
  <si>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</si>
  <si>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</si>
  <si>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</si>
  <si>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</si>
  <si>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</si>
  <si>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</si>
  <si>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</si>
  <si>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</si>
  <si>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</si>
  <si>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</si>
  <si>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</si>
  <si>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</si>
  <si>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</si>
  <si>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</si>
  <si>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</si>
  <si>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</si>
  <si>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</si>
  <si>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</si>
  <si>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</si>
  <si>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</si>
  <si>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</si>
  <si>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</si>
  <si>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</si>
  <si>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</si>
  <si>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</si>
  <si>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</si>
  <si>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</si>
  <si>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</si>
  <si>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</si>
  <si>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</si>
  <si>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</si>
  <si>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</si>
  <si>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</si>
  <si>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</si>
  <si>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</si>
  <si>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</si>
  <si>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</si>
  <si>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</si>
  <si>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</si>
  <si>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</si>
  <si>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</si>
  <si>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</si>
  <si>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</si>
  <si>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</si>
  <si>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</si>
  <si>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</si>
  <si>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</si>
  <si>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</si>
  <si>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</si>
  <si>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</si>
  <si>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</si>
  <si>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</si>
  <si>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</si>
  <si>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</si>
  <si>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</si>
  <si>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</si>
  <si>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</si>
  <si>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</si>
  <si>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</si>
  <si>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</si>
  <si>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</si>
  <si>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</si>
  <si>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</si>
  <si>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</si>
  <si>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</si>
  <si>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</si>
  <si>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</si>
  <si>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</si>
  <si>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</si>
  <si>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</si>
  <si>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</si>
  <si>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</si>
  <si>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</si>
  <si>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</si>
  <si>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</si>
  <si>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</si>
  <si>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</si>
  <si>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</si>
  <si>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</si>
  <si>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</si>
  <si>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</si>
  <si>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</si>
  <si>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</si>
  <si>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</si>
  <si>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</si>
  <si>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</si>
  <si>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</si>
  <si>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</si>
  <si>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</si>
  <si>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</si>
  <si>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</si>
  <si>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</si>
  <si>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</si>
  <si>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</si>
  <si>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</si>
  <si>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</si>
  <si>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</si>
  <si>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</si>
  <si>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</si>
  <si>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</si>
  <si>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</si>
  <si>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</si>
  <si>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</si>
  <si>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</si>
  <si>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</si>
  <si>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</si>
  <si>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</si>
  <si>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</si>
  <si>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</si>
  <si>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</si>
  <si>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</si>
  <si>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</si>
  <si>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</si>
  <si>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</si>
  <si>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</si>
  <si>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</si>
  <si>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</si>
  <si>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</si>
  <si>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</si>
  <si>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</si>
  <si>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</si>
  <si>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</si>
  <si>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</si>
  <si>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</si>
  <si>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</si>
  <si>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</si>
  <si>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</si>
  <si>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</si>
  <si>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</si>
  <si>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</si>
  <si>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</si>
  <si>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</si>
  <si>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</si>
  <si>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</si>
  <si>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</si>
  <si>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</si>
  <si>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</si>
  <si>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</si>
  <si>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</si>
  <si>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</si>
  <si>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</si>
  <si>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</si>
  <si>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</si>
  <si>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</si>
  <si>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</si>
  <si>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</si>
  <si>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</si>
  <si>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</si>
  <si>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</si>
  <si>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</si>
  <si>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</si>
  <si>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</si>
  <si>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</si>
  <si>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</si>
  <si>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</si>
  <si>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</si>
  <si>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</si>
  <si>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</si>
  <si>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</si>
  <si>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</si>
  <si>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</si>
  <si>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</si>
  <si>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</si>
  <si>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</si>
  <si>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</si>
  <si>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</si>
  <si>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</si>
  <si>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</si>
  <si>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</si>
  <si>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</si>
  <si>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</si>
  <si>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</si>
  <si>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</si>
  <si>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</si>
  <si>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</si>
  <si>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</si>
  <si>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</si>
  <si>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</si>
  <si>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</si>
  <si>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</si>
  <si>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</si>
  <si>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</si>
  <si>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</si>
  <si>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</si>
  <si>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</si>
  <si>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</si>
  <si>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</si>
  <si>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</si>
  <si>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</si>
  <si>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</si>
  <si>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</si>
  <si>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</si>
  <si>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</si>
  <si>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</si>
  <si>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</si>
  <si>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</si>
  <si>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</si>
  <si>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</si>
  <si>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</si>
  <si>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</si>
  <si>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</si>
  <si>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</si>
  <si>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</si>
  <si>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</si>
  <si>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</si>
  <si>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</si>
  <si>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</si>
  <si>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</si>
  <si>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</si>
  <si>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</si>
  <si>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</si>
  <si>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</si>
  <si>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</si>
  <si>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</si>
  <si>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</si>
  <si>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</si>
  <si>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</si>
  <si>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</si>
  <si>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</si>
  <si>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</si>
  <si>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</si>
  <si>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</si>
  <si>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</si>
  <si>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</si>
  <si>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</si>
  <si>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</si>
  <si>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</si>
  <si>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</si>
  <si>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</si>
  <si>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</si>
  <si>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</si>
  <si>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</si>
  <si>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</si>
  <si>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</si>
  <si>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</si>
  <si>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</si>
  <si>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</si>
  <si>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</si>
  <si>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</si>
  <si>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</si>
  <si>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</si>
  <si>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</si>
  <si>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</si>
  <si>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</si>
  <si>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</si>
  <si>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</si>
  <si>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</si>
  <si>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</si>
  <si>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</si>
  <si>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</si>
  <si>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</si>
  <si>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</si>
  <si>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</si>
  <si>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</si>
  <si>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</si>
  <si>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</si>
  <si>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</si>
  <si>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</si>
  <si>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</si>
  <si>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</si>
  <si>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</si>
  <si>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</si>
  <si>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</si>
  <si>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</si>
  <si>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</si>
  <si>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</si>
  <si>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</si>
  <si>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</si>
  <si>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</si>
  <si>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</si>
  <si>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</si>
  <si>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</si>
  <si>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</si>
  <si>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</si>
  <si>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</si>
  <si>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</si>
  <si>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</si>
  <si>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</si>
  <si>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</si>
  <si>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</si>
  <si>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</si>
  <si>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</si>
  <si>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</si>
  <si>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</si>
  <si>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</si>
  <si>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</si>
  <si>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</si>
  <si>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</si>
  <si>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</si>
  <si>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</si>
  <si>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</si>
  <si>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</si>
  <si>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</si>
  <si>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</si>
  <si>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</si>
  <si>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</si>
  <si>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</si>
  <si>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</si>
  <si>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</si>
  <si>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</si>
  <si>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</si>
  <si>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</si>
  <si>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</si>
  <si>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</si>
  <si>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</si>
  <si>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</si>
  <si>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</si>
  <si>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</si>
  <si>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</si>
  <si>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</si>
  <si>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</si>
  <si>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</si>
  <si>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</si>
  <si>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</si>
  <si>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</si>
  <si>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</si>
  <si>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</si>
  <si>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</si>
  <si>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</si>
  <si>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</si>
  <si>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</si>
  <si>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</si>
  <si>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</si>
  <si>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</si>
  <si>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</si>
  <si>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</si>
  <si>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</si>
  <si>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</si>
  <si>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</si>
  <si>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</si>
  <si>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</si>
  <si>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</si>
  <si>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</si>
  <si>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</si>
  <si>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</si>
  <si>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</si>
  <si>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</si>
  <si>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</si>
  <si>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</si>
  <si>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</si>
  <si>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</si>
  <si>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</si>
  <si>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</si>
  <si>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</si>
  <si>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</si>
  <si>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</si>
  <si>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</si>
  <si>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</si>
  <si>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</si>
  <si>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</si>
  <si>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</si>
  <si>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</si>
  <si>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</si>
  <si>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</si>
  <si>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</si>
  <si>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</si>
  <si>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</si>
  <si>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</si>
  <si>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</si>
  <si>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</si>
  <si>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</si>
  <si>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</si>
  <si>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</si>
  <si>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</si>
  <si>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</si>
  <si>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</si>
  <si>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</si>
  <si>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</si>
  <si>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</si>
  <si>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</si>
  <si>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</si>
  <si>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</si>
  <si>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</si>
  <si>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</si>
  <si>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</si>
  <si>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</si>
  <si>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</si>
  <si>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</si>
  <si>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</si>
  <si>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</si>
  <si>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</si>
  <si>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</si>
  <si>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</si>
  <si>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</si>
  <si>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</si>
  <si>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</si>
  <si>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</si>
  <si>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</si>
  <si>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</si>
  <si>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</si>
  <si>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</si>
  <si>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</si>
  <si>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</si>
  <si>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</si>
  <si>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</si>
  <si>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</si>
  <si>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</si>
  <si>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</si>
  <si>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</si>
  <si>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</si>
  <si>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</si>
  <si>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</si>
  <si>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</si>
  <si>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</si>
  <si>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</si>
  <si>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</si>
  <si>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</si>
  <si>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</si>
  <si>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</si>
  <si>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</si>
  <si>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</si>
  <si>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</si>
  <si>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</si>
  <si>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</si>
  <si>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</si>
  <si>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</si>
  <si>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</si>
  <si>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</si>
  <si>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</si>
  <si>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</si>
  <si>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</si>
  <si>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</si>
  <si>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</si>
  <si>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</si>
  <si>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</si>
  <si>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</si>
  <si>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</si>
  <si>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</si>
  <si>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</si>
  <si>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</si>
  <si>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</si>
  <si>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</si>
  <si>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</si>
  <si>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</si>
  <si>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</si>
  <si>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</si>
  <si>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</si>
  <si>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</si>
  <si>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</si>
  <si>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</si>
  <si>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</si>
  <si>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</si>
  <si>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</si>
  <si>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</si>
  <si>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</si>
  <si>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</si>
  <si>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</si>
  <si>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</si>
  <si>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</si>
  <si>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</si>
  <si>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</si>
  <si>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</si>
  <si>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</si>
  <si>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</si>
  <si>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</si>
  <si>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</si>
  <si>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</si>
  <si>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</si>
  <si>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</si>
  <si>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</si>
  <si>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</si>
  <si>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</si>
  <si>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</si>
  <si>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</si>
  <si>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</si>
  <si>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</si>
  <si>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</si>
  <si>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</si>
  <si>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</si>
  <si>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</si>
  <si>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</si>
  <si>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</si>
  <si>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</si>
  <si>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</si>
  <si>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</si>
  <si>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</si>
  <si>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</si>
  <si>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</si>
  <si>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</si>
  <si>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</si>
  <si>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</si>
  <si>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</si>
  <si>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</si>
  <si>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</si>
  <si>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</si>
  <si>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</si>
  <si>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</si>
  <si>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</si>
  <si>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</si>
  <si>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</si>
  <si>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</si>
  <si>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</si>
  <si>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</si>
  <si>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</si>
  <si>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</si>
  <si>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</si>
  <si>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</si>
  <si>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</si>
  <si>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</si>
  <si>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</si>
  <si>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</si>
  <si>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</si>
  <si>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</si>
  <si>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</si>
  <si>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</si>
  <si>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</si>
  <si>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</si>
  <si>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</si>
  <si>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</si>
  <si>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</si>
  <si>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</si>
  <si>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</si>
  <si>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</si>
  <si>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</si>
  <si>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</si>
  <si>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</si>
  <si>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</si>
  <si>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</si>
  <si>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</si>
  <si>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</si>
  <si>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</si>
  <si>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</si>
  <si>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</si>
  <si>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</si>
  <si>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</si>
  <si>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</si>
  <si>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</si>
  <si>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</si>
  <si>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</si>
  <si>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</si>
  <si>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</si>
  <si>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</si>
  <si>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</si>
  <si>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</si>
  <si>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</si>
  <si>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</si>
  <si>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</si>
  <si>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</si>
  <si>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</si>
  <si>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</si>
  <si>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</si>
  <si>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</si>
  <si>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</si>
  <si>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</si>
  <si>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</si>
  <si>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</si>
  <si>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</si>
  <si>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</si>
  <si>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</si>
  <si>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</si>
  <si>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</si>
  <si>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</si>
  <si>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</si>
  <si>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</si>
  <si>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</si>
  <si>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</si>
  <si>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</si>
  <si>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</si>
  <si>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</si>
  <si>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</si>
  <si>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</si>
  <si>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</si>
  <si>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</si>
  <si>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</si>
  <si>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</si>
  <si>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</si>
  <si>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</si>
  <si>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</si>
  <si>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</si>
  <si>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</si>
  <si>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</si>
  <si>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</si>
  <si>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</si>
  <si>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</si>
  <si>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</si>
  <si>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</si>
  <si>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</si>
  <si>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</si>
  <si>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</si>
  <si>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</si>
  <si>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</si>
  <si>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</si>
  <si>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</si>
  <si>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</si>
  <si>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</si>
  <si>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</si>
  <si>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</si>
  <si>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</si>
  <si>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</si>
  <si>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</si>
  <si>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</si>
  <si>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</si>
  <si>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</si>
  <si>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</si>
  <si>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</si>
  <si>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</si>
  <si>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</si>
  <si>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</si>
  <si>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</si>
  <si>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</si>
  <si>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</si>
  <si>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</si>
  <si>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</si>
  <si>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</si>
  <si>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</si>
  <si>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</si>
  <si>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</si>
  <si>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</si>
  <si>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</si>
  <si>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</si>
  <si>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</si>
  <si>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</si>
  <si>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</si>
  <si>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</si>
  <si>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</si>
  <si>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</si>
  <si>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</si>
  <si>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</si>
  <si>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</si>
  <si>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</si>
  <si>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</si>
  <si>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</si>
  <si>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</si>
  <si>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</si>
  <si>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</si>
  <si>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</si>
  <si>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</si>
  <si>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</si>
  <si>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</si>
  <si>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</si>
  <si>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</si>
  <si>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</si>
  <si>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</si>
  <si>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</si>
  <si>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</si>
  <si>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</si>
  <si>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</si>
  <si>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</si>
  <si>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</si>
  <si>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</si>
  <si>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</si>
  <si>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</si>
  <si>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</si>
  <si>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</si>
  <si>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</si>
  <si>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</si>
  <si>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</si>
  <si>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</si>
  <si>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</si>
  <si>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</si>
  <si>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</si>
  <si>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</si>
  <si>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</si>
  <si>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</si>
  <si>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</si>
  <si>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</si>
  <si>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</si>
  <si>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</si>
  <si>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</si>
  <si>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</si>
  <si>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</si>
  <si>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</si>
  <si>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</si>
  <si>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</si>
  <si>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</si>
  <si>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</si>
  <si>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</si>
  <si>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</si>
  <si>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</si>
  <si>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</si>
  <si>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</si>
  <si>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</si>
  <si>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</si>
  <si>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</si>
  <si>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B09WF4Q7B3</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</si>
  <si>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</si>
  <si>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</si>
  <si>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</si>
  <si>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</si>
  <si>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</si>
  <si>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</si>
  <si>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</si>
  <si>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</si>
  <si>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</si>
  <si>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</si>
  <si>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</si>
  <si>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</si>
  <si>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</si>
  <si>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</si>
  <si>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</si>
  <si>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</si>
  <si>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</si>
  <si>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</si>
  <si>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</si>
  <si>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</si>
  <si>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</si>
  <si>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</si>
  <si>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</si>
  <si>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</si>
  <si>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</si>
  <si>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</si>
  <si>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</si>
  <si>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</si>
  <si>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</si>
  <si>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</si>
  <si>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</si>
  <si>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</si>
  <si>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</si>
  <si>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</si>
  <si>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</si>
  <si>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</si>
  <si>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</si>
  <si>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</si>
  <si>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</si>
  <si>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</si>
  <si>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</si>
  <si>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</si>
  <si>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</si>
  <si>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</si>
  <si>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</si>
  <si>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</si>
  <si>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</si>
  <si>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</si>
  <si>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</si>
  <si>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</si>
  <si>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</si>
  <si>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</si>
  <si>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</si>
  <si>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</si>
  <si>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</si>
  <si>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</si>
  <si>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</si>
  <si>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</si>
  <si>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</si>
  <si>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</si>
  <si>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</si>
  <si>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</si>
  <si>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</si>
  <si>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</si>
  <si>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</si>
  <si>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</si>
  <si>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</si>
  <si>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</si>
  <si>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</si>
  <si>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</si>
  <si>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</si>
  <si>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</si>
  <si>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</si>
  <si>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</si>
  <si>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</si>
  <si>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</si>
  <si>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</si>
  <si>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</si>
  <si>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</si>
  <si>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</si>
  <si>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</si>
  <si>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</si>
  <si>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</si>
  <si>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</si>
  <si>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</si>
  <si>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</si>
  <si>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</si>
  <si>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</si>
  <si>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</si>
  <si>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</si>
  <si>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</si>
  <si>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</si>
  <si>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</si>
  <si>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</si>
  <si>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</si>
  <si>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</si>
  <si>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</si>
  <si>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</si>
  <si>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</si>
  <si>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</si>
  <si>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</si>
  <si>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</si>
  <si>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</si>
  <si>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</si>
  <si>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</si>
  <si>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</si>
  <si>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</si>
  <si>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</si>
  <si>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</si>
  <si>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</si>
  <si>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</si>
  <si>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</si>
  <si>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</si>
  <si>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</si>
  <si>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</si>
  <si>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</si>
  <si>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</si>
  <si>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</si>
  <si>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</si>
  <si>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</si>
  <si>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</si>
  <si>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</si>
  <si>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</si>
  <si>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</si>
  <si>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</si>
  <si>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</si>
  <si>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</si>
  <si>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</si>
  <si>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</si>
  <si>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</si>
  <si>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</si>
  <si>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</si>
  <si>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</si>
  <si>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</si>
  <si>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</si>
  <si>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</si>
  <si>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</si>
  <si>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</si>
  <si>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</si>
  <si>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</si>
  <si>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</si>
  <si>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</si>
  <si>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</si>
  <si>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</si>
  <si>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</si>
  <si>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</si>
  <si>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</si>
  <si>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</si>
  <si>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</si>
  <si>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</si>
  <si>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</si>
  <si>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</si>
  <si>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</si>
  <si>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</si>
  <si>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</si>
  <si>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</si>
  <si>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</si>
  <si>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</si>
  <si>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</si>
  <si>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</si>
  <si>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</si>
  <si>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</si>
  <si>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</si>
  <si>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</si>
  <si>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</si>
  <si>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</si>
  <si>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</si>
  <si>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</si>
  <si>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</si>
  <si>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</si>
  <si>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</si>
  <si>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</si>
  <si>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</si>
  <si>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</si>
  <si>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</si>
  <si>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</si>
  <si>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</si>
  <si>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</si>
  <si>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</si>
  <si>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</si>
  <si>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</si>
  <si>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</si>
  <si>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</si>
  <si>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</si>
  <si>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</si>
  <si>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</si>
  <si>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</si>
  <si>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</si>
  <si>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</si>
  <si>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</si>
  <si>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</si>
  <si>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</si>
  <si>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</si>
  <si>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</si>
  <si>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</si>
  <si>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</si>
  <si>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</si>
  <si>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</si>
  <si>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</si>
  <si>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</si>
  <si>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</si>
  <si>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</si>
  <si>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</si>
  <si>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</si>
  <si>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</si>
  <si>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</si>
  <si>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</si>
  <si>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</si>
  <si>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</si>
  <si>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</si>
  <si>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</si>
  <si>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</si>
  <si>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</si>
  <si>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</si>
  <si>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</si>
  <si>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</si>
  <si>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</si>
  <si>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</si>
  <si>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</si>
  <si>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</si>
  <si>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</si>
  <si>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</si>
  <si>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</si>
  <si>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</si>
  <si>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</si>
  <si>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</si>
  <si>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</si>
  <si>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</si>
  <si>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</si>
  <si>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</si>
  <si>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</si>
  <si>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</si>
  <si>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</si>
  <si>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</si>
  <si>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</si>
  <si>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</si>
  <si>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</si>
  <si>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</si>
  <si>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</si>
  <si>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</si>
  <si>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</si>
  <si>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</si>
  <si>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</si>
  <si>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</si>
  <si>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</si>
  <si>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</si>
  <si>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</si>
  <si>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</si>
  <si>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</si>
  <si>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</si>
  <si>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</si>
  <si>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</si>
  <si>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</si>
  <si>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</si>
  <si>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</si>
  <si>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</si>
  <si>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</si>
  <si>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</si>
  <si>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</si>
  <si>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</si>
  <si>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</si>
  <si>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</si>
  <si>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</si>
  <si>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</si>
  <si>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</si>
  <si>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</si>
  <si>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</si>
  <si>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</si>
  <si>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</si>
  <si>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</si>
  <si>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</si>
  <si>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</si>
  <si>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</si>
  <si>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</si>
  <si>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</si>
  <si>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</si>
  <si>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</si>
  <si>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</si>
  <si>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</si>
  <si>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</si>
  <si>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</si>
  <si>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</si>
  <si>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</si>
  <si>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</si>
  <si>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</si>
  <si>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</si>
  <si>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</si>
  <si>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</si>
  <si>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</si>
  <si>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</si>
  <si>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</si>
  <si>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</si>
  <si>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</si>
  <si>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</si>
  <si>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</si>
  <si>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</si>
  <si>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</si>
  <si>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</si>
  <si>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</si>
  <si>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</si>
  <si>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</si>
  <si>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</si>
  <si>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</si>
  <si>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</si>
  <si>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</si>
  <si>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</si>
  <si>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</si>
  <si>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</si>
  <si>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</si>
  <si>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</si>
  <si>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</si>
  <si>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</si>
  <si>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</si>
  <si>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</si>
  <si>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</si>
  <si>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</si>
  <si>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</si>
  <si>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</si>
  <si>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</si>
  <si>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</si>
  <si>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</si>
  <si>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</si>
  <si>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</si>
  <si>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</si>
  <si>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</si>
  <si>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</si>
  <si>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</si>
  <si>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</si>
  <si>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</si>
  <si>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</si>
  <si>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</si>
  <si>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</si>
  <si>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</si>
  <si>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</si>
  <si>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</si>
  <si>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</si>
  <si>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</si>
  <si>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</si>
  <si>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</si>
  <si>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</si>
  <si>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</si>
  <si>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</si>
  <si>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</si>
  <si>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</si>
  <si>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</si>
  <si>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</si>
  <si>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</si>
  <si>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</si>
  <si>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</si>
  <si>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</si>
  <si>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</si>
  <si>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</si>
  <si>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</si>
  <si>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</si>
  <si>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</si>
  <si>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</si>
  <si>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</si>
  <si>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rating_count for missing cells</t>
  </si>
  <si>
    <t>Potential Revenue</t>
  </si>
  <si>
    <t>Belkin Apple Certified Lightning To Type C Cable, Tough Unbreakable Braided Fast Charging For Iphone, Ipad, Air Pods, 3.3 Feet (1 Meters) White</t>
  </si>
  <si>
    <t>ID_Duplicate_Check</t>
  </si>
  <si>
    <t>Count of product_id</t>
  </si>
  <si>
    <t>Category_Check</t>
  </si>
  <si>
    <t>Belkin Apple Certified Lightning To Type C Cable, Fast Charging For Iphone, Ipad, Air Pods, 3.3 Feet (1 Meters) White</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</si>
  <si>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</si>
  <si>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</si>
  <si>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Airdopes 181 in-Ear True Wireless Earbuds with ENx Tech, Beast Mode(Low Latency Upto 60ms) for Gaming, with Mic, ASAP Charge, 20H Playtime, Bluetooth v5.2, IPX4 &amp; IWP (Cool Grey)</t>
  </si>
  <si>
    <t>Ambrane Unbreakable 3A Fast Charging Braided Type C Cable 1.5 Meter (RCT15, Blue) Supports QC 2.0/3.0 Charging</t>
  </si>
  <si>
    <t>LONAXA Mini Travel Rechargeable Fruit Juicer - USB Electric Fruit &amp; Vegetable Juice Blender/Grinder for Home and Office Use (Multicolor)‚Ä</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</si>
  <si>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</si>
  <si>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Karcher WD3 EU Wet and Dry Vacuum Cleaner, 1000 Watts Powerful Suction, 17 L Capacity, Blower Function, Easy Filter Removal for Home and Garden Cleaning (Yellow/Black)</t>
  </si>
  <si>
    <t>Lifelong LLWM105 750-Watt Belgian Waffle Maker for Home| Makes 2 Square Shape Waffles| Non-stick Plates| Easy to Usewith Indicator Lights (1 Year Warranty, Black)</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</si>
  <si>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</si>
  <si>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</si>
  <si>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</si>
  <si>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</si>
  <si>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</si>
  <si>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</si>
  <si>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Western Digital WD 2TB My Passport Portable Hard Disk Drive, USB 3.0 with Automatic Backup, 256 Bit AES Hardware Encryption,Password Protection,Compatible with Windows and Mac, External HDD-Black</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</si>
  <si>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</si>
  <si>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</si>
  <si>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</si>
  <si>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</si>
  <si>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MYVN LTG to USB forFast Charging &amp; Data Sync USB Cable Compatible for iPhone 5/5s/6/6S/7/7+/8/8+/10/11, iPad Air/Mini, iPod and iOS Devices (1 M)</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</si>
  <si>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</si>
  <si>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</si>
  <si>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Lenovo USB A to Type-C Tangle-freeAramid fiber braided1.2m cable with 4A Fast charging &amp; 480 MBPS data transmission, certified 10000+ bend lifespan, Metallic Grey</t>
  </si>
  <si>
    <t>Amazon Brand - Solimo 3A Fast Charging Tough Type C USB Data Cable ‚Äì 1 Meter</t>
  </si>
  <si>
    <t>iFFALCON 80 cm (32 inches) HD Ready Smart LED TV32F53 (Black)</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</si>
  <si>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</si>
  <si>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</si>
  <si>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</si>
  <si>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ENVIE (AA10004PLNi-CD) AA Rechargeable Batteries, Low Self Discharge, AA 1000mAh Ni-CD (Pack of 4)</t>
  </si>
  <si>
    <t>Pick Ur Needs Lint Remover for Clothes High Range Rechargeable Lint Shaver for All Types of Clothes, Fabrics, Blanket with 1 Extra Blade Multicolor (Rechargeable)</t>
  </si>
  <si>
    <t>SLOVIC Tripod Mount Adapter| Tripod Mobile Holder|Tripod Phone Mount(Made in India)| Smartphone Clip Clipper 360 Degree for Taking Magic Video Shots &amp; Pictures.</t>
  </si>
  <si>
    <t>MemeHo Smart Standard Multi-Purpose Laptop Table with Dock Stand/Study Table/Bed Table/Foldable and Portable/Ergonomic &amp; Rounded Edges/Non-Slip Legs/Engineered Wood with Cup Holder (Black)</t>
  </si>
  <si>
    <t>CARECASE Optical Bay 2nd Hard Drive Caddy, 9.5 mm CD/DVD Drive Slot for SSD and HDD</t>
  </si>
  <si>
    <t>iQOO Neo 6 5G (Dark Nova, 8GB RAM, 128GB Storage) | Snapdragon 870 5G | 80W FlashCharge</t>
  </si>
  <si>
    <t>CSI INTERNATIONAL Instant Water Geyser, Water Heater, Portable Water Heater, Geyser Made of First Class ABS Plastic 3KW (Red)</t>
  </si>
  <si>
    <t>CSI INTERNATIONAL Instant Water Geyser, Water Heater, Portable Water Heater, Geyser Made of First Class ABS Plastic 3KW (White)</t>
  </si>
  <si>
    <t>DIGITEK (DLS-9FT) Lightweight &amp; Portable Aluminum Alloy Light Stand for Ring Light, Reflector, Flash Units, Diffuser, Portrait, Softbox, Studio Lighting &amp; More Ideal for Outdoor &amp; Indoor Shoots</t>
  </si>
  <si>
    <t>DIGITEK (DTR-200MT) (18 CM) Portable &amp; Flexible Mini Tripod with Mobile Holder &amp; 360 Degree Ball Head, For Smart Phones, Compact Cameras, GoPro, Maximum Operating Height: 7.87 Inch, Maximum Load Upto: 1 kgs</t>
  </si>
  <si>
    <t>BESTOR LCD Writing Tablet/pad 12 inches | Electronic Writing Scribble Board for Kids | Kids Learning Toy | Portable Ruff for LCD Paperless Memo Digital Tablet Notepad E-Writer/Writing/Drawing Pad Home/School/Office (Black)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</si>
  <si>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</si>
  <si>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DIGITEK (DTR 260 GT) Gorilla Tripod/Mini 33 cm (13 Inch) Tripod for Mobile Phone with Phone Mount &amp; Remote, Flexible Gorilla Stand for DSLR &amp; Action Cameras</t>
  </si>
  <si>
    <t>7SEVEN Compatible Tata Sky Remote Control Replacement of Original dth SD HD tata Play Set top Box Remote - IR Learning Universal Remote for Any Brand TV - Pairing Must</t>
  </si>
  <si>
    <t>7SEVEN Compatible for Sony Bravia LCD LED UHD OLED QLED 4K Ultra HD TV remote control with YouTube and NETFLIX Hotkeys. Universal Replacement for Original Sony Smart Android tv Remote Control</t>
  </si>
  <si>
    <t>Tabelito Polyester Foam, Nylon Hybrid laptopss Bag Sleeve Case Cover Pouch for laptopss Apple/Dell/Lenovo/ Asus/ Hp/Samsung/Mi/MacBook/Ultrabook/Thinkpad/Ideapad/Surfacepro (15.6 inches /39.6cm, Blue) laptopsss</t>
  </si>
  <si>
    <t>7SEVEN Bluetooth Voice Command Remote for Xiaomi Redmi Mi Smart TV with Netflix &amp; Prime Video Hot Keys XMRM-00A</t>
  </si>
  <si>
    <t>Offbeat - DASH 2.4GHz Wireless + Bluetooth 5.1 Mouse, Multi-Device Dual Mode Slim Rechargeable Silent Click Buttons Wireless Bluetooth Mouse, 3 Adjustable DPI, Works on 2 devices at the same time with a switch button for Windows/Mac/Android/Ipad/Smart TV</t>
  </si>
  <si>
    <t>LUNAGARIYA, Protective Case Compatible with JIO Settop Box Remote Control,PU Leather Cover Holder (Before Placing Order,Please Compare The Dimensions of The Product with Your Remote)</t>
  </si>
  <si>
    <t>Verilux USB C Hub Multiport Adapter- 6 in 1 Portable Aluminum Type C Hub with 4K HDMI Output, USB 2.0/3.0 Ports, SD/Micro SD Card Reader Compatible for MacBook Pro 2016-2020, MacBook Air 2018-2020, Type-C Devices</t>
  </si>
  <si>
    <t>7SEVEN TCL Remote Control Smart TV RC802V Remote Compatible for TCL TV Remote Original 55EP680 40A325 49S6500 55P8S 55P8 50P8 65P8 40S6500 43S6500FS 49S6800FS 49S6800 49S6510FS(Without Voice Function/Google Assistant and Non-Bluetooth remote)</t>
  </si>
  <si>
    <t>7SEVEN Compatible for Mi tv Remote Control Original Suitable with Smart Android 4K LED Non Voice Command Xiaomi Redmi Remote of 4A Model 32 43 55 65 inches</t>
  </si>
  <si>
    <t>DIGITEK (DRL-14C) Professional (31cm) Dual Temperature LED Ring Light with Tripod Stand &amp; Mini Tripod for YouTube, Photo-Shoot, Video Shoot, Live Stream, Makeup, Vlogging &amp; More</t>
  </si>
  <si>
    <t>OpenTech Military-Grade Tempered Glass Screen Protector Compatible for iPhone 13/13 Pro / 14 with Edge to Edge Coverage and Easy Installation kit (6.1 Inches)</t>
  </si>
  <si>
    <t>Bestor  8K Hdmi 2.1 Cable 48Gbps 9.80Ft/Ultra High Speed Hdmi Braided Cord For Roku Tv/Ps5/Hdtv/Blu-Ray Projector, Laptop, Television, Personal Computer, Xbox, Ps4, Ps5, Ps4 Pro (1 M, Grey)</t>
  </si>
  <si>
    <t>Smashtronics - Case for Firetv Remote, Fire Stick Remote Cover Case, Silicone Cover for TV Firestick 4K/TV 2nd Gen(3rd Gen) Remote Control - Light Weight/Anti Slip/Shockproof (Black)</t>
  </si>
  <si>
    <t>PROLEGEND PL-T002 Universal TV Stand Table Top for Most 22 to 65 inch LCD Flat Screen TV, VESA up to 800 by 400mm</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</si>
  <si>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</si>
  <si>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</si>
  <si>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Suitable Sony Tv Remote Original Bravia for Smart Android Television Compatible for Any Model of LCD LED OLED UHD 4K Universal Sony Remote Control</t>
  </si>
  <si>
    <t>7SEVEN Compatible with Fire Tv Stick Remote with Voice Command Feature Suitable for Second Generation Amazon Fire Tv Stick Remote Only - Pairing Must</t>
  </si>
  <si>
    <t>Akiara - Makes life easy Mini Sewing Machine with Table Set | Tailoring Machine | Hand Sewing Machine with extension table, foot pedal, adapter</t>
  </si>
  <si>
    <t>7SEVEN Compatible Vu Smart Tv Remote Control Suitable for Original 4K Android LED Ultra HD UHD Vu Tv Remote with Non Voice Feature without google assistant</t>
  </si>
  <si>
    <t>7SEVEN Compatible for Tata Sky Remote Original Set TopHD Box and Suitable for SD Tata Play setup Box Remote Control</t>
  </si>
  <si>
    <t>Proven Copper + Mineral RO+UV+UF 10 to 12 Liter RO + UV + TDS ADJUSTER Water Purifier with Copper Charge Technology black &amp; copper Best For Home and Office (Made In India)</t>
  </si>
  <si>
    <t>ZORBES Wall Adapter Holder for Alexa Echo Dot 4th Generation,A Space-Saving Solution with Cord Management for Your Smart Home Speakers -White (Holder Only)</t>
  </si>
  <si>
    <t>VAPJA Portable Mini Juicer Cup Blender USB Rechargeable with 4 Blades for Shakes and Smoothies Fruits Vegetables Juice Maker Grinder Mixer Strong Cutting Bottle Sports Travel Outdoors Gym (BOTTLE)</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</si>
  <si>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</si>
  <si>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</si>
  <si>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</si>
  <si>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Artis AR-45W-MG2 45 Watts MG2 Laptop Adapter/Charger Compatible with MB Air 13‚ &amp; MB Air 11‚ (14.5 V, 3.1 A) Connector: MG2 (T Tip Connector)</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</si>
  <si>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</si>
  <si>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</si>
  <si>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</si>
  <si>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</si>
  <si>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</si>
  <si>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</si>
  <si>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</si>
  <si>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boAt Xtend Smartwatch with Alexa Built-in, 1.69‚ HD Display, Multiple Watch Faces, Stress Monitor, Heart &amp; SpO2 Monitoring, 14 Sports Modes, Sleep Monitor, 5 ATM &amp; 7 Days Battery(Pitch Black)</t>
  </si>
  <si>
    <t>Fire-Boltt India's No 1 Smartwatch Brand Ring Bluetooth Calling with SpO2 &amp; 1.7‚ Metal Body with Blood Oxygen Monitoring, Continuous Heart Rate, Full Touch &amp; Multiple Watch Faces</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</si>
  <si>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</si>
  <si>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</si>
  <si>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</si>
  <si>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boAt Xtend Smartwatch with Alexa Built-in, 1.69‚ HD Display, Multiple Watch Faces, Stress Monitor, Heart &amp; SpO2 Monitoring, 14 Sports Modes, Sleep Monitor, 5 ATM &amp; 7 Days Battery(Charcoal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</si>
  <si>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</si>
  <si>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</si>
  <si>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</si>
  <si>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</si>
  <si>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</si>
  <si>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</si>
  <si>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</si>
  <si>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</si>
  <si>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</si>
  <si>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</si>
  <si>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Ring Pro Bluetooth Calling, 1.75‚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</si>
  <si>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</si>
  <si>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</si>
  <si>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boAt Wave Call Smart Watch, Smart Talk with Advanced Dedicated Bluetooth Calling Chip, 1.69‚ HD Display with 550 NITS &amp; 70% Color Gamut, 150+ Watch Faces, Multi-Sport Modes,HR,SpO2, IP68(Active Black)</t>
  </si>
  <si>
    <t>boAt Wave Call Smart Watch, Smart Talk with Advanced Dedicated Bluetooth Calling Chip, 1.69‚ HD Display with 550 NITS &amp; 70% Color Gamut, 150+ Watch Faces, Multi-Sport Modes,HR,SpO2(Caribbean Green)</t>
  </si>
  <si>
    <t>boAt Wave Call Smart Watch, Smart Talk with Advanced Dedicated Bluetooth Calling Chip, 1.69‚ HD Display with 550 NITS &amp; 70% Color Gamut, 150+ Watch Faces, Multi-Sport Modes, HR, SpO2, IP68(Deep Blue)</t>
  </si>
  <si>
    <t>boAt Wave Call Smart Watch, Smart Talk with Advanced Dedicated Bluetooth Calling Chip, 1.69‚ HD Display with 550 NITS &amp; 70% Color Gamut, 150+ Watch Faces, Multi-Sport Modes, HR, SpO2, IP68(Mauve)</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</si>
  <si>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</si>
  <si>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Tokdis MX-1 Pro Bluetooth Calling Smartwatch - 1.69‚ LCD Display, Multiple Watch Faces, Sleep Monitor, Heart &amp; SpO2 Monitoring, Multiple Sports Modes, Water Resistant</t>
  </si>
  <si>
    <t>OnePlus Nord Watch with 1.78‚ AMOLED Display, 60 Hz Refresh Rate, 105 Fitness Modes, 10 Days Battery, SPO2, Heart Rate, Stress Monitor, Women Health Tracker &amp; Multiple Watch Face [Midnight Black]</t>
  </si>
  <si>
    <t>„ÄêIdeal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</si>
  <si>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</si>
  <si>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</si>
  <si>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Rts‚TM High Speed 3D Full HD 1080p Support (10 Meters) HDMI Male to HDMI Male Cable TV Lead 1.4V for All Hdmi Devices- Black (10M - 30 FEET)</t>
  </si>
  <si>
    <t>INDIAS‚TM Electro-Instant Water Geyser A.B.S. Body Shock Proof Can be Used in Bathroom, Kitchen, wash Area, Hotels, Hospital etc.</t>
  </si>
  <si>
    <t>SaleOn‚TM Portable Storage Organizer Bag for Earphone USB Cable Power Bank Mobile Charger Digital Gadget Hard Disk, Water Resistance Material - Dark Grey</t>
  </si>
  <si>
    <t>Crypo‚TM Universal Remote Compatible with Tata Sky Universal HD &amp; SD Set top Box (Also Works with All TV)</t>
  </si>
  <si>
    <t>Boult Audio Truebuds with 30H Playtime, IPX7 Waterproof, Lightning Boult‚TM Type C Fast Charging (10 Min=100Mins), BoomX‚TM Tech Rich Bass, Pro+ Calling HD Mic, Touch Controls in Ear Earbuds TWS (Grey)</t>
  </si>
  <si>
    <t>Homeistic Applience‚TM Instant Electric Water Heater Faucet Tap For Kitchen And Bathroom Sink Digital Water Heating Tap with Shower Head ABS Body- Shock Proof (Pack Of 1. White)</t>
  </si>
  <si>
    <t>TE‚TM Instant Electric Heating Hot and Cold Water Geyser Tap Water with Digital Display (White)</t>
  </si>
  <si>
    <t>Redmi Note 11 (Space Black, 4GB RAM, 64GB Storage)|90Hz FHD+ AMOLED Display | Qualcomm Snapdragon‚TM 680-6nm | 33W Charger Included</t>
  </si>
  <si>
    <t>Redmi Note 11 (Horizon Blue, 6GB RAM, 64GB Storage)|90Hz FHD+ AMOLED Display | Qualcomm Snapdragon‚TM 680-6nm | 33W Charger Included</t>
  </si>
  <si>
    <t>Redmi Note 11 (Space Black, 6GB RAM, 64GB Storage) | 90Hz FHD+ AMOLED Display | Qualcomm Snapdragon‚TM 680-6nm | 33W Charger Included</t>
  </si>
  <si>
    <t>Atulya Sinha,SujayZ‚TMÔ∏è‚òëÔ∏è</t>
  </si>
  <si>
    <t>boAt Airdopes 191G True Wireless Earbuds with ENx‚TM Tech Equipped Quad Mics, Beast‚TM Mode(Low Latency- 65ms) for Gaming, 2x6mm Dual Drivers, 30H Playtime, IPX5, IWP‚TM, Appealing Case LEDs(Sport Blue)</t>
  </si>
  <si>
    <t>SanDisk Ultra microSDXC‚TM UHS-I Card, 64GB, 140MB/s R, 10 Y Warranty, for Smartphones</t>
  </si>
  <si>
    <t>SanDisk Ultra microSDXC‚TM UHS-I Card, 128GB, 140MB/s R, 10 Y Warranty, for Smartphones</t>
  </si>
  <si>
    <t>SanDisk Ultra microSDXC‚TM UHS-I Card, 256GB, 150MB/s R, 10 Y Warranty, for Smartphones</t>
  </si>
  <si>
    <t>֯</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</si>
  <si>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</si>
  <si>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Okay to use,Worthy product ...    üëç,Single band. 2.4 ghz only,Difficult,Valued for money,So far all is good,Ok,it‚Äôs for 2.4Ghz</t>
  </si>
  <si>
    <t xml:space="preserve">Good product,4 star overall,Good, nice worth it,Good cable,Good product,Reasonable price, good quality.,amazing,PERFECT  </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</si>
  <si>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</si>
  <si>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</si>
  <si>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</si>
  <si>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</si>
  <si>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</si>
  <si>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</si>
  <si>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</si>
  <si>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3,Sturdy and Works Flawlessly,Excellent üëç,Really Good Product,Cord is very small,Plug size is bigger now, comes with 15A  Please change the plug size to 5Amps,Broken material given,Good product</t>
  </si>
  <si>
    <t xml:space="preserve">Great,Don't but space pencil,Ok,Best pencil,Nice pencil,It is ok,MRP on the box is 95,Best in its class </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</si>
  <si>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</si>
  <si>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</si>
  <si>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</si>
  <si>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</si>
  <si>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Awsome quality,Nice item,Better Display Port Cable,Works  GTX1650 Super, DELL 2520D (MST),Value for money,Not Vesa certified cable.,YOU CAN BUY IT UNDOUBTEDLY.,Check Display settings as soon as you install this cable.</t>
  </si>
  <si>
    <t>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</si>
  <si>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</si>
  <si>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</si>
  <si>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</si>
  <si>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</si>
  <si>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</si>
  <si>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</si>
  <si>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Value for money,Very good.,Overall good but very fragile  KEYS STOPPED WORKING AFTER 3 MONTHS,Got what I wanted,good,Recommended I used wired version,slightly overpriced but worth it.,Product</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</si>
  <si>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</si>
  <si>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</si>
  <si>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</si>
  <si>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</si>
  <si>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</si>
  <si>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 xml:space="preserve">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</si>
  <si>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</si>
  <si>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</si>
  <si>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</si>
  <si>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t>
  </si>
  <si>
    <t>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</si>
  <si>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</si>
  <si>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</si>
  <si>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</si>
  <si>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</si>
  <si>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</si>
  <si>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 xml:space="preserve">‚úÖ„ÄêGet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</si>
  <si>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</si>
  <si>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</si>
  <si>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</si>
  <si>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 xml:space="preserve">Dual Bandwidth,It's good,Simple and effective,Easy plug and play,Only 200mbps support,Great Device for Old Laptops,Good device but be careful for a defective one.,Excellent Speeds and Coverage </t>
  </si>
  <si>
    <t xml:space="preserve">Mediocre,Best in Budget and Beast in Quality,Best quality this product,Ear phone With Jack,Nice,good,Good sound quality,Value for money </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</si>
  <si>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</si>
  <si>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</si>
  <si>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</si>
  <si>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</si>
  <si>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</si>
  <si>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 xml:space="preserve">AmazonBasics Product,Good,Very good,Value for money product,Nice product quantity is nice connective is fast,Product,Good Quality Product,Never thought it be would this good  </t>
  </si>
  <si>
    <t>Good product  But price is high,It's good but not bad.,Just Go For it,,It was good and strong and easy to use,RELIABLE, STRONG DESIGN,10/10,Good,It does the job. Better than the one we get with the tripod.</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</si>
  <si>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</si>
  <si>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</si>
  <si>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</si>
  <si>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</si>
  <si>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</si>
  <si>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</si>
  <si>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</si>
  <si>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t>
  </si>
  <si>
    <t xml:space="preserve">Good product,Good Product,Very easy to use but my mom wanted a transparent one,Very good product,4 on 5,overall good,Nice,Elegant &amp; Sturdy </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</si>
  <si>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</si>
  <si>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Nice looking and good finish deskmat,Premium product compared to other desk mats,Nice deal  Go for it,Good desk mat,Feels good,Best mat,Worth every penny,pretty good</t>
  </si>
  <si>
    <t>üëç,works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</si>
  <si>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</si>
  <si>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</si>
  <si>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</si>
  <si>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</si>
  <si>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 xml:space="preserve">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t>
  </si>
  <si>
    <t>VFM and kudos to egate to launch a fhd projector at the lowest price and it is not bad at all,Good Bluetooth Projector,What more can you ask for at this price  ?,Good for winter nights.,Nice purchase,Value for money,WORTH EVERY PENNY SPENT...,Value for money</t>
  </si>
  <si>
    <t xml:space="preserve">Merges with the device, Ultra Thin, Smooth Sliding,Good for Privacy Concerns,Good product,RESEARCH PROPERLY BEFORE BUYING  NOT SUITABLE FOR MACBOOKS </t>
  </si>
  <si>
    <t xml:space="preserve">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</si>
  <si>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t>
  </si>
  <si>
    <t>9H surface hardness   that is highly durable &amp; scratch resistant protects your Samsung Tab S6 Lite 10.4 inch against scratches &amp; smudges.</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</si>
  <si>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</si>
  <si>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</si>
  <si>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 xml:space="preserve">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t>
  </si>
  <si>
    <t>Better than original sony remote control,Good delivery time,Recommend to buy,Value for money but with other considerations,Excellent,Good,Superb,Excellent product   Works well</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</si>
  <si>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</si>
  <si>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</si>
  <si>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</si>
  <si>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</si>
  <si>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 xml:space="preserve">Tools,Good product,Small yet powerful,Pretty good for the price,Good quality,More than price worthy,MUST BUY IT,Great product </t>
  </si>
  <si>
    <t xml:space="preserve">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</si>
  <si>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</si>
  <si>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</si>
  <si>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</si>
  <si>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 xml:space="preserve">Must have product,silent but not fully.,Good product,great product,Best value for money,Sleek &amp; Smooth,Good buy,Just buy it    </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</si>
  <si>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</si>
  <si>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</si>
  <si>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</si>
  <si>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Value for money,Good üëç,The mobile/tab stand is a well made product. Tilt and height adjustment are a great pluses. Sturdy enough for 8/10"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</si>
  <si>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</si>
  <si>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</si>
  <si>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</si>
  <si>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product,Absolutely wonderful  Efficient and healthy,This is pretty good air fryer,Very good product,Very good quality product,Innovative design and good product,Best deal in this price,Cheap and best</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</si>
  <si>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</si>
  <si>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</si>
  <si>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This Voice Command Compatible Remote is for Mi LED Smart TV 4A (32"/43")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</si>
  <si>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</si>
  <si>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</si>
  <si>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WORTH BUY   THE BEST,Good for the price.</t>
  </si>
  <si>
    <t>[20W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</si>
  <si>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</si>
  <si>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 xml:space="preserve">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t>
  </si>
  <si>
    <t xml:space="preserve">Overall good product,Perfect,Amazing product for Laptop,Good product,Very good, can be better,Good product,Good product,Not worth the money </t>
  </si>
  <si>
    <t>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</si>
  <si>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</si>
  <si>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 xml:space="preserve">[REWRITABLE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</si>
  <si>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</si>
  <si>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 xml:space="preserve">Android &amp; IOS,About Mouse,Broke after two weeks - Update: Product replaced twice and it works now,Good,A perfect one,A decent device for daily use,Overall a good product,So far so good </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</si>
  <si>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</si>
  <si>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</si>
  <si>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 xml:space="preserve">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 Fun and simple to use for family members of all ages  The built-in timer, buzzer and auto-shut off gets it right everytime  Faster than conventional stovetop methods </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</si>
  <si>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</si>
  <si>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</si>
  <si>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t>
  </si>
  <si>
    <t xml:space="preserve">üëç„ÄêUSB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t>
  </si>
  <si>
    <t xml:space="preserve">[High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</si>
  <si>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</si>
  <si>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 xml:space="preserve">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</si>
  <si>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</si>
  <si>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</si>
  <si>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</si>
  <si>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</si>
  <si>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</si>
  <si>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</si>
  <si>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</si>
  <si>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</si>
  <si>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</si>
  <si>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</si>
  <si>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</si>
  <si>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</si>
  <si>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</si>
  <si>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 xml:space="preserve">Compatible with laptop SSD,Good to connect say SSD or SATA drives to computer via USB,You get what you pay,Working good,Nice product,Works, But Very Flimsy,Its working fine with old Seagate hard disk,Not Bad </t>
  </si>
  <si>
    <t>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t>
  </si>
  <si>
    <t xml:space="preserve">Amit Kumar singh,rajendra,Paramhans Jiddanand,Vijay Shanker,Vicky,Aslam T.,sandeep singh,BRAVO  </t>
  </si>
  <si>
    <t xml:space="preserve">Not that faster.....,Good quality product,Nice product.,Beauty and the beast,‚ô•Ô∏èüëåSuper fast charging, 1 hour main full charge, dono mobile hi fast charge hote hai.,Nice product,Super fast charger,Very Good  </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</si>
  <si>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t>
  </si>
  <si>
    <t xml:space="preserve">A Good Product.,Does the job,Overpriced Item,A bit over priced,Recommended,There is not fit to my tv so that why I return it,Nice product,Not worth  </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</si>
  <si>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</si>
  <si>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</si>
  <si>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</si>
  <si>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</si>
  <si>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</si>
  <si>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</si>
  <si>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 xml:space="preserve">Redmi Note 11T 5G (Matte Black, 6GB RAM, 128GB ROM)| Dimensity 810 5G | 33W Pro Fast Charging | Charger Included | Additional Exchange Offers|Get 2 Months of YouTube Premium Free </t>
  </si>
  <si>
    <t xml:space="preserve">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t>
  </si>
  <si>
    <t xml:space="preserve">Redmi Note 11T 5G (Stardust White, 6GB RAM, 128GB ROM)| Dimensity 810 5G | 33W Pro Fast Charging | Charger Included | Additional Exchange Offers|Get 2 Months of YouTube Premium Free </t>
  </si>
  <si>
    <t xml:space="preserve">Redmi Note 11T 5G (Aquamarine Blue, 6GB RAM, 128GB ROM)| Dimensity 810 5G | 33W Pro Fast Charging | Charger Included | Additional Exchange Offers| Get 2 Months of YouTube Premium Free </t>
  </si>
  <si>
    <t>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</si>
  <si>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</si>
  <si>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</si>
  <si>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</si>
  <si>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</si>
  <si>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</si>
  <si>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 xml:space="preserve">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</si>
  <si>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</si>
  <si>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 xml:space="preserve">Useful Product,Good product,Good,Most cutest color travel iron,Good quality product.,Great quality garment steamer,Superb,Superb supportive good for garment </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</si>
  <si>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</si>
  <si>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t>
  </si>
  <si>
    <t xml:space="preserve">[1.2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t>
  </si>
  <si>
    <t xml:space="preserve">[1.2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</si>
  <si>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</si>
  <si>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</si>
  <si>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</si>
  <si>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</si>
  <si>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t>
  </si>
  <si>
    <t xml:space="preserve">‚úÖ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</si>
  <si>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</si>
  <si>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</si>
  <si>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 xml:space="preserve">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</si>
  <si>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</si>
  <si>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</si>
  <si>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</si>
  <si>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</si>
  <si>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</si>
  <si>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 xml:space="preserve">„ÄêHigh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</si>
  <si>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</si>
  <si>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</si>
  <si>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</si>
  <si>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t>
  </si>
  <si>
    <t>Value for money   But don't expect Flagship quality.,Good,Good product,Good,God,Value for money,Nice product,Youtub is slow but all perform best</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</si>
  <si>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</si>
  <si>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</si>
  <si>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</si>
  <si>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"Egg-Celent " Fun and simple to use for family members of all ages |Multi-functional egg shelf design, varied size of eggs can be steamed, automatic cut - off function|You can consistently prepare eggs the way you like without fat or oil.</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</si>
  <si>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t>
  </si>
  <si>
    <t xml:space="preserve">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</si>
  <si>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</si>
  <si>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t>
  </si>
  <si>
    <t xml:space="preserve">It‚Äôs worth,Good,Iphone 18w adapter.,The product is good to use,Nice,Excellent,Very useful and excellent product at an very affordable price. tag,Affordable price, Great deal </t>
  </si>
  <si>
    <t>WORST PHONE EVER  Read this before you buy it,Value for Money meeting all smart phone requirements,In this range perfect,Camera achcha hai,All over good,Good phone at this price,Budget Phone,Worth it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</si>
  <si>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</si>
  <si>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</si>
  <si>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</si>
  <si>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</si>
  <si>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</si>
  <si>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</si>
  <si>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I would not really recommend it,Good,Over all good, not suitable for living room,NOT USEFUL,Great product  Works perfectly fine,Smells good,Ok,Worth it</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</si>
  <si>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</si>
  <si>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Good TV for the price. (But my experience was not perfect),Good but not best  @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</si>
  <si>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</si>
  <si>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Nice product i recommend to buy,Do not buy   Defective product,Wast of money,Very very bad portable,Waste of money its not working properly</t>
  </si>
  <si>
    <t xml:space="preserve">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t>
  </si>
  <si>
    <t xml:space="preserve">üíñ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</si>
  <si>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</si>
  <si>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</si>
  <si>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 xml:space="preserve">  1000 Watt/2000-Watt Room Heater   Fan Heater  Pure White  HN-2500  Made in India  </t>
  </si>
  <si>
    <t xml:space="preserve">  HANEUL  1000 Watt/2000-Watt Room Heater   Fan Heater  Pure White  HN-2500  Made in India  Thermoset</t>
  </si>
  <si>
    <t>Very nice and good product at this price,Nothing,Good product for the budget,It's Perfect  Must Buy   üòä</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</si>
  <si>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</si>
  <si>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</si>
  <si>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</si>
  <si>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</si>
  <si>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</si>
  <si>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</si>
  <si>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</si>
  <si>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</si>
  <si>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</si>
  <si>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</si>
  <si>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</si>
  <si>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</si>
  <si>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Bake, Grill, Toast and more|1 Year Manufacturer's Warranty|Automatic Thermostat I Auto Shut Off I Ready Bell. Cavity Material: Stainless Steel|Heat resistant tempered glass window with Cool Touch Handle|Adjustable temperature from 100°C to 250°C</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</si>
  <si>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</si>
  <si>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</si>
  <si>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</si>
  <si>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xml:space="preserve">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t>
  </si>
  <si>
    <t>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</si>
  <si>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</si>
  <si>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</si>
  <si>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</si>
  <si>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</si>
  <si>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</si>
  <si>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TP-Link Tapo 360° 2MP 1080p Full HD Pan/Tilt Home Security Wi-Fi Smart Camera| Alexa Enabled| 2-Way Audio| Night Vision| Motion Detection| Sound and Light Alarm| Indoor CCTV (Tapo C200) White</t>
  </si>
  <si>
    <t>Imou 360° 1080P Full HD Security Camera, Human Detection, Motion Tracking, 2-Way Audio, Night Vision, Dome Camera with WiFi &amp; Ethernet Connection, Alexa Google Assistant, Up to 256GB SD Card Support</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</si>
  <si>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</si>
  <si>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</si>
  <si>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Auto shut off function|Integrated stainless steel function. 360° Cordless Kettle|304 stainless steel interior with no plastic|Energy saving, cool touch outer body with no scalding hazard|Wide mouth for ease filling, pouring and cleanin</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</si>
  <si>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</si>
  <si>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</si>
  <si>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</si>
  <si>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</si>
  <si>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</si>
  <si>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</si>
  <si>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</si>
  <si>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</si>
  <si>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</si>
  <si>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</si>
  <si>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</si>
  <si>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</si>
  <si>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t>
  </si>
  <si>
    <t>AGARO Glory Cool Mist Ultrasonic Humidifier, 4.5Litres, For Large Area, Room, Home, Office, Adjustable Mist Output, Ceramic Ball Filter, Ultra Quiet, 360° Rotatable Nozzle, Auto Shut Off,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</si>
  <si>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</si>
  <si>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</si>
  <si>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</si>
  <si>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</si>
  <si>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</si>
  <si>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</si>
  <si>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</si>
  <si>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Ambrane Mobile Holding Stand, 180° Perfect View, Height Adjustment, Wide Compatibility, Multipurpose, Anti-Skid Design (Twistand, Black)</t>
  </si>
  <si>
    <t>WeCool B1 Mobile Holder for Bikes or Bike Mobile Holder for Maps and GPS Navigation, one Click Locking, Firm Gripping, Anti Shake and Stable Cradle Clamp with 360 ° Rotation Bicycle Phone Mount</t>
  </si>
  <si>
    <t>Instant Pot Air Fryer, Vortex 2QT, Touch Control Panel, 360° EvenCrisp‚TM Technology, Uses 95 % less Oil, 4-in-1 Appliance: Air Fry, Roast, Bake, Reheat (Vortex 1.97Litre, Black)</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</si>
  <si>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</si>
  <si>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</si>
  <si>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t>
  </si>
  <si>
    <t>‚úÖREJUVENATE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</si>
  <si>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</si>
  <si>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Tizum Mouse Pad/ Computer Mouse Mat with Anti-Slip Rubber Base | Smooth Mouse Control | Spill-Resistant Surface for Laptop, Notebook, MacBook, Gaming, Laser/ Optical Mouse, 9.4‚x 7.9‚ Multicolored</t>
  </si>
  <si>
    <t>Zuvexa Egg Boiler Poacher Automatic Off Steaming, Cooking, Boiling Double Layer 14 Egg Boiler (Multicolor)</t>
  </si>
  <si>
    <t>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</si>
  <si>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Works flawlessly on Ubuntu 22.04 (if installed correctly),Best for kali. Do not read another review.,Nice product,From 0 to 70 ‚,Good External Wifi Signal Provider,Superb,Awesome and easy to use,Good product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</si>
  <si>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</si>
  <si>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</si>
  <si>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</si>
  <si>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Gud for the price, but adhesion quality is not very good,Nothing unique‚‚,Attracts too much finger impressions,Perfect Fit (Almost),Easy to install,They provide tissues and wipes,Work well and easy to install,Gud product in budget</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</si>
  <si>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</si>
  <si>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</si>
  <si>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</si>
  <si>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</si>
  <si>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Very good product and met my need.  Thanks,Decent value,Nice quality‚ trustable‚,Just well in this price.,supports 2.4 amps fast charging,Nice,Nice.,Value for money</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</si>
  <si>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t>
  </si>
  <si>
    <t>Value for money,faulty product,Must buy,Best one,Fine with the charger,Not upto the mark‚one time usage product,Value for money,review</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</si>
  <si>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</si>
  <si>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</si>
  <si>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</si>
  <si>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</si>
  <si>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Good product,Best product,not that much good,Best product,A good mixer grinder,Looks good,It‚Äôs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</si>
  <si>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</si>
  <si>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Value for Money product.,Overall Tv is good,Good,Good performance so far‚ considering the price range,Received a defective piece,Nice,TV bundled with Google ecosystem gives a extra  boost,Good product</t>
  </si>
  <si>
    <t>Good one‚.,Very good sturdy,I am using this in the car and work fine for far, writing this review after 2 weeks.,This cable charge as well transfer data without even any mfi certified,Very Happy with this one,my cable stopped working in a week.,Worthüå±,This material was good</t>
  </si>
  <si>
    <t>Stop working after few days,Ok. Changing every 4 months toomuch,Tap filter,Quality,Doesn't purify water,Very good product,REALLY GOOD,Bad</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</si>
  <si>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</si>
  <si>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t>
  </si>
  <si>
    <t>Very chip very good,Really happy to buy this pen drive comparatively with low cost,Very good,Storage capacity is good,Like,good,Good product and value for money,It's all good, you can vo for it.</t>
  </si>
  <si>
    <t>Good,Good Quality,Amazing,Wire cost,Quality and performance is excellent.,Really Impressive,Good and cheap,GOOD ONE</t>
  </si>
  <si>
    <t>Good product with bad resellers,Works great,Best in Class.,Best quality surge protector,Sturdy and Safe Surge Protector,Good,Perfect product.,Best quality</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</si>
  <si>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</si>
  <si>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</si>
  <si>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</si>
  <si>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</si>
  <si>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</si>
  <si>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</si>
  <si>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</si>
  <si>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</si>
  <si>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t>
  </si>
  <si>
    <t>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</si>
  <si>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</si>
  <si>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</si>
  <si>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</si>
  <si>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</si>
  <si>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Not bad,Good for engineers.,Good,its great ,Good,200,Good,Superb quality</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</si>
  <si>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</si>
  <si>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</si>
  <si>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</si>
  <si>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</si>
  <si>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</si>
  <si>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</si>
  <si>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</si>
  <si>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</si>
  <si>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</si>
  <si>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Noice,Love these.,Good,Nice product,Good items,Drawing ke liye Maine mangvaya tha,Nice acrylic paint tubes. Good one,Smooth paste nice product</t>
  </si>
  <si>
    <t>Good product,One month is gone,How to buy lights extra ??????????,Best product,Waste product I received a broken product,Built quality not good,Don't buy. Maharaja is a cheater company,Does the job, but have one concern  ,Value for money.</t>
  </si>
  <si>
    <t>,Amazon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</si>
  <si>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</si>
  <si>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 good,nice looking,Value for money and a nice product,Awesome Product,overrated,Really good,Good,It is very good üëç,Good</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</si>
  <si>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</si>
  <si>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</si>
  <si>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It's good,Good,One of the few items on amazon that are original,Awesome,Nice quality products üëç,Best price,Nice pen,Good pen</t>
  </si>
  <si>
    <t>Normal heat by this product.,Good,Quit good,https://m.media-amazon.com/images/I/61s-GPKkkZL._SY88.jpg,,Don't buy it because 10-11 day it will work well after that it start heating more and more,it is plastik body,Value for Money,heating is normal</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</si>
  <si>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</si>
  <si>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</si>
  <si>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</si>
  <si>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</si>
  <si>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</si>
  <si>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</si>
  <si>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</si>
  <si>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</si>
  <si>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</si>
  <si>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</si>
  <si>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</si>
  <si>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It's good product for other company.,Value for money,Not satisfy with the speed,Cleaning is problematic,Ok,Good,Good looking fan but motor fitted with fiber body.. Quality ok.,Good one, with bigger, not sure about dimension wise.</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</si>
  <si>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</si>
  <si>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</si>
  <si>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</si>
  <si>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</si>
  <si>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</si>
  <si>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</si>
  <si>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The quality is surprisingly good  Happy with the purchase  ,Perfect,Good,Good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</si>
  <si>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</si>
  <si>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</si>
  <si>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doesn‚Äôt work properly.</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</si>
  <si>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</si>
  <si>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</si>
  <si>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</si>
  <si>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</si>
  <si>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t>
  </si>
  <si>
    <t>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</si>
  <si>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</si>
  <si>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</si>
  <si>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</si>
  <si>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</si>
  <si>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</si>
  <si>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Good product at a affordable price point,Nice,Very good n useful product..,Value for Money.,It's great,Good 3 pin plug,Useful product,Works as expected.</t>
  </si>
  <si>
    <t>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</si>
  <si>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</si>
  <si>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</si>
  <si>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Very light weight. Almost accurate measurements.,Easy to use and on point,Highly recommend product..just need some minor advanced feature in measuring liquid,Received in a decent condition,Good machine with precision,Great product,Excellent scale,Good Product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</si>
  <si>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</si>
  <si>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</si>
  <si>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First time product user,Too short to use,Good product,Easy to use,Cost effective,Nice ,Not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</si>
  <si>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</si>
  <si>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Worth Buying,Good one ,Very nice seller service.,Nice cable,Nice product üëç,Does not work universally for all devices,so far good can be a bit lower,It's a good product you can buy and trust.</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</si>
  <si>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t>
  </si>
  <si>
    <t>Worst product wornout after 2 months,Good product,Awesome | great,Worth a buy,Best Product,Great one compare to original cable,Worked for a month, the power supply isn't as mentioned.,Ehh bhut lambi haii</t>
  </si>
  <si>
    <t>Ok,Quality perfect, perfect 5m, must buy,Ok,Excellent,Value for money,https://m.media-amazon.com/images/I/71P8NCpa-AL._SY88.jpg,Good, received as per specification..</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</si>
  <si>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</si>
  <si>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</si>
  <si>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</si>
  <si>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</si>
  <si>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</si>
  <si>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</si>
  <si>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</si>
  <si>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For AC Outdoor Unit Wall Mounting|For Upto 1.0 / 1.5 / 2.0 Ton AC Outdoor Unit|Net Weight 3.2 KGS|Easy To Install and set up|Heavy Duty GI Steel, Weight Carrying utpo 150 Kgs</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</si>
  <si>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</si>
  <si>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</si>
  <si>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not sure if this is a new product or a used one that was delivered to me,Good product,Ink issue,Overall good product,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</si>
  <si>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</si>
  <si>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</si>
  <si>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t>
  </si>
  <si>
    <t>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</si>
  <si>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</si>
  <si>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</si>
  <si>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You can trust on this one,The best usb cable,Wel build just like original .,Nice ,Working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</si>
  <si>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</si>
  <si>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</si>
  <si>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</si>
  <si>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</si>
  <si>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Good choice,No noise and all clean air. Very effective and the family noticed an improvement right away,Good product and easy to install,Go for it ,Happy to use,How can I contact the manufacturer,Good,Excellent product</t>
  </si>
  <si>
    <t>Ayan Chakraborty,Amazon Customer,DeepSea,Rahul Raj,Nitin Swarup,Arun Kumar Nayak,Khan Saab,Amazon Customer</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</si>
  <si>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</si>
  <si>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</si>
  <si>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</si>
  <si>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</si>
  <si>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</si>
  <si>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</si>
  <si>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</si>
  <si>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Unhappy with storage.. actual storage is 57Gb,Most amazing sound, Really unbeatable better than any  another similar products  .,Nice,Esy to use,Pendrive,Nice and small,Value for money,Good</t>
  </si>
  <si>
    <t>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</si>
  <si>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</si>
  <si>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</si>
  <si>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Cheap product and same is the performance but does the job,Good,No Box  ,Good,Value for money,A very good quality cable with rubust built, and it does the work.,Value money,Good product.</t>
  </si>
  <si>
    <t>Good product,I haven't received my warranty bill inside,Whisking attachment not received,Awesome,Great Product  Go for it  ,Nice,Good product .,Must have for every kitchen</t>
  </si>
  <si>
    <t>Morphy Richards OFR Room Heater, 09 Fin 2000 Watts Oil Filled Room Heater, ISI Approved (OFR 9 Grey)</t>
  </si>
  <si>
    <t>Good but the scroll is now damaged,Nice,Noiseless...,It's a good one,Good.,Satisfied,Simply Superb ,Scroll wheel stopped working in 3 months</t>
  </si>
  <si>
    <t>Very nice,Good product,Packaging,Good, quick hot water suite,Good product,A plus kettle,It‚Äôs ok,Good product üëçüèº</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</si>
  <si>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</si>
  <si>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</si>
  <si>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</si>
  <si>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</si>
  <si>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</si>
  <si>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SHOPTOSHOP Electric Lint Remover, Best Lint Shaver for Clothes,Lint Remover for Woolen Clothes,Lint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</si>
  <si>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</si>
  <si>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</si>
  <si>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Need be careful,Excellent Product,Awesome Juicer with few issues,Best juicer ever, very strong and hard motor,,Best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</si>
  <si>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</si>
  <si>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</si>
  <si>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t>
  </si>
  <si>
    <t>Grand price good product,Good quality, but not the best,Very good product.,Easy assembly, Easy Installation, PLUG N PLAY.,Good case with less sturdy body,An awesome product,Good Product, My doubt is with the sturdiness,Great product</t>
  </si>
  <si>
    <t>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</si>
  <si>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</si>
  <si>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</si>
  <si>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worth buying this mouse,Good,Traditional mouse that does the job,nice,GOOD PRODUCT AND GOOD QUALITY,Worth the price money and amazing built quality,Compact mouse,super comfortable</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</si>
  <si>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</si>
  <si>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</si>
  <si>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</si>
  <si>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Satisfactory,Superb88,Good hdmi cable for 1080p 60 fps,Hdmi cable received,Amazing Product    Liked it  ,Good product,Best product for me.,I'll strongly recommend this product to others.</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</si>
  <si>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</si>
  <si>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</si>
  <si>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</si>
  <si>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</si>
  <si>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</si>
  <si>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</si>
  <si>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</si>
  <si>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Good,Good product,Good,Good one from a renowned brand ,Working fine..,Excellent to go for this Product,Product super,Nice product üëç</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</si>
  <si>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</si>
  <si>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Cool touch body with One year warranty|Warranty: One year warranty|Includes: room Heater|Heat setting: Two heat Settings: 1 W &amp; 2 W ; Peak Air Velocity: 3. m/s ; Power input: (22 - 24)V ; Power consumption: 1 W, 2 W ; Frequency (hertz): AC 5 Hz|Touch Sensor: No</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</si>
  <si>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</si>
  <si>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</si>
  <si>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A nice &amp; sturdy product.,Assembly,nyc hairdryee,Good,Fits perfectly ,Not suitable for 50inch and above üòü,Worth buying,Worth</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</si>
  <si>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</si>
  <si>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t>
  </si>
  <si>
    <t>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</si>
  <si>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</si>
  <si>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</si>
  <si>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Simple and good,Satisfied,Good one,Light weight, good working,ok,Poor quality  Stopped working after a month,Not able to connect,Works well with Airtel DTH</t>
  </si>
  <si>
    <t xml:space="preserve">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t>
  </si>
  <si>
    <t>Design Optimised for Functionality, Durability &amp; Battery life,Nice,**HIGHLY PRECISE IN MEASURING**ACCU GAUGE SENSORS**CONVERTS UNIT AFTER MEASURING ALSO**HAS TARE, AUTO-OFF, OVERLOAD INDICATOR**,It worked good for one year. Now only grams are shown.litres option is not operated.</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</si>
  <si>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</si>
  <si>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</si>
  <si>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No entanglement,Iron with freedom,Good Iron,Steam iron,It‚Äôs wireless,Good,Wonderful,Light weight and very adjustable to ur family needs</t>
  </si>
  <si>
    <t>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</si>
  <si>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</si>
  <si>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</si>
  <si>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</si>
  <si>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</si>
  <si>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</si>
  <si>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</si>
  <si>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</si>
  <si>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</si>
  <si>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</si>
  <si>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Meets expectation,Good product,High quality product,Worth the spend,Great product,A decent filter coffee maker.,Good product for an average user.,High quality</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</si>
  <si>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</si>
  <si>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</si>
  <si>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</si>
  <si>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The base unit is rather flimsy. could have been slightly thicker ,Good,great,Good,Leaking issue,Pot external body gets heated, which is not expected.,Nice Product,Best Buy for Price of Rs 699</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</si>
  <si>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</si>
  <si>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</si>
  <si>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</si>
  <si>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</si>
  <si>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</si>
  <si>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Good Stand For Mobiles ,Nice produt,Useful,Affordable and Nicee,Good for the price,Value for money, write product.,Best thing that you need to buy if you have Mobile or tablet...üòÉ,Value for money</t>
  </si>
  <si>
    <t>Working ok, but shape is not that good,Doesn‚Äôt froth and creates a mess,Very low power,Product is not working smoothly...after very hard press the button then it works.,Ok ok,Finally,It would be nice if you give batteries along with product in this price. Thanks,Good</t>
  </si>
  <si>
    <t>Current issue in output water,Value for money,Great Product for Kitchen,Bakara product please don't purches,Awesomee,It can be hanged any where it is a portable  water geser.,very bad product not,work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</si>
  <si>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</si>
  <si>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</si>
  <si>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</si>
  <si>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Very good,WORTH TO BUY.,Writes neat but smells bad,Like ok ok,Nice,üëç,Amajin,One pen is missing. Silver colour pen is missing</t>
  </si>
  <si>
    <t>[High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</si>
  <si>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</si>
  <si>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</si>
  <si>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</si>
  <si>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</si>
  <si>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</si>
  <si>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</si>
  <si>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</si>
  <si>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</si>
  <si>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</si>
  <si>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Very easy to chop veggies in a very short time,Super clean chopper,Nice product,Mom lives it,‚Äú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</si>
  <si>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</si>
  <si>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</si>
  <si>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</si>
  <si>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</si>
  <si>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</si>
  <si>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</si>
  <si>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</si>
  <si>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</si>
  <si>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Superb headphone one of the best,   Amazing product  ,Quality is so so good,No batteryüîã backup and no flexible to use,Very good,A good low budget earphone,Obsem product but sound quality is not best,IT IS GOOD PRODUCT</t>
  </si>
  <si>
    <t>Good device and makes your laptop to utilize maximum wifi speed.,Good Product, worth of buying,Best to recieve 5g or fiber speed,Good,This is really a good Wifi-Adpater and a life saver,Wifi 5 speeds are amazing,Booster speed,Best Product to Buy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</si>
  <si>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</si>
  <si>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</si>
  <si>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</si>
  <si>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</si>
  <si>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</si>
  <si>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Worth the money,It‚Äôs goog,Nice &amp; Easy to use product,Not good,Wonder Product,Good product,Right product at right price,Value for money</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</si>
  <si>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</si>
  <si>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</si>
  <si>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</si>
  <si>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</si>
  <si>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</si>
  <si>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</si>
  <si>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 xml:space="preserve">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</si>
  <si>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</si>
  <si>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</si>
  <si>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</si>
  <si>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</si>
  <si>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wanted it for my shop laptop, i am using it on a grass mat, quality is nice, working very nice.,Good üëç,, print colour also still there,Useful and easy to handle üòú,Happy ENDING.,it is ok,Very Good,‡§Ö‡§ö‡•ç‡§õ‡§æ ‡§ï‡•Ä,ABC</t>
  </si>
  <si>
    <t>Very useful,Good one for the price,Temperature,temparature controll is needed,Good product but price is too be very high,Quality of material,Best,Good product</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</si>
  <si>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</si>
  <si>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</si>
  <si>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</si>
  <si>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Good metal,Nice product,Good product at reasonable price.,Working fine even after 2 to 3 months of use.,Nicely working sine 1 week,Amazing product  ,Nice product,Easy to use</t>
  </si>
  <si>
    <t>I like look like nd easy to opreate,Product is good,Nice product...in reasonable price.,This item does not have a 2 year warranty as shown on the image. Will have to register for it.,Best one,Amazing product ,Product is good and value for money.,</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</si>
  <si>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</si>
  <si>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Worth money,Average,Morden geyser, very nice, value for money,Value for money,Voltage issue after geyser installation,Model looks nice but charged for connection pipes.,Very good Geyser. Worth every penny.,Quick service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</si>
  <si>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</si>
  <si>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 Good wired headset in budget.,They Work Well and Are Reliable,Volume is not as expected,Good sound but too much of bass annoys,Boult Audio Bassbuds X1,Pretty good earphones, but....,Nice Earphone, boult audio X1,Ok</t>
  </si>
  <si>
    <t>Good quality but one defect,It fulfill its purpose,The laptop stand is good but could have been better with a grip in four sides ,Height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</si>
  <si>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</si>
  <si>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Good product,Switches,Remote is working,Center main button is very weak,not working well,Punctuality. Delivered in time. Excellent,Remote,Sony Tv Remote,It works</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</si>
  <si>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</si>
  <si>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</si>
  <si>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</si>
  <si>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</si>
  <si>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</si>
  <si>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</si>
  <si>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</si>
  <si>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t>
  </si>
  <si>
    <t>Good phone, little expensive,Buyers Beware,I bought this mobile at 18k, worth on that price.,satisfied with the product,Single led flash light,Good product,Good not Excellent.,Good one</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</si>
  <si>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</si>
  <si>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</si>
  <si>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</si>
  <si>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</si>
  <si>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</si>
  <si>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</si>
  <si>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Product is very good, but delivery was not quite good,Overall good.,Average to good,Stability should have been better.,Price could be less,Best product in this price.,Mast,Value for money</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</si>
  <si>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</si>
  <si>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</si>
  <si>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t>
  </si>
  <si>
    <t>Water heating not good as per standard,‡∞®‡∞æ‡∞ï‡±Å ‡∞™‡±ç‡∞∞‡±ä‡∞°‡∞ï‡±ç‡∞ü‡±ç ‡∞™‡±ç‡∞≤‡∞ó‡±ç ‡∞°‡∞æ‡∞Æ‡±á‡∞ú‡±ç ‡∞Ö‡∞Ø‡∞ø‡∞Ç‡∞¶‡∞ø ‡∞á‡∞™‡±ç‡∞™‡±Å‡∞°‡±Å ‡∞∞‡±Ü‡∞Ç‡∞°‡±Å ‡∞®‡±Ü‡∞≤‡∞≤‡±Å ‡∞Ö‡∞Ø‡∞ø‡∞Ç‡∞¶‡∞ø ‡∞®‡∞æ‡∞ï‡±Å ‡∞™‡±ç‡∞∞‡±ä‡∞°‡∞ï‡±ç‡∞ü‡±ç ‡∞™‡±ç‡∞≤‡∞ó‡±ç ‡∞á‡∞™‡±ç‡∞™‡∞ø‡∞Ç‡∞ö‡∞ó‡∞≤‡∞∞‡±Å,Good Product for Heating purpose,Good product,Easy,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</si>
  <si>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</si>
  <si>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</si>
  <si>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</si>
  <si>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So far so good,Good,Good quality product,Fully satisfied.,Product Is Nice,And Easy To Use,poor longevity,A good induction cook top,Good.</t>
  </si>
  <si>
    <t>It's a good product but it could have been better,OK ok,nice choice,Imou Ranger 2 WFi Camera,Very good,Two side communications are appreciated. Mobile app quite complicated to understand and control cam,Ordered grey, received white colour camera,Nice</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</si>
  <si>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</si>
  <si>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</si>
  <si>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</si>
  <si>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Great Design, Heating,Usage,Easy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</si>
  <si>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</si>
  <si>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</si>
  <si>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Very good product,All items is really good,value money,Good,Worthy product,Ok,Quality and Price marks Top.,Delivery too late, but nice products</t>
  </si>
  <si>
    <t>Quality is worth the price,Good for holding,Packaging was not good,good product,Good Product,Built quality of product is excellent,Best in quality &amp; look,BEST</t>
  </si>
  <si>
    <t>Quality is too good,My laptop feels protected ü§£,Quality is Good but should cheaper as per matirial,Nice color and material, confirm the fit you want,Good product,AWESOME PRODUCT AT 2H,Warning - This sleeve is NOT WATERPROOF ,Good choice under 400</t>
  </si>
  <si>
    <t>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</si>
  <si>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</si>
  <si>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</si>
  <si>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</si>
  <si>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</si>
  <si>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</si>
  <si>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</si>
  <si>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Great Product ,Good product,Adhesion,Amazing product, value for money,Works just the way it is advertised,Good One ,Easy to use,Poor quality</t>
  </si>
  <si>
    <t>Bht hi achi hai aur usefull b..thanx amazon....mgr aap delivery charges khatam karen, plzzzzzzp.,Good quality products,Good quality product,Go for it,Extremely useful and great quality,Good üëç,It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</si>
  <si>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t>
  </si>
  <si>
    <t>Exchange of the cable,Go for it  ,It works and it is worth,Superab,Works Well and Durable,Very nice product.,Gud product,Stopped working in less than a month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</si>
  <si>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</si>
  <si>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Can buy it,its really a good product for the price,Ok,Very good,Product is nice. I used it for idli dosa barter.Kindly suggest what to do?,The device is good but very loud,The jar is damaged.,Ok good..</t>
  </si>
  <si>
    <t>Good product,using this product 8months It is done  I have not faced any problem so far, its build quality best,I really liked this one.,Very strong and support fast charging,,Nice cable,Best data cable charging fast,Good job,Good but need some improvement</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</si>
  <si>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</si>
  <si>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Value for money nd nice product,cleaning,Value for money,Best in this budget, however I wish the suction power to be little more.,Good quality product,,Good in managing minor works and occasional use, negative point is suction power us underpowered,Easy to use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</si>
  <si>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</si>
  <si>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</si>
  <si>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Good Quality Mouse,good,Good product for its price and warranty.,Not the best but does the job,Okayish,Go for it,really a good mouse in 250,not proper size,it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</si>
  <si>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</si>
  <si>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</si>
  <si>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Nice tv,Good product,Average,No operation button in television which is big irritate when the remote not working,Facing Sound/Audio Problem after 12 days of installation only - Please don't buy it,The after service is very good,Good,........</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</si>
  <si>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</si>
  <si>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</si>
  <si>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</si>
  <si>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</si>
  <si>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</si>
  <si>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</si>
  <si>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Nice one,Nice üëç I'm happy,Best buy in the reasonable price,Great product,product review MI charger ,MI mobile charger,Top quality charger. Original MI brand. Do buy it if you need a B type charge,Good charger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</si>
  <si>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</si>
  <si>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</si>
  <si>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</si>
  <si>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</si>
  <si>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 xml:space="preserve">Absolutely loving it,Excellent product,Very nice,Compact way to make coffee,Good one for a Black coffee lover,Excellent purchase,Great Product,Perfect French Press  I have got two of em </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</si>
  <si>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t>
  </si>
  <si>
    <t>The mini tripod works with most Smartphones, GoPro, DSLR and compact cameras|High quality tripod equipped with non skid rubber feet for extra solid grip, even in a tilted position.|Digitek Portable Mini Tripod with 3 Leg Base for All Mobile phones</t>
  </si>
  <si>
    <t>Recommended ,Good product,Please wire quality improve karo,Value for money product.,Amazing Performance &amp; Great Quality,A lot of noise when mic is plugged in.,Great product,Good</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</si>
  <si>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</si>
  <si>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</si>
  <si>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t>
  </si>
  <si>
    <t>As good as original,Decent,Good one for secondary use,Best quality,GOOD,Amazing product at a mind blowing price,Nice Quality,Good product</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</si>
  <si>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</si>
  <si>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</si>
  <si>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</si>
  <si>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</si>
  <si>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An unbiased look at the Kodak TV,Sound good,It's really worthy and the most affordable,Not bad  ,a value TV for the price,Good in all respect,Kodak tv,Smart tv</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</si>
  <si>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</si>
  <si>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</si>
  <si>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</si>
  <si>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</si>
  <si>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</si>
  <si>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</si>
  <si>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</si>
  <si>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</si>
  <si>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Value for money, good wuality,Reliable and easy to use üëå,Good,AVARAGE PRODUCT,VGA quality ,No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</si>
  <si>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</si>
  <si>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Waste of money,Best in this price range,Detailed Review &amp; Pros and Cons   ,badhiya,Best Wired Headphones For Watching Movies And Online Classes,Very noise,Average quality,Nice experience in this headphone</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</si>
  <si>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</si>
  <si>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</si>
  <si>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</si>
  <si>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 but attention needed in packing and shipping,Good Product,Installation Technician not good.,worth to money,Good Water Heater,Loved this‚   ,Value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</si>
  <si>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t>
  </si>
  <si>
    <t xml:space="preserve">Awesome speed,Speed in range 7** MBps to 9** MBps on MBP,Handy and fast,Great ,Simply wow,Overprice,very costaly,Speed is fast but....files get corrupt,Does what ot says </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</si>
  <si>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</si>
  <si>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</si>
  <si>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</si>
  <si>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</si>
  <si>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</si>
  <si>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</si>
  <si>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</si>
  <si>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t>
  </si>
  <si>
    <t>Good one,, bright,Great product altogether,Good but there are better options,Good monitor but bad build quality with some dumb design choices,Very niceüëåüëåüëåüëåüëå,Overall good. Value for money,Good,Perfect monitor for editing and casual gaming</t>
  </si>
  <si>
    <t>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</si>
  <si>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Good sound quality but not 40 hours backup,Decent but not that impressive,Good purchase, good build and good sound quality,Good for cost.,Excellent,Like the product,Value for money,Call Disturbance</t>
  </si>
  <si>
    <t>‡§™‡§æ‡§∞‡•ç‡§ü‡•Ä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</si>
  <si>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</si>
  <si>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</si>
  <si>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Good Quality but cheap color,Good product,at this price,Good product,‡§Ö‡§ö‡•ç‡§õ‡§æ ‡§π‡•à‡•§,Nice product with finishing issues,Perfect Gen 3 Echo Dot Holder,Happy,Your power outlet has to bear the weight</t>
  </si>
  <si>
    <t>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</si>
  <si>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</si>
  <si>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</si>
  <si>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</si>
  <si>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Go for it, but there can be issues,Amazing mouse but not for gaming.,Comfortable, precise &amp; liggt weight,in 1499/- just perfect,Nice,One of the best mouse you can buy at this price range,Good mouse with bad wire,It‚Äôs little big</t>
  </si>
  <si>
    <t>Lifelong LLSM120G Sandwich Griller, Classic Pro 750 W Sandwich Maker with 4 Slice Non-Stick Fixed Plates for Sandwiches at Home with 1 Year Warranty (Black)</t>
  </si>
  <si>
    <t>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</si>
  <si>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</si>
  <si>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product,Very nice products good quality üëåüëå,use carefully,No fear of over loading,very nice,Safety switch not working witch required change,Not stainless Steel make reflector ,Bullshit product</t>
  </si>
  <si>
    <t>Good product,Good,Decent product,Good stand as per the price,Good,not great,Not so good, not so bad,No provision to tight top up-down part. It gots loose in 3-4 days and leaning downward.,good product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</si>
  <si>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</si>
  <si>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Stuff... Recommended  ,Need better quality,‡§è‡§ï ‡§Æ‡§ú‡§¨‡•Ç‡§§ ‡§™‡•ç‡§∞‡•ã‡§°‡§ï‡•ç‡§ü ‡§π‡•à,Good,best buy of this cable,Best for,Tough,Nil</t>
  </si>
  <si>
    <t>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</si>
  <si>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</si>
  <si>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</si>
  <si>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</si>
  <si>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T TOPLINE 180 W Electric Hand Mixer,Hand Blender, Egg Beater, Cake maker, Beater Cream Mix, Food Blender, Beater for Whipping Cream Beater for Cake With 7 -Speed with spatula and oil brush</t>
  </si>
  <si>
    <t>‡§π‡§Æ ‡§∏‡§Ç‡§§‡•Å‡§∑‡•ç‡§ü ‡§π‡•à ‡§π‡§Æ ‡§ú‡§æ‡§¶‡§æ ‡§∏‡•á ‡§ú‡§æ‡§¶‡§æ ‡§∂‡•ç‡§∞‡•Ä‡§ñ‡§Ç‡§° ‡§¨‡§®‡§æ‡§®‡•á ‡§ï‡§æ‡§Æ ‡§Ü‡§§‡§æ ‡§π‡•à ‡§ï‡§≠‡•Ä ‡§ï‡§≠‡•Ä ‡§ï‡•á‡§ï, ‡§Ü‡§à‡§∏‡•ç‡§ï‡•ç‡§∞‡•Ä‡§Æ ‡§¨‡§®‡§æ‡§§‡•á ‡§π‡•à‡•§,Nice product and easy to use üëç,Sometimes gets heated when used for longer,Bakwas,Like this product,Good product, value for money,Good product on this price,Good Product</t>
  </si>
  <si>
    <t>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</si>
  <si>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Very good power charger,Good and original item,Good and original,Power House  ,Good but not perfect,Best Charger,Value,Average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</si>
  <si>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</si>
  <si>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It's just good ,Good for WFH,Works according to needs,Great product for beginners,Good for beginners,Very nice product,Ambiance sound capture,JBL mic is best for Biginaers</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</si>
  <si>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</si>
  <si>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</si>
  <si>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Save ur clothes,Loved it.,Superb,Average product. Handy but has flaws.,Takes time to cool, but overall good product,great product and really handy,Great product..nd best to carry in traveling,Too costly</t>
  </si>
  <si>
    <t>Ha,Good product,Expensive,Good for price,This is a nice product  ,best quality,Laptop Cover bag,Unbelievable product in this Price Range</t>
  </si>
  <si>
    <t>Nice good,Easy to use,Good, however little costly,Good one,Its good.,Excellent egg boiler.,Product is so good bat the cabale length is short,Must buy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</si>
  <si>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</si>
  <si>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</si>
  <si>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Not same as original,Good product,Original charger,Good,Good indeed,Good item,Authentic Samsung 25W type C fast charger,Good product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</si>
  <si>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</si>
  <si>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Value for money,Nice product,Good,Product is dirty,Very usefull but small size.,Attractive ,Best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</si>
  <si>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</si>
  <si>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</si>
  <si>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</si>
  <si>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</si>
  <si>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Decent product for the price mentioned,Will recommend for gaming too.,Jakkas mouse pad,Ergonomically designed,Premium Product ,Great to use,good product,Very comfortable</t>
  </si>
  <si>
    <t>Good for charging and Data transfer,‡®Æ‡®ú‡®º‡®¨‡©Ç‡®§,Good Quality but less Power Delivery,Fantastic,Good,Not useful,Doesn't fit properly,Can't support Oppo mobile for fast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</si>
  <si>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t>
  </si>
  <si>
    <t>Good quality and build,Noice to high,üëåüëå,Looking good,No anti dast,It is an excellent/quiet/efficient fan and the burgundy color is very good,When it slow running It's noise out,Elegant and good quality product</t>
  </si>
  <si>
    <t>If this is M what is S,Only Better for neckband, earphones not for TWSs,Nice value for money,Snug fit for Oppo Enco M31,Restored my old Jabra Headset with this new caps,Does what's intended,Gets The Job Done ,Value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</si>
  <si>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</si>
  <si>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</si>
  <si>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</si>
  <si>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</si>
  <si>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</si>
  <si>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Fits the remote correctly,Fits well but bit costly,Protected remote properly,Good Quality but Slightly Pricey ,The case is good and it is apt for the Jio TV remote. I recommend this product.,Perfect fit,Fits Jio Remote,Superb</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</si>
  <si>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</si>
  <si>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</si>
  <si>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Liked it,User friendly and effective,Not as per expected,Worth buying for cars which doesn't have inbuilt filter,It works really well...AX30MAX is what we all need.. ,Air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</si>
  <si>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</si>
  <si>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</si>
  <si>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</si>
  <si>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Good at this budget,Good product,Cord length,Cord length is too short,Product is good,Power cable is too short   ,Value for money üí∞,Short wire</t>
  </si>
  <si>
    <t>Handsfree,Recommended,Good product,It's heavy and stable.Good product but can't change as given in photo.,Good and Sturdy Smartphone Stand,Good and Sturdy,Ok,good</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</si>
  <si>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</si>
  <si>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</si>
  <si>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</si>
  <si>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</si>
  <si>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</si>
  <si>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t>
  </si>
  <si>
    <t>Almost Perfect,Review After using 1month,Nice tv,Panel and video quality,Good Product,Worth for money,Nice,Good</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</si>
  <si>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</si>
  <si>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Excellent coffee maker,Sturdy quality product,Good product,Just go for it,Mokapot's upward filteration is messy,i felt its more of a joy to prepare concoction in this espresso maker,Good product,Espresso quality</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</si>
  <si>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t>
  </si>
  <si>
    <t>Easy to install but a bit slippery,Very good product, value for money,Expensive but for a reason,Best Screen Protector,Best tempered glass to buy for your mobile,Clarity and adhesion is good,Perfect product,Great product and genuinely easy to install</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</si>
  <si>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</si>
  <si>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Overall Watch Review,Descent  looking, perfect working smart watch,There is a bit of snag in wake up mode,Battery is not good only one day it will come,Beginner friendly apple clone watch,elegant look,You can go for it ,Nice product but the touchscreen and app could have been better</t>
  </si>
  <si>
    <t>Happy that I chose this,Good product,Easy usage,Go for it,After a lot of research I found this one a very gud nd useful.,Higher sound level,Good to use. Using for the past 6 months. I run a home bakery. Quality is good.,Excellent</t>
  </si>
  <si>
    <t>Tiny helping hand,Good product,As a whole good product,It works,Used,as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</si>
  <si>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</si>
  <si>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</si>
  <si>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</si>
  <si>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</si>
  <si>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**UPDATE MARCH2021**Decent for a USB 2.0 Device but don't expect anything above SBC *FALSE*aptX,Works very well, for Linux too,Using it to connect with ps5 controller on pc, no issues ,Not bad,Nice product with some cons,Overall good product üëå,Okay if on tight budget,Nice</t>
  </si>
  <si>
    <t>A little weak but over all good,Value for money,Not working,Nyc product,Good,Average quality product,Very good product,Affordable</t>
  </si>
  <si>
    <t>A good buy,Good item fun to play, Brightness is good if used in proper light,very useful,Average,Good product at this price üëå,Nice,Good quality product,Very good product</t>
  </si>
  <si>
    <t>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</si>
  <si>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</si>
  <si>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</si>
  <si>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</si>
  <si>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Hisense Vivid 4K TV Initial Impressions,Picture quality,Best in class Audio &amp; picture quality,Good products,Amazing,Good,Good product,Good size for small leaving room of 18'*9'6",sound quality is also good for small leaving room.</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</si>
  <si>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</si>
  <si>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Classmate Pulse 1 Subject Notebook - 240mm x 180mm, Soft Cover, 180 Pages, Single Line, Pack of 4</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</si>
  <si>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</si>
  <si>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</si>
  <si>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</si>
  <si>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</si>
  <si>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Value for money.,Good product,Printed price is  260 but I have purchased at  325,Good one it's a genuine part,,Good and genuine product go for it,Good product,Authentic company product, cheaper price</t>
  </si>
  <si>
    <t xml:space="preserve">Best Budget Mechanical Gaming Keyboard Period,AMAZING KEYBOARD  Premium, Affordable and neat layout.,Pretty good for basics,Value for money,  not very fancy but subtle,Good keyboard but,My first mechanical keyboard,Best mechanical keyboard,Modding is So easy  </t>
  </si>
  <si>
    <t>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</si>
  <si>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t>
  </si>
  <si>
    <t>Nice cover,Good quality,Dealfreez Full Wrap Silicone Remote Cover Case is an excellent product,Remote Cover,Loved it,Soft,Best product for the price,Look's good</t>
  </si>
  <si>
    <t>Damaged product,Good quality aa well as fit,Good but fits loose at top, bit tight at bottom.,Fits the Samsung Smart TV Remote Perfectly ,Perfectly fitted,Costly but good,Average product,A worthy product</t>
  </si>
  <si>
    <t>Superb,Reviewing after 3 months of use,Good braided cable.,The best cable. Very useful.,0k,Does The Job,superb  Product   ,It's fast charging cable.</t>
  </si>
  <si>
    <t xml:space="preserve">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</si>
  <si>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</si>
  <si>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</si>
  <si>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</si>
  <si>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</si>
  <si>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</si>
  <si>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</si>
  <si>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</si>
  <si>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</si>
  <si>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</si>
  <si>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</si>
  <si>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</si>
  <si>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Lapster USB 3.0 sata Cable for 2.5 inch SSD and HDD, USB 3.0 to SATA III Hard Driver Adapter,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</si>
  <si>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</si>
  <si>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SKYTONE Stainless Steel Electric Meat Grinders with Bowl 700W Heavy for Kitchen Food Chopper, Meat, Vegetables, Onion, Garlic Slicer Dicer, Fruit &amp; Nuts Blender (2L, 700 Watts)</t>
  </si>
  <si>
    <t>Good.,Low price &amp; value for money,Value for money,As per price,product is excellent üëå,The product is great but you might get scammed on Amazon,Very good üëç,Nice tv,Budget free</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</si>
  <si>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</si>
  <si>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</si>
  <si>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Budget Phone,Good product at this price,Good prodect,Good,Good,Value for Money,Not bad,Nice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</si>
  <si>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</si>
  <si>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 xml:space="preserve">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t>
  </si>
  <si>
    <t>HP 330 Wireless Black Keyboard and Mouse Set with Numeric Keypad, 2.4GHz Wireless Connection and 1600 DPI, USB Receiver, LED Indicators, Black(2V9E6AA)</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</si>
  <si>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</si>
  <si>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</si>
  <si>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</si>
  <si>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</si>
  <si>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Great value for ultra hi speed HDMI,thickness,material,Works well, just plug and play,Good,Good product,Perfect cable and I'm getting 120Hz 4k when connected to my freesync-certified TV 55Q80T,Good Cable,Little expensive</t>
  </si>
  <si>
    <t>Nice and easy to use,holds good no of clothes.,Average product according to the price..little expensive,Great for laundry storage,Good product.,Not much of a great product.,Very poor quality,Appears as a decent product,Value for money</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</si>
  <si>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</si>
  <si>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</si>
  <si>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</si>
  <si>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</si>
  <si>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</si>
  <si>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Over all good,Good product, but power switch,Good product,Quality product by Borosil,Awesome üëå,Easy to use,Excellent,Its a very user friendly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</si>
  <si>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</si>
  <si>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DETAILED REVIEW after 3 WEEKS of Usage   ,Priceworthy.,It's a good product,Good,Vivid picture quality is stunning,SUPER DEAL,Value for money,Very nice</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</si>
  <si>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</si>
  <si>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</si>
  <si>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</si>
  <si>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Poor plastic Material but it works.,Very cheap material but it works...,Good one,Working on par with original,Working well, quality is okay,Value for money,Not for good,It looks like original</t>
  </si>
  <si>
    <t>Excellent CCTV WiFi Camera made in India,Great Camera for keeping an eye on pets...,Working Perfectly,Great product,Decent indoor camera ,It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</si>
  <si>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</si>
  <si>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It‚Äôs amazing but I think waffle should be more crisp but it‚Äôs Ok.,Value for Money,Good product,Go for it ,Takes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</si>
  <si>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</si>
  <si>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</si>
  <si>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</si>
  <si>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</si>
  <si>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</si>
  <si>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</si>
  <si>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</si>
  <si>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</si>
  <si>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</si>
  <si>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</si>
  <si>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</si>
  <si>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</si>
  <si>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Works for LG 4K LED,Awesome product,Good copy Remote,This remote works    A relief,Good replacement for the original remote control,Timely helped me for my TV,It will work(for meüòä),Just works</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</si>
  <si>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</si>
  <si>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Best Budget watch,MERA WAQT BADAL KE RAKH DIYA ,Nice product and user friendly compare to other smart watch,Nice watch...,Vikas,Nice,Not worth it,Grt</t>
  </si>
  <si>
    <t>Good deal,Looking is fake product... Storage capacity 58gb.. Menstion64gb.,A nice gadget.,Nice and good,Trusted brand,with adapter,I liked it's performance and quality.,Good quality,Worth it</t>
  </si>
  <si>
    <t>Nice product in this range,After 3 month of using,,observed decorative,less noise upto medium speed,overall OK .,Best product,need to improve on noise,Good fan,Good,Noisy,Value for money spent</t>
  </si>
  <si>
    <t>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</si>
  <si>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t>
  </si>
  <si>
    <t>Okay product,Descent product,Very Sturdy,Great protectione and design,Good Product  ,Excellent Case with Beauty,Awesome cover,Good quality</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</si>
  <si>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</si>
  <si>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Beast in budget,Fake negative reviews.,great product under low price range</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</si>
  <si>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</si>
  <si>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Product is always good,but service is not properly packaging also dammage box . focus on service,Easy to clean,V good,Good product,I love product Usha,Best,Good for bachelors,Good üëç</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</si>
  <si>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</si>
  <si>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</si>
  <si>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</si>
  <si>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</si>
  <si>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Good TV in budget,Excellent purchase.,A master piece fron sansui,Using good,Value for money üëç,Sound quality not good,Appropriate,Good</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</si>
  <si>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</si>
  <si>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</si>
  <si>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</si>
  <si>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Ranjitha,Good one,Best One  ,Good and average usage,IT'S BEEN GOOD,Good,Overall good product,Nice</t>
  </si>
  <si>
    <t>Ranjitha,Good one,Best One  ,Good and average usage,IT'S BEEN GOOD,Good,Noise,Overall good product</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</si>
  <si>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</si>
  <si>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</si>
  <si>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</si>
  <si>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</si>
  <si>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</si>
  <si>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</si>
  <si>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</si>
  <si>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</si>
  <si>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</si>
  <si>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Excellent Phone in the budget segment,Best value for money... But afraid of future MIUI updates.,Don't purchase it as camera phone üò§,Dependable &amp; it's been a year.,Budget mobile,Good for basic use,Phone is nice, but software is not</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</si>
  <si>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</si>
  <si>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</si>
  <si>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</si>
  <si>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t>
  </si>
  <si>
    <t>Better.. ,Charging speed is not guaranteed,Exactly as advertised,Excellent warp charge cable,Nice,Amazing cable,Best fast charging cable,Really a good cable, Recommend</t>
  </si>
  <si>
    <t>Worth it,Good one,Robust and effective.,Good,Good,It's a good product under 199 rupees It's neatly packed and has good quality built,Nice product,Worth the price</t>
  </si>
  <si>
    <t>Best,Good,Fast Charging works better than original cable ,Durable cable,Low performance compare to original data cable,Great,Good product,Fast charging and length is 3 meters above</t>
  </si>
  <si>
    <t>Good for now,Worth Buying For Daily Cleaning,Very strong,Convenient and powerful hand vacuum,Powerful suction of Product,Good budget buy,Powrrfully loaded for the purpose.,Handy Vacuum Cleaner</t>
  </si>
  <si>
    <t>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</si>
  <si>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You want to buy an apple-like earpods w/o having to pay the apple price.,Fragile,Nice auido quality but poor build quality,LOW BUDGET PERFECT CHOICE,It's good,decent purchase,Worth it,Good for the price.</t>
  </si>
  <si>
    <t>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</si>
  <si>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</si>
  <si>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WD not interrupt,good,Lightening fast,Package was good yet working fine. Need to check some more time,SDD for laptop,SSD + WD + attractive price,best product,I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</si>
  <si>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</si>
  <si>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</si>
  <si>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</si>
  <si>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</si>
  <si>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</si>
  <si>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</si>
  <si>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</si>
  <si>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Works well enough,Overall good,Performance,Good For Tea, Coffee and Hot water Only...,Yes it's only coal heater,Na,Very good item..,Good buy</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</si>
  <si>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</si>
  <si>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</si>
  <si>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</si>
  <si>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Wipro Vesta 1380W Cordless Steam Iron Quick heat up with 20gm/ min Steam Burst, Scratch resistant Ceramic soleplate,Vertical and Horizontal Ironing, Steam burst of upto .8g/ shot</t>
  </si>
  <si>
    <t>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</si>
  <si>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</si>
  <si>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</si>
  <si>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</si>
  <si>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</si>
  <si>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</si>
  <si>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iBELL SM1301 3-in-1 Sandwich Maker with Detachable Plates for Toast / Waffle / Grill, 750 Watt (Black)</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</si>
  <si>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</si>
  <si>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</si>
  <si>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</si>
  <si>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</si>
  <si>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</si>
  <si>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GOOD,Thank you  Amazon very good charging cable,Good,Very good product,good quality,Very Good Product,This is fast charging USB,Simply perfect at the price of below 100</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</si>
  <si>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</si>
  <si>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</si>
  <si>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</si>
  <si>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</si>
  <si>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</si>
  <si>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Honest review,Cushion grip is coming out,Mast h   Jaisi dikh rhi same ayi,majboot bhi h,PHONE HOLDER IS USELESS,product quality is good as per price u can buy it,Go for it  ,This bed table is very good. Go for it.,Not sturdy on the bed. Cheap material used</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</si>
  <si>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</si>
  <si>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</si>
  <si>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Picture &amp; sound quality good,Storage is not 8 gb there is only 2.8 gb,https://m.media-amazon.com/images/I/51-RmznbJjL._SY88.jpg,Good tv i like it,https://m.media-amazon.com/images/I/71R-NmGhkYL._SY88.jpg,,It‚Äôs a nice smart android television support all the web OTT platform,Nice,product worth for the price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</si>
  <si>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</si>
  <si>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</si>
  <si>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</si>
  <si>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Awesome sound, but FM is not clear,Good Product,Guarantee Nahin de rahi hai kharabi hai,It's nice worth for rate,Good product,sufficient sound clarity and connectivity,Sound is best bass is best üëçüíØ,Good üëç</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</si>
  <si>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</si>
  <si>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</si>
  <si>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</si>
  <si>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</si>
  <si>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t>
  </si>
  <si>
    <t>Best For It‚Äôs Money üî•,Nice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</si>
  <si>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</si>
  <si>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</si>
  <si>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</si>
  <si>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</si>
  <si>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</si>
  <si>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</si>
  <si>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</si>
  <si>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</si>
  <si>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</si>
  <si>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</si>
  <si>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t>
  </si>
  <si>
    <t>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</si>
  <si>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Good ,Came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</si>
  <si>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</si>
  <si>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t>
  </si>
  <si>
    <t>Value for money,Nice product,timely delivered with good packeging,Good in quality,Quite nice cable,  Go for it,Good product, value for money,Worth buying,Nice</t>
  </si>
  <si>
    <t>Worth for the price,Good,Just Average,Great,Good product. Few minutes to boil the water and very useful,Very nice working,Good quality,Used the product.  As of everything was fine. Good</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</si>
  <si>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</si>
  <si>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</si>
  <si>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</si>
  <si>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</si>
  <si>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Nice watch but some cons,Great device for the budget    And amazing amazon service ,Good watch in this price,Watch faces could have been better,Amoled Screen &amp; Touch, Average Wrist Band.</t>
  </si>
  <si>
    <t>AGARO Royal Double Layered Kettle, 1.5 Litres, Double Layered Cool Touch, Dry Boiling Protection, Black</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</si>
  <si>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</si>
  <si>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Nice,Awesome,Quick not chargerü§è,Expensive at this price,Multiple mobile can‚Äôt be charged at a time,THIS IS FAST CHARGING ON BOTH MY SAMSUNG PHONES AND IPHONE TOO. Go for it  ,Excellent quality,CHARGING CABLE</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</si>
  <si>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</si>
  <si>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</si>
  <si>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</si>
  <si>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</si>
  <si>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</si>
  <si>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</si>
  <si>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 xml:space="preserve">Great Customer care experience.. ,Best in budget earbuds with some quality,Extremely high value for money,Worth for money and great listening experience.,Battery backup,A valuable product,So so,Great buy </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</si>
  <si>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</si>
  <si>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</si>
  <si>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</si>
  <si>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</si>
  <si>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</si>
  <si>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</si>
  <si>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t>
  </si>
  <si>
    <t>Replacement USB morpho device cable 1300 E2, E3|2.0 USB Wire morpho cable Safran MSO-1300 E, E2,E3|morpho usb cable Fingerprint Biometrics (All-in-one Version)|morfo biometric device cable, Finger Print Scanner Cable Wire-Black</t>
  </si>
  <si>
    <t>Good üëç,Good,Cable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</si>
  <si>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</si>
  <si>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</si>
  <si>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</si>
  <si>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</si>
  <si>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</si>
  <si>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</si>
  <si>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Its is good but battery life is very poor,Heart rate sanser and battery backup,Nice product,Good product within small price range,poor.,Cool product,Gets disconnected, time n data doesn't updates automatically,It's good deal at 849/- works fine for first few days</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</si>
  <si>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</si>
  <si>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</si>
  <si>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</si>
  <si>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</si>
  <si>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</si>
  <si>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</si>
  <si>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</si>
  <si>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</si>
  <si>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Good,Good Product but Little expensive.,Happy with the purchase,Good buy in price range,Best travel companion,For instagram reels zoom in and zoom out switch is not available,MUST BUY FOR EVERY ONE WHO OWNS A MOBILE PHONE   ,A good selfie stick</t>
  </si>
  <si>
    <t>Very beautiful heater but costly and less useful,Decent with some flaws,Good product.... Easy to handle...,I won't recommend it ,Value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</si>
  <si>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</si>
  <si>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</si>
  <si>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Vu  UHD SMART 43"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</si>
  <si>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</si>
  <si>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Tuarso 8K HDMI 2.1 Cable 48Gbps, 1.5 Meter High-Speed Braided HDMI Cable ( 8K@60HZ„ÄÅ4K@120HZ„ÄÅ2K@240HZ ) HDMI 2.1 Cable Compatible with Monitors, Television, Laptops, Projectors, Game Consoles and more with HDMI Ports Device</t>
  </si>
  <si>
    <t>‚ö°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</si>
  <si>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</si>
  <si>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</si>
  <si>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</si>
  <si>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</si>
  <si>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</si>
  <si>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</si>
  <si>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t>
  </si>
  <si>
    <t>Good product for this price...go for it,Nice,Very nice,Value for money,Electry consumption is high,Value for Money,Awesome.  Value for money, Writing after a week's use,Activa chalao thand bhagao</t>
  </si>
  <si>
    <t>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t>
  </si>
  <si>
    <t>Good product,Strong and powerful,Useful product.,Very nice üëå üëç product,Good üëçüèª,Good,USB,Strong buid, study design, charging speed ‚òπÔ∏è</t>
  </si>
  <si>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</si>
  <si>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</si>
  <si>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</si>
  <si>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</si>
  <si>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</si>
  <si>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</si>
  <si>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Amazing  Value for money,Very easy to use,2 in 1,Good product,Easy to clean,Good product to buy and use,Easy to operate that is simple process,Worth</t>
  </si>
  <si>
    <t>Worth buying for eggetarians,Working great so far Value for money 4 stars as wire is very short in length,I like this product and it is worth for money,Very good item,Value for money,Easy to use,Easy to use and easy to handle,It is awsome product,Good qualility,Good product. It's very nice</t>
  </si>
  <si>
    <t>Lapster 65W compatible for OnePlus Dash Warp Charge Cable,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</si>
  <si>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</si>
  <si>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Super charger in lapster,Best among the rest,Classy product and authentic one,Excellent product,Worked fine,thank you,Stylish and flexible cable,Amazing,Value for money product</t>
  </si>
  <si>
    <t>I usually don't write review but this product is amazing everyone should give it a try, u will not disappoint after buying....,No words to say. Amazingüëçüòçü§© you can see the picture I hv shared.</t>
  </si>
  <si>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</si>
  <si>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</si>
  <si>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</si>
  <si>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</si>
  <si>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</si>
  <si>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</si>
  <si>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Good,Superb quality,Good products  nice one,Working well with iphone11.,I always rely on this companys products, so very good. Thank you so much</t>
  </si>
  <si>
    <t>Nice product,Best product for use in winter season,Amazing product,This devie is portable that majes its design fantastic and easy to use,Handy heater,Awesome product,Fantastic one,Portable and easy to use.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</si>
  <si>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</si>
  <si>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</si>
  <si>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Average of discount_percentage</t>
  </si>
  <si>
    <t>Electronics|Mobiles&amp;Accessories|MobileAccessories|Decor</t>
  </si>
  <si>
    <t>Electronics|Mobiles&amp;Accessories|MobileAccessories|Decor|PhoneCharms</t>
  </si>
  <si>
    <t>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</si>
  <si>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</si>
  <si>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</si>
  <si>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Sum of rating_count</t>
  </si>
  <si>
    <t>Average of actual_price</t>
  </si>
  <si>
    <t>Average of discounted_price</t>
  </si>
  <si>
    <t>Average of rating</t>
  </si>
  <si>
    <t>percenta_discount equal greater than 50</t>
  </si>
  <si>
    <t>rating_group</t>
  </si>
  <si>
    <t>Average</t>
  </si>
  <si>
    <t>Below 3</t>
  </si>
  <si>
    <t>Excellent</t>
  </si>
  <si>
    <t>Good</t>
  </si>
  <si>
    <t>Sum of Potential Revenue</t>
  </si>
  <si>
    <t>price_bucket</t>
  </si>
  <si>
    <t>₹10,000-₹50,000</t>
  </si>
  <si>
    <t>₹2,000-₹10,000</t>
  </si>
  <si>
    <t>₹500-₹2,000</t>
  </si>
  <si>
    <t>&lt;₹500</t>
  </si>
  <si>
    <t>&gt;₹50,000</t>
  </si>
  <si>
    <t>Correlation btw rating and discount</t>
  </si>
  <si>
    <t>rating_count less than 1000</t>
  </si>
  <si>
    <t>Combined_Score</t>
  </si>
  <si>
    <t>Sum of Combined_Score</t>
  </si>
  <si>
    <t>Product</t>
  </si>
  <si>
    <t>SupCares Laptop Stand 7 Height Adjustable</t>
  </si>
  <si>
    <t>D-Link DWA-131 300 Mbps Wireless Nano USB</t>
  </si>
  <si>
    <t>TP-Link Nano USB WiFi Dongle 150Mbps High</t>
  </si>
  <si>
    <t>Duracell Plus AAA Rechargeable Batteries</t>
  </si>
  <si>
    <t>Logitech B100 Wired USB Mouse, 3 yr</t>
  </si>
  <si>
    <t>Logitech M235 Wireless Mouse, 1000 DPI</t>
  </si>
  <si>
    <t>SanDisk Cruzer Blade 32GB USB Flash</t>
  </si>
  <si>
    <t>BlueRigger Digital Optical Audio Toslink</t>
  </si>
  <si>
    <t>Bajaj ATX 4 750-Watt Pop-up Toaster</t>
  </si>
  <si>
    <t>Belkin Essential Series 4-Socket Surge</t>
  </si>
  <si>
    <t>D-Link DIR-615 Wi-fi Ethernet-N300</t>
  </si>
  <si>
    <t>Orpat HHB-100E 250-Watt Hand Blender</t>
  </si>
  <si>
    <t>TP-LINK WiFi Dongle 300 Mbps Mini Wireless</t>
  </si>
  <si>
    <t>Samsung Original Type C to C Cable - 3.28</t>
  </si>
  <si>
    <t>Philips GC1920/28 1440-Watt Non-Stick</t>
  </si>
  <si>
    <t>Morphy Richards New Europa 800-Watt Espresso</t>
  </si>
  <si>
    <t>USHA EI 1602 1000 W Lightweight Dry Iron</t>
  </si>
  <si>
    <t>Bajaj DX-7 1000W Dry Iron with Advance</t>
  </si>
  <si>
    <t>Prestige PRWO 1.8-2 700-Watts Delight</t>
  </si>
  <si>
    <t>Prestige PSMFB 800 Watt Sandwich Toaster</t>
  </si>
  <si>
    <t>KENT Gold Optima Gravity Water Purifier</t>
  </si>
  <si>
    <t>Hp Wired On Ear Headphones With Mic With 3.5</t>
  </si>
  <si>
    <t>Bajaj Majesty RX10 2000 Watts Heat Convector</t>
  </si>
  <si>
    <t>Bajaj Majesty RX11 2000 Watts Heat Convector</t>
  </si>
  <si>
    <t>Bajaj Minor 1000 Watts Radiant Room Heater</t>
  </si>
  <si>
    <t>Bajaj Deluxe 2000 Watts Halogen Room Heater</t>
  </si>
  <si>
    <t>HP X1000 Wired USB Mouse with 3 Handy</t>
  </si>
  <si>
    <t>TP-Link TL-WA850RE Single_Band 300Mbps RJ45</t>
  </si>
  <si>
    <t>Panasonic SR-WA22H (E) Automatic Rice</t>
  </si>
  <si>
    <t>Orpat HHB-100E WOB 250-Watt Hand Blender</t>
  </si>
  <si>
    <t>Casio FX-82MS 2nd Gen Non-Programmable</t>
  </si>
  <si>
    <t>HUL Pureit Germkill kit for Advanced 23 L</t>
  </si>
  <si>
    <t>ENVIE (AA10004PLNi-CD) AA Rechargeable</t>
  </si>
  <si>
    <t>Faber-Castell Connector Pen Set - Pack of 25</t>
  </si>
  <si>
    <t>HUL Pureit Germkill kit for Classic 23 L</t>
  </si>
  <si>
    <t>Philips Viva Collection HD4928/01 2100-Watt</t>
  </si>
  <si>
    <t>TP-Link TL-WA855RE 300 Mbps Wi-Fi Range</t>
  </si>
  <si>
    <t>Bajaj DX-2 600W Dry Iron with Advance</t>
  </si>
  <si>
    <t>Storite USB 3.0 Cable A to Micro B high</t>
  </si>
  <si>
    <t>USHA 1212 PTC with Adjustable Thermostat Fan</t>
  </si>
  <si>
    <t>Quantum RJ45 Ethernet Patch Cable/LAN Router</t>
  </si>
  <si>
    <t>USHA Quartz Room Heater with Overheating</t>
  </si>
  <si>
    <t>Bajaj Rex 500W Mixer Grinder with Nutri-Pro</t>
  </si>
  <si>
    <t>Crompton IHL 152 1500-Watt Immersion Water</t>
  </si>
  <si>
    <t>Classmate Long Notebook - 140 Pages, Single</t>
  </si>
  <si>
    <t>Havells Ventil Air DSP 230mm Exhaust Fan</t>
  </si>
  <si>
    <t>Casio MJ-120D 150 Steps Check and Correct</t>
  </si>
  <si>
    <t>Havells Ventil Air DX 200mm Exhaust Fan</t>
  </si>
  <si>
    <t>Maharaja Whiteline Lava Neo 1200-Watts</t>
  </si>
  <si>
    <t>Luxor 5 Subject Single Ruled Notebook - A5</t>
  </si>
  <si>
    <t>Parker Classic Gold Gold Trim Ball</t>
  </si>
  <si>
    <t>Parker Quink Ink Bottle</t>
  </si>
  <si>
    <t>Eureka Forbes Aquasure Amrit Twin Cartridge</t>
  </si>
  <si>
    <t>Bajaj RHX-2 800-Watt Room Heater</t>
  </si>
  <si>
    <t>PIDILITE Fevicryl Acrylic Colours Sunflower</t>
  </si>
  <si>
    <t>Camel Fabrica Acrylic Ultra Color - 15ml</t>
  </si>
  <si>
    <t>Classmate 2100117 Soft Cover 6 Subject</t>
  </si>
  <si>
    <t>Classmate Soft Cover 6 Subject Spiral</t>
  </si>
  <si>
    <t>Parker Vector Standard Chrome Trim Ball Pen</t>
  </si>
  <si>
    <t>GIZGA essentials Universal Silicone Keyboard</t>
  </si>
  <si>
    <t>Logitech K480 Wireless Multi-Device Keyboard</t>
  </si>
  <si>
    <t>ENVIE ECR-20 Charger for AA &amp; AAA</t>
  </si>
  <si>
    <t>Logitech G402 Hyperion Fury USB Wired Gaming</t>
  </si>
  <si>
    <t>AmazonBasics USB 2.0 - A-Male to A-Female</t>
  </si>
  <si>
    <t>Prestige PIC 16.0+ 1900W Induction Cooktop</t>
  </si>
  <si>
    <t>AirCase Rugged Hard Drive Case for 2.5-inch</t>
  </si>
  <si>
    <t>Prestige PKGSS 1.7L 1500W Electric Kettle</t>
  </si>
  <si>
    <t>Orpat OEH-1260 2000-Watt Fan Heater</t>
  </si>
  <si>
    <t>Usha IH2415 1500-Watt Immersion Heater</t>
  </si>
  <si>
    <t>Classmate Pulse Spiral Notebook - 240 mm x</t>
  </si>
  <si>
    <t>Kitchen Mart Stainless Steel South Indian</t>
  </si>
  <si>
    <t>Fujifilm Instax Mini Single Pack 10 Sheets</t>
  </si>
  <si>
    <t>Airtel DigitalTV DTH Remote SD/HD/HD</t>
  </si>
  <si>
    <t>Amkette 30 Pin to USB Charging &amp; Data Sync</t>
  </si>
  <si>
    <t>Philips Viva Collection HR1832/00</t>
  </si>
  <si>
    <t>Ikea 903.391.72 Polypropylene Plastic Solid</t>
  </si>
  <si>
    <t>Kent Gold, Optima, Gold+ Spare</t>
  </si>
  <si>
    <t>Philips GC026/30 Fabric Shaver, Lint Remover</t>
  </si>
  <si>
    <t>Philips HD9306/06 1.5-Litre Electric Kettle</t>
  </si>
  <si>
    <t>Inventis 5V 1.2W Portable Flexible USB LED</t>
  </si>
  <si>
    <t>TP-Link UE300 USB 3.0 to RJ45 Gigabit</t>
  </si>
  <si>
    <t>Eureka Forbes Trendy Zip 1000 Watts powerful</t>
  </si>
  <si>
    <t>Prestige PIC 20 1600 Watt Induction Cooktop</t>
  </si>
  <si>
    <t>PHILIPS HL1655/00 Hand Blender, White Jar</t>
  </si>
  <si>
    <t>Dell KB216 Wired Multimedia USB Keyboard</t>
  </si>
  <si>
    <t>Goldmedal Curve Plus 202042 Plastic Spice</t>
  </si>
  <si>
    <t>GENERIC Ultra-Mini Bluetooth CSR 4.0 USB</t>
  </si>
  <si>
    <t>Rico IRPRO 1500 Watt Japanese Technology</t>
  </si>
  <si>
    <t>Preethi MGA-502 0.4-Litre Grind and Store</t>
  </si>
  <si>
    <t>Logitech MK215 Wireless Keyboard and Mouse</t>
  </si>
  <si>
    <t>HealthSense Chef-Mate KS 33 Digital Kitchen</t>
  </si>
  <si>
    <t>Borosil Jumbo 1000-Watt Grill Sandwich Maker</t>
  </si>
  <si>
    <t>Logitech K380 Wireless Multi-Device Keyboard</t>
  </si>
  <si>
    <t>Bajaj Majesty Duetto Gas 6 Ltr Vertical</t>
  </si>
  <si>
    <t>Amazon Basics High-Speed HDMI Cable, 6 Feet</t>
  </si>
  <si>
    <t>Lifelong LLWM105 750-Watt Belgian Waffle</t>
  </si>
  <si>
    <t>Technotech High Speed HDMI Cable 5 Meter</t>
  </si>
  <si>
    <t>GIZGA Essentials Portable Tabletop Tablet</t>
  </si>
  <si>
    <t>Preethi Blue Leaf Diamond MG-214 mixer</t>
  </si>
  <si>
    <t>AO Smith HSE-VAS-X-015 Storage 15 Litre</t>
  </si>
  <si>
    <t>Bajaj DX-6 1000W Dry Iron with Advance</t>
  </si>
  <si>
    <t>Monitor AC Stand/Heavy Duty Air Conditioner</t>
  </si>
  <si>
    <t>AmazonBasics 3.5mm to 2-Male RCA Adapter</t>
  </si>
  <si>
    <t>AmazonBasics - High-Speed Male to Female</t>
  </si>
  <si>
    <t>FEDUS Cat6 Ethernet Cable, 10 Meter High</t>
  </si>
  <si>
    <t>Canon PIXMA MG2577s All-in-One Inkjet Colour</t>
  </si>
  <si>
    <t>Philips GC181 Heavy Weight 1000-Watt Dry</t>
  </si>
  <si>
    <t>SanDisk Ultra 64 GB USB Pen Drives</t>
  </si>
  <si>
    <t>Samsung Ehs64 Ehs64Avfwecinu Hands-Free</t>
  </si>
  <si>
    <t>Samsung Original EHS64 Wired in Ear</t>
  </si>
  <si>
    <t>Dynore Stainless Steel Set of 4 Measuring</t>
  </si>
  <si>
    <t>boAt Rockerz 400 Bluetooth On Ear Headphones</t>
  </si>
  <si>
    <t>Pigeon by Stovekraft Cruise 1800 watt</t>
  </si>
  <si>
    <t>Amazon Basics USB Type-C to USB-A 2.0 Male</t>
  </si>
  <si>
    <t>AmazonBasics USB Type-C to USB Type-C 2.0</t>
  </si>
  <si>
    <t>TP-link N300 WiFi Wireless Router TL-WR845N</t>
  </si>
  <si>
    <t>Pigeon Kessel Multipurpose Kettle (12173)</t>
  </si>
  <si>
    <t>Gizga Essentials Professional 3-in-1</t>
  </si>
  <si>
    <t>Gizga Essentials Laptop Power Cable Cord- 3</t>
  </si>
  <si>
    <t>Redgear MP35 Speed-Type Gaming Mousepad</t>
  </si>
  <si>
    <t>Canon PIXMA E477 All-in-One Wireless Ink</t>
  </si>
  <si>
    <t>Philips Air Purifier Ac2887/20,Vitashield</t>
  </si>
  <si>
    <t>HP Z3700 Wireless Optical Mouse with USB</t>
  </si>
  <si>
    <t>Philips AC1215/20 Air purifier, removes</t>
  </si>
  <si>
    <t>AmazonBasics USB Type-C to Micro-B 2.0 Cable</t>
  </si>
  <si>
    <t>Pigeon Polypropylene Mini Handy and Compact</t>
  </si>
  <si>
    <t>Cello Eliza Plastic Laundry Bag/Basket, 50</t>
  </si>
  <si>
    <t>HP v222w 64GB USB 2.0 Pen Drive</t>
  </si>
  <si>
    <t>Orient Electric Apex-FX 1200mm Ultra High</t>
  </si>
  <si>
    <t>Morphy Richards Aristo 2000 Watts PTC Room</t>
  </si>
  <si>
    <t>TIZUM High Speed HDMI Cable Aura -Gold</t>
  </si>
  <si>
    <t>Borosil Chef Delite BCH20DBB21 300-Watt</t>
  </si>
  <si>
    <t>Morphy Richards OFR Room Heater, 09 Fin 2000</t>
  </si>
  <si>
    <t>Prestige Delight PRWO Electric Rice Cooker</t>
  </si>
  <si>
    <t>Allin Exporters J66 Ultrasonic Humidifier</t>
  </si>
  <si>
    <t>Logitech M221 Wireless Mouse, Silent</t>
  </si>
  <si>
    <t>boAt Bassheads 225 in Ear Wired Earphones</t>
  </si>
  <si>
    <t>Orient Electric Fabrijoy DIFJ10BP 1000-Watt</t>
  </si>
  <si>
    <t>Bajaj OFR Room Heater, 13 Fin 2900 Watts Oil</t>
  </si>
  <si>
    <t>Logitech MK240 Nano Wireless USB Keyboard</t>
  </si>
  <si>
    <t>SanDisk Ultra Dual 64 GB USB 3.0 OTG Pen</t>
  </si>
  <si>
    <t>Tata Sky Universal</t>
  </si>
  <si>
    <t>SHOPTOSHOP Electric Lint Remover, Best Lint</t>
  </si>
  <si>
    <t>Western Digital WD 1.5TB Elements Portable</t>
  </si>
  <si>
    <t>Kodak 80 cm (32 Inches) HD Ready LED TV</t>
  </si>
  <si>
    <t>ATOM Selves-MH 200 GM Digital Pocket</t>
  </si>
  <si>
    <t>Pigeon by Stovekraft 2 Slice Auto Pop up</t>
  </si>
  <si>
    <t>Amazon Basics HDMI</t>
  </si>
  <si>
    <t>Sujata Powermatic Plus 900 Watts Juicer</t>
  </si>
  <si>
    <t>AmazonBasics Micro USB Fast Charging Cable</t>
  </si>
  <si>
    <t>Rts‚TM High Speed 3D Full HD 1080p Support</t>
  </si>
  <si>
    <t>LRIPL Compatible Sony Bravia LCD/led Remote</t>
  </si>
  <si>
    <t>Philips Daily Collection HD2582/00 830-Watt</t>
  </si>
  <si>
    <t>boAt BassHeads 100 in-Ear Wired Headphones</t>
  </si>
  <si>
    <t>Orico 2.5"(6.3cm) USB 3.0 HDD Enclosure Case</t>
  </si>
  <si>
    <t>Philips PowerPro FC9352/01 Compact Bagless</t>
  </si>
  <si>
    <t>AMERICAN MICRONIC- Imported Wet &amp; Dry Vacuum</t>
  </si>
  <si>
    <t>ELV Car Mount Adjustable Car Phone Holder</t>
  </si>
  <si>
    <t>Parker Vector Camouflage Gift Set - Roller</t>
  </si>
  <si>
    <t>Casio MJ-12D 150 Steps Check and Correct</t>
  </si>
  <si>
    <t>Redgear Pro Wireless Gamepad with 2.4GHz</t>
  </si>
  <si>
    <t>Prestige PIC 15.0+ 1900-Watt Induction</t>
  </si>
  <si>
    <t>TP-Link AC750 Dual Band Wireless Cable</t>
  </si>
  <si>
    <t>Butterfly Smart Mixer Grinder, 750W, 4 Jars</t>
  </si>
  <si>
    <t>Boya ByM1 Auxiliary Omnidirectional Lavalier</t>
  </si>
  <si>
    <t>Syska SDI-07 1000 W Stellar with Golden</t>
  </si>
  <si>
    <t>Orient Electric Aura Neo Instant 3L Water</t>
  </si>
  <si>
    <t>Zebronics ZEB-KM2100 Multimedia USB Keyboard</t>
  </si>
  <si>
    <t>boAt A400 USB Type-C to USB-A 2.0 Male Data</t>
  </si>
  <si>
    <t>boAt Rugged v3 Extra Tough Unbreakable</t>
  </si>
  <si>
    <t>Oraimo 18W USB &amp; Type-C Dual Output Super</t>
  </si>
  <si>
    <t>Wacom One by CTL-472/K0-CX Digital Drawing</t>
  </si>
  <si>
    <t>Havells Instanio 1-Litre 3KW Instant Water</t>
  </si>
  <si>
    <t>Havells Instanio 3-Litre Instant Geyser</t>
  </si>
  <si>
    <t>Havells Instanio 3-Litre 4.5KW Instant Water</t>
  </si>
  <si>
    <t>Havells Cista Room Heater, White, 2000</t>
  </si>
  <si>
    <t>Butterfly EKN 1.5-Litre Electric Kettle</t>
  </si>
  <si>
    <t>boAt BassHeads 900 On-Ear Wired Headphones</t>
  </si>
  <si>
    <t>Usha EI 3710 Heavy Weight 1000-Watt Dry Iron</t>
  </si>
  <si>
    <t>Prestige Clean Home Water Purifier</t>
  </si>
  <si>
    <t>Model-P4 6 Way Swivel Tilt Wall Mount</t>
  </si>
  <si>
    <t>Portronics My buddy plus Adjustable Laptop</t>
  </si>
  <si>
    <t>Redgear Cosmo 7,1 Usb Gaming Wired Over Ear</t>
  </si>
  <si>
    <t>Airtel DigitalTV DTH Television, Setup Box</t>
  </si>
  <si>
    <t>iBELL MPK120L Premium Stainless Steel Multi</t>
  </si>
  <si>
    <t>JBL Go 2, Wireless Portable Bluetooth</t>
  </si>
  <si>
    <t>Dr Trust Electronic Kitchen Digital Scale</t>
  </si>
  <si>
    <t>Zebronics Zeb-Transformer Gaming Keyboard</t>
  </si>
  <si>
    <t>Xiaomi Mi Wired in Ear Earphones with Mic</t>
  </si>
  <si>
    <t>boAt Rugged V3 Braided Micro USB Cable</t>
  </si>
  <si>
    <t>INALSA Electric Chopper Bullet- 400 Watts</t>
  </si>
  <si>
    <t>AmazonBasics Double Braided Nylon USB Type-C</t>
  </si>
  <si>
    <t>Black + Decker BD BXIR2201IN 2200-Watt Cord</t>
  </si>
  <si>
    <t>SUJATA Powermatic Plus, Juicer Mixer</t>
  </si>
  <si>
    <t>Amazon Basics USB A to Lightning MFi</t>
  </si>
  <si>
    <t>JBL C200SI, Premium in Ear Wired Earphones</t>
  </si>
  <si>
    <t>Lenovo GX20L29764 65W Laptop Adapter/Charger</t>
  </si>
  <si>
    <t>Isoelite Remote Compatible for Samsung</t>
  </si>
  <si>
    <t>Amazon Basics USB A to Lightning PVC Molded</t>
  </si>
  <si>
    <t>Philips EasyTouch Plus Standing Garment</t>
  </si>
  <si>
    <t>Wayona Nylon Braided Usb Type C 3Ft 1M 3A</t>
  </si>
  <si>
    <t>Raffles Premium Stainless Steel South Indian</t>
  </si>
  <si>
    <t>Singer Aroma 1.8 Liter Electric Kettle High</t>
  </si>
  <si>
    <t>Eureka Forbes Euroclean Paper Vacuum Cleaner</t>
  </si>
  <si>
    <t>Wonderchef Nutri-blend Complete Kitchen</t>
  </si>
  <si>
    <t>NEXOMS Instant Heating Water Tap Wall</t>
  </si>
  <si>
    <t>Crucial BX500 240GB 3D NAND SATA 6.35 cm</t>
  </si>
  <si>
    <t>KENT 16026 Electric Kettle Stainless Steel</t>
  </si>
  <si>
    <t>Portronics CLAMP X Car-Vent Mobile Holder</t>
  </si>
  <si>
    <t>boAt Bassheads 100 in Ear Wired Earphones</t>
  </si>
  <si>
    <t>Wayona Usb Type C Fast Charger Cable Fast</t>
  </si>
  <si>
    <t>TP-Link Archer AC1200 Archer C6 Wi-Fi Speed</t>
  </si>
  <si>
    <t>KENT 16025 Sandwich Grill 700W | Non-Toxic</t>
  </si>
  <si>
    <t>STRIFF PS2_01 Multi Angle Mobile/Tablet</t>
  </si>
  <si>
    <t>PRO365 Indo Mocktails/Coffee</t>
  </si>
  <si>
    <t>STRIFF Wall Mount Phone Holder Wall Mount</t>
  </si>
  <si>
    <t>AmazonBasics Cylinder Bagless Vacuum Cleaner</t>
  </si>
  <si>
    <t>Simxen Egg Boiler Electric Automatic Off 7</t>
  </si>
  <si>
    <t>INDIAS‚TM Electro-Instant Water Geyser</t>
  </si>
  <si>
    <t>KLAM LCD Writing Tablet Screenwriting Toys</t>
  </si>
  <si>
    <t>Bulfyss Plastic Sticky Lint Roller Hair</t>
  </si>
  <si>
    <t>POPIO Type C Dash Charging USB Data Cable</t>
  </si>
  <si>
    <t>Kuber Industries Nylon Mesh Laundry</t>
  </si>
  <si>
    <t>Lenovo 400 Wireless Mouse, 1200DPI Optical</t>
  </si>
  <si>
    <t>Libra Room Heater for Home, Room Heaters</t>
  </si>
  <si>
    <t>Classmate Octane Colour Burst-Multicolour</t>
  </si>
  <si>
    <t>MAONO AU-400 Lavalier Auxiliary</t>
  </si>
  <si>
    <t>Crompton Amica 15-L 5 Star Rated Storage</t>
  </si>
  <si>
    <t>Wayona Nylon Braided 2M / 6Ft Fast Charge</t>
  </si>
  <si>
    <t>Wayona Nylon Braided (2 Pack) Lightning Fast</t>
  </si>
  <si>
    <t>SanDisk Ultra 128 GB USB 3.0 Pen Drive</t>
  </si>
  <si>
    <t>Wayona Nylon Braided USB Data Sync and Fast</t>
  </si>
  <si>
    <t>Wayona Nylon Braided Lightning USB Data Sync</t>
  </si>
  <si>
    <t>Dell WM118 Wireless Mouse, 2.4 Ghz with USB</t>
  </si>
  <si>
    <t>Wayona Nylon Braided USB to Lightning Fast</t>
  </si>
  <si>
    <t>Borosil Prime Grill Sandwich Maker</t>
  </si>
  <si>
    <t>Usha Hc 812 T Thermo Fan Room</t>
  </si>
  <si>
    <t>Crompton IHL 251 1500-Watt Immersion Water</t>
  </si>
  <si>
    <t>Brayden Chopro, Electric Vegetable Chopper</t>
  </si>
  <si>
    <t>Foxin FTC 12A / Q2612A Black Laser Toner</t>
  </si>
  <si>
    <t>Zebronics Wired Keyboard and Mouse Combo</t>
  </si>
  <si>
    <t>AmazonBasics Digital Optical Coax to Analog</t>
  </si>
  <si>
    <t>AmazonBasics Flexible Premium HDMI Cable</t>
  </si>
  <si>
    <t>boAt Bassheads 152 in Ear Wired Earphones</t>
  </si>
  <si>
    <t>Artis AR-45W-MG2 45 Watts MG2 Laptop</t>
  </si>
  <si>
    <t>ZEBRONICS Zeb-Fame 5watts 2.0 Multi Media</t>
  </si>
  <si>
    <t>Epson 003 65 ml for EcoTank</t>
  </si>
  <si>
    <t>ZEBRONICS Zeb-Thunder Bluetooth Wireless</t>
  </si>
  <si>
    <t>Parker Moments Vector Timecheck Gold Trim</t>
  </si>
  <si>
    <t>Gizga Essentials Laptop Bag Sleeve Case</t>
  </si>
  <si>
    <t>Boult Audio Probass Curve Bluetooth Wireless</t>
  </si>
  <si>
    <t>ESN 999 Supreme Quality 1500W Immersion</t>
  </si>
  <si>
    <t>Wayona Usb Nylon Braided Data Sync And</t>
  </si>
  <si>
    <t>TP-Link AC1300 USB WiFi Adapter (Archer T3U)</t>
  </si>
  <si>
    <t>VW 60 cm (24 inches) Premium Series HD Ready</t>
  </si>
  <si>
    <t>VW 80 cm (32 inches) Frameless Series HD</t>
  </si>
  <si>
    <t>Lint Roller with 40 Paper Sheets, 22 x 5 cm</t>
  </si>
  <si>
    <t>Portronics MODESK POR-122 Universal Mobile</t>
  </si>
  <si>
    <t>Pick Ur Needs Lint Remover for Clothes High</t>
  </si>
  <si>
    <t>AmazonBasics High Speed 55 Watt Oscillating</t>
  </si>
  <si>
    <t>Brayden Fito Atom Rechargeable Smoothie</t>
  </si>
  <si>
    <t>Philips HD6975/00 25 Litre Digital Oven</t>
  </si>
  <si>
    <t>TP-Link AC600 600 Mbps WiFi Wireless Network</t>
  </si>
  <si>
    <t>Agaro Blaze USBA to micro +Type C 2in1</t>
  </si>
  <si>
    <t>AGARO Blaze USB 3.0 to USB Type C OTG</t>
  </si>
  <si>
    <t>Zodo 8. 5 inch LCD E-Writer Electronic</t>
  </si>
  <si>
    <t>boAt Rockerz 450 Bluetooth On Ear Headphones</t>
  </si>
  <si>
    <t>ELV Aluminum Adjustable Mobile Phone</t>
  </si>
  <si>
    <t>Eveready 1015 Carbon Zinc AA Battery - 10</t>
  </si>
  <si>
    <t>Mobilife Bluetooth Extendable Selfie Stick</t>
  </si>
  <si>
    <t>KENT 16044 Hand Blender Stainless Steel 400</t>
  </si>
  <si>
    <t>SWAPKART Portable Flexible Adjustable Eye</t>
  </si>
  <si>
    <t>Gizga Essentials Cable Organiser, Cord</t>
  </si>
  <si>
    <t>AGARO Ace 1600 Watts, 21.5 kPa Suction</t>
  </si>
  <si>
    <t>Ambrane 20000mAh Power Bank with 20W Fast</t>
  </si>
  <si>
    <t>Amazon Basics 10.2 Gbps High-Speed 4K HDMI</t>
  </si>
  <si>
    <t>Tosaa T2STSR Sandwich Gas Toaster Regular</t>
  </si>
  <si>
    <t>AmazonBasics 10.2 Gbps High-Speed 4K HDMI</t>
  </si>
  <si>
    <t>SLOVIC Tripod Mount Adapter| Tripod Mobile</t>
  </si>
  <si>
    <t>IT2M Designer Mouse Pad for Laptop/Computer</t>
  </si>
  <si>
    <t>Usha Aurora 1000 W Dry Iron with Innovative</t>
  </si>
  <si>
    <t>boAt Bassheads 242 in Ear Wired Earphones</t>
  </si>
  <si>
    <t>Inalsa Vacuum Cleaner Wet and Dry Micro WD10</t>
  </si>
  <si>
    <t>Bajaj Frore 1200 mm Ceiling Fan</t>
  </si>
  <si>
    <t>AGARO Regal 800 Watts Handheld Vacuum</t>
  </si>
  <si>
    <t>HP GT 53 XL Cartridge</t>
  </si>
  <si>
    <t>iBELL SEK15L Premium 1.5 Litre Stainless</t>
  </si>
  <si>
    <t>ZEBRONICS Zeb-Bro in Ear Wired Earphones</t>
  </si>
  <si>
    <t>Redgear Cloak Wired RGB Wired Over Ear</t>
  </si>
  <si>
    <t>Racold Eterno Pro 25L Vertical 5 Star</t>
  </si>
  <si>
    <t>Boult Audio BassBuds X1 in-Ear Wired</t>
  </si>
  <si>
    <t>ESR Screen Protector Compatible with iPad</t>
  </si>
  <si>
    <t>MemeHo Smart Standard Multi-Purpose Laptop</t>
  </si>
  <si>
    <t>Butterfly Hero Mixer Grinder, 500W, 3 Jars</t>
  </si>
  <si>
    <t>LOHAYA LCD/LED Remote Compatible for Sony</t>
  </si>
  <si>
    <t>HP USB Wireless Spill Resistance Keyboard</t>
  </si>
  <si>
    <t>Aine HDMI Male to VGA Female Video Converter</t>
  </si>
  <si>
    <t>Glun Multipurpose Portable Electronic</t>
  </si>
  <si>
    <t>ZEBRONICS HAA2021 HDMI version 2.1 cable</t>
  </si>
  <si>
    <t>Western Digital WD 2TB My Passport Portable</t>
  </si>
  <si>
    <t>SVM Products Unbreakable Set Top Box Stand</t>
  </si>
  <si>
    <t>Crompton Solarium Qube 15-L 5 Star Rated</t>
  </si>
  <si>
    <t>Borosil Rio 1.5 L Electric Kettle, Stainless</t>
  </si>
  <si>
    <t>ACTIVA Instant 3 LTR 3 KVA SPECIAL Anti Rust</t>
  </si>
  <si>
    <t>Infinity (JBL Fuze Pint, Wireless Ultra</t>
  </si>
  <si>
    <t>Infinity (JBL Fuze 100, Wireless Portable</t>
  </si>
  <si>
    <t>TP-Link AC1200 Archer A6 Smart WiFi, 5GHz</t>
  </si>
  <si>
    <t>Pigeon by Stovekraft Quartz Electric Kettle</t>
  </si>
  <si>
    <t>Pigeon by Stovekraft Amaze Plus Electric</t>
  </si>
  <si>
    <t>Lifelong LLWH106 Flash 3 Litres Instant</t>
  </si>
  <si>
    <t>AGARO Esteem Multi Kettle 1.2 Litre, 600W</t>
  </si>
  <si>
    <t>Black+Decker Handheld Portable Garment</t>
  </si>
  <si>
    <t>URBN 10000 mAh Lithium Power Bank UPR10K</t>
  </si>
  <si>
    <t>STRIFF Adjustable Laptop Tabletop Stand</t>
  </si>
  <si>
    <t>realme Buds Wireless in Ear Bluetooth</t>
  </si>
  <si>
    <t>Wecool Nylon Braided Multifunction Fast</t>
  </si>
  <si>
    <t>TP-Link Tapo 360° 2MP 1080p Full HD Pan/Tilt</t>
  </si>
  <si>
    <t>ZIGMA WinoteK WinoteK Sun Instant Water</t>
  </si>
  <si>
    <t>Sujata Powermatic Plus, Juicer Mixer Grinder</t>
  </si>
  <si>
    <t>Aquasure From Aquaguard Amaze RO+UV+MTDS,7L</t>
  </si>
  <si>
    <t>AmazonBasics Induction Cooktop 1600 Watt</t>
  </si>
  <si>
    <t>Brand Conquer 6 in 1 with OTG, SD Card</t>
  </si>
  <si>
    <t>Robustrion Smart Trifold Hard Back Flip</t>
  </si>
  <si>
    <t>Zebronics ZEB-COUNTY 3W Wireless Bluetooth</t>
  </si>
  <si>
    <t>Cello Non-Stick Aluminium Sandwich Gas</t>
  </si>
  <si>
    <t>KENT 16052 Elegant Electric Glass Kettle</t>
  </si>
  <si>
    <t>MI Xiaomi USB Type C HYperCharge Cable 6A</t>
  </si>
  <si>
    <t>Zebronics, ZEB-NC3300 USB Powered Laptop</t>
  </si>
  <si>
    <t>Noise ColorFit Pro 2 Full Touch Control</t>
  </si>
  <si>
    <t>TATA SKY HD Connection with 1 month basic</t>
  </si>
  <si>
    <t>AirCase Protective Laptop Bag Sleeve fits</t>
  </si>
  <si>
    <t>Robustrion Tempered Glass Screen Protector</t>
  </si>
  <si>
    <t>Eureka Forbes Wet &amp; Dry Ultimo 1400 Watts</t>
  </si>
  <si>
    <t>ProElite Faux Leather Smart Flip Case Cover</t>
  </si>
  <si>
    <t>ACTIVA 1200 MM HIGH SPEED 390 RPM BEE</t>
  </si>
  <si>
    <t>Zebronics ZEB-VITA Wireless Bluetooth 10W</t>
  </si>
  <si>
    <t>Zebronics Zeb-Transformer-M Optical USB</t>
  </si>
  <si>
    <t>SanDisk Ultra Dual Drive Go USB Type C</t>
  </si>
  <si>
    <t>Wayona Type C Cable Nylon Braided USB C QC</t>
  </si>
  <si>
    <t>Wayona Usb Type C To Usb Nylon Braided Quick</t>
  </si>
  <si>
    <t>LACOPINE Mini Pocket Size Lint Roller</t>
  </si>
  <si>
    <t>Vedini Transparent Empty Refillable Reusable</t>
  </si>
  <si>
    <t>Zinq Five Fan Cooling Pad and Laptop Stand</t>
  </si>
  <si>
    <t>KENT 16055 Amaze Cool Touch Electric Kettle</t>
  </si>
  <si>
    <t>Ambrane Unbreakable 60W / 3A Fast Charging</t>
  </si>
  <si>
    <t>Prestige PWG 07 Wet Grinder, 2L (Multicolor)</t>
  </si>
  <si>
    <t>Pigeon By Stovekraft ABS Plastic Acer Plus</t>
  </si>
  <si>
    <t>MI Braided USB Type-C Cable for Charging</t>
  </si>
  <si>
    <t>Havells Aqua Plus 1.2 litre Double Wall</t>
  </si>
  <si>
    <t>Kuber Industries Waterproof Canvas Laundry</t>
  </si>
  <si>
    <t>PrettyKrafts Laundry Bag / Basket for Dirty</t>
  </si>
  <si>
    <t>HP X200 Wireless Mouse with 2.4 GHz Wireless</t>
  </si>
  <si>
    <t>HP Wired Mouse 100 with 1600 DPI Optical</t>
  </si>
  <si>
    <t>Sennheiser CX 80S in-Ear Wired Headphones</t>
  </si>
  <si>
    <t>OPPO A31 (Mystery Black, 6GB RAM, 128GB</t>
  </si>
  <si>
    <t>Casio FX-991ES Plus-2nd Edition Scientific</t>
  </si>
  <si>
    <t>Mi 80 cm (32 inches) HD Ready Android Smart</t>
  </si>
  <si>
    <t>HP K500F Backlit Membrane Wired Gaming</t>
  </si>
  <si>
    <t>HP GK320 Wired Full Size RGB Backlight</t>
  </si>
  <si>
    <t>LAPSTER Accessories Power Cable Cord 2 Pin</t>
  </si>
  <si>
    <t>Myvn 30W Warp/20W Dash Charging Usb Type C</t>
  </si>
  <si>
    <t>Belkin Apple Certified Lightning to USB</t>
  </si>
  <si>
    <t>Belkin Apple Certified Lightning To Type C</t>
  </si>
  <si>
    <t>Belkin USB C to USB-C Fast Charging Type C</t>
  </si>
  <si>
    <t>SanDisk Ultra Dual Drive Luxe USB Type C</t>
  </si>
  <si>
    <t>boAt Rockerz 370 On Ear Bluetooth Headphones</t>
  </si>
  <si>
    <t>boAt Rockerz 550 Over Ear Bluetooth</t>
  </si>
  <si>
    <t>TP-LINK AC1300 Archer T3U Plus High Gain USB</t>
  </si>
  <si>
    <t>Sounce Spiral Charger Cable Protector Data</t>
  </si>
  <si>
    <t>Solidaire 550-Watt Mixer Grinder with 3 Jars</t>
  </si>
  <si>
    <t>PTron Tangent Lite Bluetooth 5.0 Earphones</t>
  </si>
  <si>
    <t>Maharaja Whiteline Odacio Plus 550-Watt</t>
  </si>
  <si>
    <t>TABLE MAGIC Multipurpose Laptop Table Mat</t>
  </si>
  <si>
    <t>Amazon Basics 650 Watt Drip Coffee Maker</t>
  </si>
  <si>
    <t>Usha Janome Dream Stitch Automatic Zig-Zag</t>
  </si>
  <si>
    <t>Infinity (JBL Glide 510, 72 Hrs Playtime</t>
  </si>
  <si>
    <t>Zebronics Zeb-Companion 107 USB Wireless</t>
  </si>
  <si>
    <t>AmazonBasics 108 cm (43 inches) 4K Ultra HD</t>
  </si>
  <si>
    <t>Usha Goliath GO1200WG Heavy Weight 1200-Watt</t>
  </si>
  <si>
    <t>DIGITEK (DLS-9FT) Lightweight &amp; Portable</t>
  </si>
  <si>
    <t>Cafe JEI French Press Coffee and Tea Maker</t>
  </si>
  <si>
    <t>EGate i9 Pro-Max 1080p Native Full HD</t>
  </si>
  <si>
    <t>Elv Aluminium Adjustable Mobile Phone</t>
  </si>
  <si>
    <t>Kuber Industries Waterproof Round Laundry</t>
  </si>
  <si>
    <t>USB Charger, Oraimo Elite Dual Port 5V/2.4A</t>
  </si>
  <si>
    <t>OnePlus 80 cm (32 inches) Y Series HD Ready</t>
  </si>
  <si>
    <t>Sounce Gold Plated 3.5 mm Headphone Splitter</t>
  </si>
  <si>
    <t>HUL Pureit Eco Water Saver Mineral RO+UV+MF</t>
  </si>
  <si>
    <t>LIRAMARK Webcam Cover Slide, Ultra Thin</t>
  </si>
  <si>
    <t>iBELL Castor CTEK15L Premium 1.5 Litre</t>
  </si>
  <si>
    <t>Portronics Konnect L 1.2Mtr, Fast Charging</t>
  </si>
  <si>
    <t>Portronics Konnect L POR-1081 Fast Charging</t>
  </si>
  <si>
    <t>Boult Audio Truebuds with 30H Playtime, IPX7</t>
  </si>
  <si>
    <t>Prestige IRIS Plus 750 watt mixer</t>
  </si>
  <si>
    <t>Milk Frother, Immersion Blender Cordlesss</t>
  </si>
  <si>
    <t>Wayona Type C to Lightning MFI Certified 20W</t>
  </si>
  <si>
    <t>Lifelong Power - Pro 500 Watt 3 Jar Mixer</t>
  </si>
  <si>
    <t>Zebronics Zeb-JUKEBAR 3900, 80W Multimedia</t>
  </si>
  <si>
    <t>Kodak 80 cm (32 inches) HD Ready Certified</t>
  </si>
  <si>
    <t>Wayona USB Type C Fast Charging Cable</t>
  </si>
  <si>
    <t>Wayona USB Type C 65W Fast Charging 2M/6Ft</t>
  </si>
  <si>
    <t>Robustrion [Anti-Scratch] &amp; [Smudge Proof]</t>
  </si>
  <si>
    <t>HP 682 Black Original Ink</t>
  </si>
  <si>
    <t>HP 805 Black Original Ink</t>
  </si>
  <si>
    <t>Boult Audio AirBass PowerBuds with Inbuilt</t>
  </si>
  <si>
    <t>Ant Esports GM320 RGB Optical Wired Gaming</t>
  </si>
  <si>
    <t>PTron Boom Ultima 4D Dual Driver, in-Ear</t>
  </si>
  <si>
    <t>PTron Tangentbeat in-Ear Bluetooth 5.0</t>
  </si>
  <si>
    <t>SoniVision SA-D10 SA-D100 SA-D40 Home</t>
  </si>
  <si>
    <t>MI Usb Type-C Cable Smartphone</t>
  </si>
  <si>
    <t>LG 80 cm (32 inches) HD Ready Smart LED TV</t>
  </si>
  <si>
    <t>VR 18 Pcs - 3 Different Size Plastic Food</t>
  </si>
  <si>
    <t>JBL Tune 215BT, 16 Hrs Playtime with Quick</t>
  </si>
  <si>
    <t>TCL 108 cm (43 inches) 4K Ultra HD Certified</t>
  </si>
  <si>
    <t>Zinq UPS for Router, Mini UPS for 12V WiFi</t>
  </si>
  <si>
    <t>Samsung Galaxy Buds Live Bluetooth Truly</t>
  </si>
  <si>
    <t>Boult Audio Bass Buds Q2 Lightweight Stereo</t>
  </si>
  <si>
    <t>TP-Link UE300C USB Type-C to RJ45 Gigabit</t>
  </si>
  <si>
    <t>EYNK Extra Long Micro USB Fast Charging USB</t>
  </si>
  <si>
    <t>realme Buds Classic Wired in Ear Earphones</t>
  </si>
  <si>
    <t>NK STAR 950 Mbps USB WiFi Adapter Wireless</t>
  </si>
  <si>
    <t>Bajaj Rex 750W Mixer Grinder with Nutri Pro</t>
  </si>
  <si>
    <t>LOHAYA Television Remote Compatible for VU</t>
  </si>
  <si>
    <t>Havells Instanio 10 Litre Storage Water</t>
  </si>
  <si>
    <t>Crompton Arno Neo 15-L 5 Star Rated Storage</t>
  </si>
  <si>
    <t>Nokia 150 (2020)</t>
  </si>
  <si>
    <t>Synqe USB Type C Fast Charging Cable 2M</t>
  </si>
  <si>
    <t>Morphy Richards Icon Superb 750W Mixer</t>
  </si>
  <si>
    <t>Philips EasySpeed Plus Steam Iron</t>
  </si>
  <si>
    <t>HUMBLE Dynamic Lapel Collar Mic Voice</t>
  </si>
  <si>
    <t>Eureka Forbes Active Clean 700 Watts</t>
  </si>
  <si>
    <t>boAt Deuce USB 300 2 in 1 Type-C &amp; Micro USB</t>
  </si>
  <si>
    <t>URBN 20000 mAh lithium_polymer Power Bank</t>
  </si>
  <si>
    <t>Inalsa Electric Kettle Prism Inox - 1350 W</t>
  </si>
  <si>
    <t>Oakter Mini UPS for 12V WiFi Router</t>
  </si>
  <si>
    <t>OFIXO Multi-Purpose Laptop Table/Study</t>
  </si>
  <si>
    <t>MI Power Bank 3i 20000mAh Lithium Polymer</t>
  </si>
  <si>
    <t>MI 10000mAh 3i Lithium Polymer Power Bank</t>
  </si>
  <si>
    <t>Mi 10000mAH Li-Polymer, Micro-USB and Type C</t>
  </si>
  <si>
    <t>RPM Euro Games Laptop/PC Controller Wired</t>
  </si>
  <si>
    <t>Kingston DataTraveler Exodia DTX/32 GB Pen</t>
  </si>
  <si>
    <t>boAt Airdopes 121v2 in-Ear True Wireless</t>
  </si>
  <si>
    <t>JM SELLER 180 W 2021 Edition Electric Beater</t>
  </si>
  <si>
    <t>URBN 20000 mAh Lithium_Polymer 22.5W Super</t>
  </si>
  <si>
    <t>KONVIO NEER 10 Inch Spun Filter (PP SPUN)</t>
  </si>
  <si>
    <t>Tukzer Capacitive Stylus Pen for Touch</t>
  </si>
  <si>
    <t>Zebronics Zeb Wonderbar 10 USB Powered 2.0</t>
  </si>
  <si>
    <t>Croma 500W Mixer Grinder with 3 Stainless</t>
  </si>
  <si>
    <t>Airtel AMF-311WW Data Card (Black), 4g</t>
  </si>
  <si>
    <t>Tukzer Stylus Pen, iPad Pencil with Palm</t>
  </si>
  <si>
    <t>Pajaka South Indian Filter Coffee Maker 200</t>
  </si>
  <si>
    <t>Eureka Forbes car Vac 100 Watts Powerful</t>
  </si>
  <si>
    <t>Saifsmart Outlet Wall Mount Hanger Holder</t>
  </si>
  <si>
    <t>Noir Aqua - 5pcs PP Spun Filter + 1 Spanner</t>
  </si>
  <si>
    <t>Acer EK220Q 21.5 Inch (54.61 cm) Full HD</t>
  </si>
  <si>
    <t>Dyazo 6 Angles Adjustable Aluminum Ergonomic</t>
  </si>
  <si>
    <t>Gilary Multi Charging Cable, 3 in 1 Nylon</t>
  </si>
  <si>
    <t>DIGITEK (DTR 260 GT) Gorilla Tripod/Mini 33</t>
  </si>
  <si>
    <t>Logitech G102 USB Light Sync Gaming Mouse</t>
  </si>
  <si>
    <t>POPIO Tempered Glass Screen Protector</t>
  </si>
  <si>
    <t>MI 10000mAh Lithium Ion, Lithium Polymer</t>
  </si>
  <si>
    <t>Gizga Essentials Spiral Cable Protector Cord</t>
  </si>
  <si>
    <t>boAt Bassheads 102 Wired in Ear Earphones</t>
  </si>
  <si>
    <t>Bajaj Waterproof 1500 Watts Immersion Rod</t>
  </si>
  <si>
    <t>Crompton Insta Comfy 800 Watt Room Heater</t>
  </si>
  <si>
    <t>Crompton Insta Delight Fan Circulator Room</t>
  </si>
  <si>
    <t>Tukzer Fully Foldable Tabletop Desktop</t>
  </si>
  <si>
    <t>USHA RapidMix 500-Watt Copper Motor Mixer</t>
  </si>
  <si>
    <t>Havells OFR 13 Wave Fin with PTC Fan Heater</t>
  </si>
  <si>
    <t>Callas Multipurpose Foldable Laptop Table</t>
  </si>
  <si>
    <t>Synqe USB C to USB C 60W Nylon Braided Fast</t>
  </si>
  <si>
    <t>FLiX (Beetel) USB to iPhone Lightning</t>
  </si>
  <si>
    <t>STRIFF Laptop Stand Adjustable Laptop</t>
  </si>
  <si>
    <t>Airtel DigitalTV HD Setup Box</t>
  </si>
  <si>
    <t>Posh 1.5 Meter High Speed Gold Plated HDMI</t>
  </si>
  <si>
    <t>Zoul Type C to Type C Fast Charging Cable</t>
  </si>
  <si>
    <t>Zoul USB C to USB C Fast Charging Cable 65W</t>
  </si>
  <si>
    <t>Samsung 80 cm (32 inches) Wondertainment</t>
  </si>
  <si>
    <t>VW 80 cm (32 inches) HD Ready Android Smart</t>
  </si>
  <si>
    <t>Kenstar 2400 Watts 9 Fins Oil Filled</t>
  </si>
  <si>
    <t>Zoul USB C 60W Fast Charging 3A 6ft/2M Long</t>
  </si>
  <si>
    <t>Zoul USB Type C Fast Charging 3A Nylon</t>
  </si>
  <si>
    <t>SKYWALL 81.28 cm (32 inches) HD Ready Smart</t>
  </si>
  <si>
    <t>Pinnaclz Original Combo of 2 Micro USB Fast</t>
  </si>
  <si>
    <t>Pinnaclz Original Combo of 2 USB Type C Fast</t>
  </si>
  <si>
    <t>7SEVEN Compatible Tata Sky Remote Control</t>
  </si>
  <si>
    <t>King Shine Multi Retractable 3.0A Fast</t>
  </si>
  <si>
    <t>7SEVEN Compatible for Sony Bravia LCD LED</t>
  </si>
  <si>
    <t>LRIPL Mi Remote Control with Netflix &amp; Prime</t>
  </si>
  <si>
    <t>Tata Sky Digital TV HD Setup Box</t>
  </si>
  <si>
    <t>Zebronics Astra 10 Portable Wireless BT v5.0</t>
  </si>
  <si>
    <t>Lifelong 2-in1 Egg Boiler and Poacher</t>
  </si>
  <si>
    <t>ZEBRONICS Zeb-Warrior II 10 watts 2.0</t>
  </si>
  <si>
    <t>JBL Commercial CSLM20B Auxiliary</t>
  </si>
  <si>
    <t>CARDEX Digital Kitchen Weighing Machine</t>
  </si>
  <si>
    <t>boAt Stone 250 Portable Wireless Speaker</t>
  </si>
  <si>
    <t>TE‚TM Instant Electric Heating Hot and Cold</t>
  </si>
  <si>
    <t>E-COSMOS 5V 1.2W Portable Flexible USB LED</t>
  </si>
  <si>
    <t>10k 8k 4k HDMI Cable, Certified 48Gbps 1ms</t>
  </si>
  <si>
    <t>PHILIPS Handheld Garment Steamer STH3000/20</t>
  </si>
  <si>
    <t>Tabelito Polyester Foam, Nylon Hybrid</t>
  </si>
  <si>
    <t>ROYAL STEP - AMAZON'S BRAND - Portable</t>
  </si>
  <si>
    <t>MILTON Smart Egg Boiler 360-Watts</t>
  </si>
  <si>
    <t>boAt Rockerz 255 Pro+ in-Ear Bluetooth</t>
  </si>
  <si>
    <t>Synqe Type C to Type C Short Fast Charging</t>
  </si>
  <si>
    <t>Samsung Original 25W USB Travel Lightning</t>
  </si>
  <si>
    <t>Samsung 25W USB Travel Adapter for Cellular</t>
  </si>
  <si>
    <t>Kuber Industries Round Non Woven Fabric</t>
  </si>
  <si>
    <t>Kuber Industries Waterproof Round Non Wovan</t>
  </si>
  <si>
    <t>Heart Home Waterproof Round Non Wovan</t>
  </si>
  <si>
    <t>BAJAJ PYGMY MINI 110 MM 10 W HIGH SPEED</t>
  </si>
  <si>
    <t>Zebronics Zeb Buds C2 in Ear Type C Wired</t>
  </si>
  <si>
    <t>Portronics Adapto 20 Type C 20W Fast PD/Type</t>
  </si>
  <si>
    <t>LAPSTER Spiral Charger Spiral Charger Cable</t>
  </si>
  <si>
    <t>TVARA LCD Writing Tablet 8.5 Inch E-Note Pad</t>
  </si>
  <si>
    <t>RPM Euro Games Gaming Mousepad Speed Type</t>
  </si>
  <si>
    <t>Wayona Type C To Type C 65W/3.25A Nylon</t>
  </si>
  <si>
    <t>Wayona Usb C 65W Fast Charging Cable</t>
  </si>
  <si>
    <t>Tukzer Gel Mouse Pad Wrist Rest Memory-Foam</t>
  </si>
  <si>
    <t>boAt Type C A325 Tangle-free, Sturdy Type C</t>
  </si>
  <si>
    <t>V-Guard Divino 5 Star Rated 15 Litre Storage</t>
  </si>
  <si>
    <t>boAt Micro USB 55 Tangle-free, Sturdy Micro</t>
  </si>
  <si>
    <t>akiara - Makes life easy Electric Handy</t>
  </si>
  <si>
    <t>Portronics Ruffpad 15 Re-Writable LCD Screen</t>
  </si>
  <si>
    <t>Kodak 139 cm (55 inches) 4K Ultra HD Smart</t>
  </si>
  <si>
    <t>Storite Super Speed USB 3.0 Male to Male</t>
  </si>
  <si>
    <t>pTron Solero TB301 3A Type-C Data and Fast</t>
  </si>
  <si>
    <t>Redmi 126 cm (50 inches) 4K Ultra HD Android</t>
  </si>
  <si>
    <t>Offbeat - DASH 2.4GHz Wireless + Bluetooth</t>
  </si>
  <si>
    <t>ZEBRONICS Zeb-Dash Plus 2.4GHz High</t>
  </si>
  <si>
    <t>Nirdambhay Mini Bag Sealer, 2 in 1 Heat</t>
  </si>
  <si>
    <t>Candes 10 Litre Perfecto 5 Star Rated</t>
  </si>
  <si>
    <t>Havells Festiva 1200mm Dust Resistant</t>
  </si>
  <si>
    <t>Seagate Expansion 1TB External HDD - USB 3.0</t>
  </si>
  <si>
    <t>WeCool Bluetooth Extendable Selfie Sticks</t>
  </si>
  <si>
    <t>akiara - Makes life easy Mini Sewing Machine</t>
  </si>
  <si>
    <t>Astigo Compatible Remote for Airtel Digital</t>
  </si>
  <si>
    <t>Verilux USB C Hub Multiport Adapter- 6 in 1</t>
  </si>
  <si>
    <t>Boult Audio BassBuds Oak in-Ear Wired</t>
  </si>
  <si>
    <t>Themisto 350 Watts Egg</t>
  </si>
  <si>
    <t>Milton Go Electro 2.0 Stainless Steel</t>
  </si>
  <si>
    <t>Samsung 108 cm (43 inches) Crystal 4K Series</t>
  </si>
  <si>
    <t>Samsung 138 cm (55 inches) Crystal 4K Series</t>
  </si>
  <si>
    <t>Mi Robot Vacuum-Mop P, Best-in-class Laser</t>
  </si>
  <si>
    <t>boAt Rockerz 330 in-Ear Bluetooth Neckband</t>
  </si>
  <si>
    <t>ZEBRONICS ZEB-USB150WF1 WiFi USB Mini</t>
  </si>
  <si>
    <t>LOHAYA Remote Compatible for Mi Smart LED TV</t>
  </si>
  <si>
    <t>Lava Charging Adapter Elements D3 2A Fast</t>
  </si>
  <si>
    <t>Bulfyss Stainless Steel Digital Kitchen</t>
  </si>
  <si>
    <t>boAt Flash Edition Smart Watch with Activity</t>
  </si>
  <si>
    <t>Kanget [2 Pack] Type C Female to USB A Male</t>
  </si>
  <si>
    <t>KENT 16088 Vogue Electric Kettle 1.8 Litre</t>
  </si>
  <si>
    <t>Ambrane Unbreakable 3 in 1 Fast Charging</t>
  </si>
  <si>
    <t>Tygot Bluetooth Extendable Selfie Sticks</t>
  </si>
  <si>
    <t>MYVN LTG to USB forFast Charging &amp; Data Sync</t>
  </si>
  <si>
    <t>OnePlus 163.8 cm (65 inches) U Series 4K LED</t>
  </si>
  <si>
    <t>OnePlus 138.7 cm (55 inches) U Series 4K LED</t>
  </si>
  <si>
    <t>Saiyam Stainless Steel Espresso Maker</t>
  </si>
  <si>
    <t>Crompton Hill Briz Deco 1200mm (48 inch)</t>
  </si>
  <si>
    <t>Spigen EZ Fit Tempered Glass Screen</t>
  </si>
  <si>
    <t>BRUSTRO Copytinta Coloured Craft Paper A4</t>
  </si>
  <si>
    <t>Esquire Laundry Basket Brown, 50 Ltr</t>
  </si>
  <si>
    <t>Sounce Fast Phone Charging Cable &amp; Data Sync</t>
  </si>
  <si>
    <t>Aquaguard Aura RO+UV+UF+Taste Adjuster(MTDS)</t>
  </si>
  <si>
    <t>Fire-Boltt India's No 1 Smartwatch Brand</t>
  </si>
  <si>
    <t>boAt Laptop, Smartphone Type-c A400 Male</t>
  </si>
  <si>
    <t>AGARO Royal Stand 1000W Mixer with 5L SS</t>
  </si>
  <si>
    <t>Cubetek 3 in 1 LCD Display V5.0 Bluetooth</t>
  </si>
  <si>
    <t>Zebronics ZEB-90HB USB Hub, 4 Ports, Pocket</t>
  </si>
  <si>
    <t>Irusu Play VR Plus Virtual Reality Headset</t>
  </si>
  <si>
    <t>Racold Pronto Pro 3Litres 3KW Vertical</t>
  </si>
  <si>
    <t>Noise ColorFit Pulse Smartwatch with 3.56 cm</t>
  </si>
  <si>
    <t>Bajaj Splendora 3 Litre 3KW IWH Instant</t>
  </si>
  <si>
    <t>Bajaj New Shakti Neo 25L Vertical Storage</t>
  </si>
  <si>
    <t>Bajaj New Shakti Neo 15L Vertical Storage</t>
  </si>
  <si>
    <t>Bajaj New Shakti Neo 10L Vertical Storage</t>
  </si>
  <si>
    <t>Kitchen Kit Electric Kettle, 1.8L Stainless</t>
  </si>
  <si>
    <t>7SEVEN TCL Remote Control Smart TV RC802V</t>
  </si>
  <si>
    <t>CROSSVOLT Compatible Dash/Warp Data Sync</t>
  </si>
  <si>
    <t>Zebronics Zeb-Jaguar Wireless Mouse, 2.4GHz</t>
  </si>
  <si>
    <t>Dealfreez Case Compatible for Fire TV Stick</t>
  </si>
  <si>
    <t>Ambrane 27000mAh Power Bank, 20W Fast</t>
  </si>
  <si>
    <t>Noise Buds VS201 V2 in-Ear Truly Wireless</t>
  </si>
  <si>
    <t>Sui Generis Electric Handheld Milk Wand</t>
  </si>
  <si>
    <t>Electvision Remote Control for led Smart tv</t>
  </si>
  <si>
    <t>TVARA LCD Writing Tablet, 8.5" Inch Colorful</t>
  </si>
  <si>
    <t>Ambrane 10000mAh Slim Power Bank, 20W Fast</t>
  </si>
  <si>
    <t>LS LAPSTER Quality Assured Universal</t>
  </si>
  <si>
    <t>Hisense 108 cm (43 inches) 4K Ultra HD Smart</t>
  </si>
  <si>
    <t>HOMEPACK 750W Radiant Room Home Office</t>
  </si>
  <si>
    <t>Lenovo 130 Wireless Compact Mouse, 1K DPI</t>
  </si>
  <si>
    <t>7SEVEN Compatible for Mi tv Remote Control</t>
  </si>
  <si>
    <t>PC SQUARE Laptop Tabletop Stand/ Computer</t>
  </si>
  <si>
    <t>DYAZO USB 3.0 Type C Female to USB A Male</t>
  </si>
  <si>
    <t>KENT POWP-Sediment Filter 10'' Thread</t>
  </si>
  <si>
    <t>DIGITEK (DRL-14C) Professional (31cm) Dual</t>
  </si>
  <si>
    <t>Redragon K617 Fizz 60% Wired RGB Gaming</t>
  </si>
  <si>
    <t>Croma 3A Fast charge 1m Type-C to All Type-C</t>
  </si>
  <si>
    <t>Dealfreez Case Compatible with Fire TV Stick</t>
  </si>
  <si>
    <t>Duracell Micro USB 3A Braided Sync &amp; Fast</t>
  </si>
  <si>
    <t>Duracell Type C To Type C 5A (100W) Braided</t>
  </si>
  <si>
    <t>Duracell USB Lightning Apple Certified (Mfi)</t>
  </si>
  <si>
    <t>Crompton Insta Comfort Heater 2000 Watts</t>
  </si>
  <si>
    <t>InstaCuppa Rechargeable Mini Electric</t>
  </si>
  <si>
    <t>Ambrane 60W / 3A Type C Fast Charging</t>
  </si>
  <si>
    <t>Ambrane Fast 100W Output Cable with Type-C</t>
  </si>
  <si>
    <t>Storio Kids Toys LCD Writing Tablet 8.5Inch</t>
  </si>
  <si>
    <t>MI 360° Home Security Wireless Camera 2K Pro</t>
  </si>
  <si>
    <t>Hindware Atlantic Compacto 3 Litre Instant</t>
  </si>
  <si>
    <t>House of Quirk Reusable Sticky Picker</t>
  </si>
  <si>
    <t>Lapster USB 3.0 sata Cable for 2.5 inch SSD</t>
  </si>
  <si>
    <t>Canon E4570 All-in-One Wi-Fi Ink Efficient</t>
  </si>
  <si>
    <t>SKYTONE Stainless Steel Electric Meat</t>
  </si>
  <si>
    <t>Croma 80 cm (32 Inches) HD Ready LED TV</t>
  </si>
  <si>
    <t>Redmi 80 cm (32 inches) Android 11 Series HD</t>
  </si>
  <si>
    <t>realme narzo 50i (Mint Green, 2GB RAM+32GB</t>
  </si>
  <si>
    <t>Eureka Forbes Supervac 1600 Watts Powerful</t>
  </si>
  <si>
    <t>AGARO Classic Portable Yogurt Maker, 1.2L</t>
  </si>
  <si>
    <t>HP 330 Wireless Black Keyboard and Mouse Set</t>
  </si>
  <si>
    <t>Portronics Ruffpad 8.5M Multicolor LCD</t>
  </si>
  <si>
    <t>ZEBRONICS Zeb-Evolve Wireless in Ear</t>
  </si>
  <si>
    <t>OpenTech Military-Grade Tempered Glass</t>
  </si>
  <si>
    <t>Inalsa Electric Fan Heater Hotty - 2000</t>
  </si>
  <si>
    <t>Remote Compatible for Samsung LED/LCD Remote</t>
  </si>
  <si>
    <t>Venus Digital Kitchen Weighing Scale &amp; Food</t>
  </si>
  <si>
    <t>Bestor 8K Hdmi 2.1 Cable 48Gbps</t>
  </si>
  <si>
    <t>Smashtronics - Case for Firetv Remote, Fire</t>
  </si>
  <si>
    <t>PROLEGEND PL-T002 Universal TV Stand Table</t>
  </si>
  <si>
    <t>Mi 100 cm (40 inches) Horizon Edition Full</t>
  </si>
  <si>
    <t>PrettyKrafts Laundry Square Shape Basket</t>
  </si>
  <si>
    <t>Amozo Ultra Hybrid Camera and Drop</t>
  </si>
  <si>
    <t>Havells Zella Flap Auto Immersion Rod 1500</t>
  </si>
  <si>
    <t>NutriPro Juicer Mixer Grinder - Smoothie</t>
  </si>
  <si>
    <t>Macmillan Aquafresh 5 Micron PS-05 10" in PP</t>
  </si>
  <si>
    <t>Lint Remover Woolen Clothes Lint Extractor</t>
  </si>
  <si>
    <t>Mi 108 cm (43 inches) Full HD Android LED TV</t>
  </si>
  <si>
    <t>boAt LTG 550v3 Lightning Apple MFi Certified</t>
  </si>
  <si>
    <t>Portronics Konnect L POR-1403 Fast Charging</t>
  </si>
  <si>
    <t>Portronics Konnect L 1.2M POR-1401 Fast</t>
  </si>
  <si>
    <t>Rico Japanese Technology Rechargeable</t>
  </si>
  <si>
    <t>Candes Gloster All in One Silent Blower Fan</t>
  </si>
  <si>
    <t>7SEVEN Compatible for Samsung Smart 4K Ultra</t>
  </si>
  <si>
    <t>Sony TV - Remote Compatible for Sony LED</t>
  </si>
  <si>
    <t>Skadioo WiFi Adapter for pc | Car</t>
  </si>
  <si>
    <t>Realme Smart TV Stick</t>
  </si>
  <si>
    <t>KRISONS Thunder Speaker, Multimedia Home</t>
  </si>
  <si>
    <t>Borosil Volcano 13 Fin Oil Filled Radiator</t>
  </si>
  <si>
    <t>KHAITAN AVAANTE KA-2013 1200 Watt 3-Rod</t>
  </si>
  <si>
    <t>Wings Phantom Pro Earphones Gaming Earbuds</t>
  </si>
  <si>
    <t>MI 108 cm (43 inches) 5X Series 4K Ultra HD</t>
  </si>
  <si>
    <t>Xiaomi Mi 4A Dual_Band Ethernet 1200Mbps</t>
  </si>
  <si>
    <t>7SEVEN Compatible Lg Smart Tv Remote</t>
  </si>
  <si>
    <t>7SEVEN Suitable Sony Tv Remote Original</t>
  </si>
  <si>
    <t>SaiEllin Room Heater For Home 2000 Watts</t>
  </si>
  <si>
    <t>Samsung EVO Plus 64GB microSDXC UHS-I U1</t>
  </si>
  <si>
    <t>Samsung EVO Plus 128GB microSDXC UHS-I U3</t>
  </si>
  <si>
    <t>Havells Glaze 74W Pearl Ivory Gold Ceiling</t>
  </si>
  <si>
    <t>SAIELLIN Electric Lint Remover for Clothes</t>
  </si>
  <si>
    <t>INOVERA World Map Extended Anti Slip Rubber</t>
  </si>
  <si>
    <t>Bajaj New Shakti Neo Plus 15 Litre 4 Star</t>
  </si>
  <si>
    <t>boAt Airdopes 141 Bluetooth Truly Wireless</t>
  </si>
  <si>
    <t>E-COSMOS Plug in LED Night Light Mini USB</t>
  </si>
  <si>
    <t>Usha CookJoy (CJ1600WPC) 1600 Watt Induction</t>
  </si>
  <si>
    <t>Noise ColorFit Ultra Buzz Bluetooth Calling</t>
  </si>
  <si>
    <t>Boult Audio Airbass Propods X TWS Bluetooth</t>
  </si>
  <si>
    <t>Hilton Quartz Heater 400/800-Watt ISI 2 Rods</t>
  </si>
  <si>
    <t>Flix Micro Usb Cable For Smartphone</t>
  </si>
  <si>
    <t>FLiX (Beetel USB to Micro USB PVC Data Sync</t>
  </si>
  <si>
    <t>Flix (Beetel) Usb To Type C Pvc Data Sync</t>
  </si>
  <si>
    <t>Flix (Beetel) Bolt 2.4 12W Dual USB Smart</t>
  </si>
  <si>
    <t>FLiX (Beetel) USB to Type C PVC Data Sync &amp;</t>
  </si>
  <si>
    <t>Bulfyss USB Rechargeable Lint Remover Fabric</t>
  </si>
  <si>
    <t>Sansui 140cm (55 inches) 4K Ultra HD</t>
  </si>
  <si>
    <t>CP PLUS 2MP Full HD Smart Wi-fi CCTV</t>
  </si>
  <si>
    <t>Sansui 80cm (32 inches) HD Ready Smart LED</t>
  </si>
  <si>
    <t>Lint Remover For Clothes With 1 Year</t>
  </si>
  <si>
    <t>Boult Audio ZCharge Bluetooth Wireless in</t>
  </si>
  <si>
    <t>LG 1.5 Ton 5 Star AI DUAL Inverter Split AC</t>
  </si>
  <si>
    <t>POCO C31 (Royal Blue, 64 GB) (4 GB</t>
  </si>
  <si>
    <t>Noise Pulse Buzz 1.69" Bluetooth Calling</t>
  </si>
  <si>
    <t>Lenovo 300 FHD Webcam with Full Stereo Dual</t>
  </si>
  <si>
    <t>WeCool C1 Car Mobile Holder with One Click</t>
  </si>
  <si>
    <t>7SEVEN Compatible with Fire Tv Stick Remote</t>
  </si>
  <si>
    <t>Goodscity Garment Steamer for Clothes, Steam</t>
  </si>
  <si>
    <t>boAt Airdopes 181 in-Ear True Wireless</t>
  </si>
  <si>
    <t>Kodak 126 cm (50 inches) Bezel-Less Design</t>
  </si>
  <si>
    <t>realme 10W Fast Charging Micro-USB Cable</t>
  </si>
  <si>
    <t>Lenovo USB A to Type-C Tangle-freeAramid</t>
  </si>
  <si>
    <t>OnePlus 108 cm (43 inches) Y Series Full HD</t>
  </si>
  <si>
    <t>Portronics Konnect L 20W PD Quick Charge</t>
  </si>
  <si>
    <t>Portronics Konnect L 60W PD Type C to Type C</t>
  </si>
  <si>
    <t>Wayona Type C To Type C Long Fast Charging</t>
  </si>
  <si>
    <t>Wayona Usb Type C 65W 6Ft/2M Long Fast</t>
  </si>
  <si>
    <t>Candes BlowHot All in One Silent Blower Fan</t>
  </si>
  <si>
    <t>Gizga Essentials Webcam Cover, Privacy</t>
  </si>
  <si>
    <t>10WeRun Id-116 Bluetooth Smartwatch Wireless</t>
  </si>
  <si>
    <t>Redmi 108 cm (43 inches) 4K Ultra HD Android</t>
  </si>
  <si>
    <t>Fire-Boltt Ninja Calling 1.69" Bluetooth</t>
  </si>
  <si>
    <t>realme narzo 50 (Speed Blue, 4GB RAM+64GB</t>
  </si>
  <si>
    <t>7SEVEN Compatible Vu Smart Tv Remote Control</t>
  </si>
  <si>
    <t>MI 138.8 cm (55 inches) 5X Series 4K Ultra</t>
  </si>
  <si>
    <t>Amazon Brand - Solimo Fast Charging Braided</t>
  </si>
  <si>
    <t>INALSA Vaccum Cleaner Handheld 800W High</t>
  </si>
  <si>
    <t>FABWARE Lint Remover for Clothes - Sticky</t>
  </si>
  <si>
    <t>Sounce Protective Case Cover Compatible Boat</t>
  </si>
  <si>
    <t>Crompton Sea Sapphira 1200 mm Ultra High</t>
  </si>
  <si>
    <t>Swiss Military VC03 Wireless Car Vacuum</t>
  </si>
  <si>
    <t>Redmi Note 11 Pro + 5G (Stealth Black, 8GB</t>
  </si>
  <si>
    <t>FLiX Usb Charger,Flix (Beetel) Bolt 2.4 Dual</t>
  </si>
  <si>
    <t>TCL 100 cm (40 inches) Full HD Certified</t>
  </si>
  <si>
    <t>Amazfit GTS2 Mini (New Version) Smart Watch</t>
  </si>
  <si>
    <t>Western Digital WD Green SATA 240GB Internal</t>
  </si>
  <si>
    <t>pTron Volta Dual Port 12W Smart USB Charger</t>
  </si>
  <si>
    <t>Firestick</t>
  </si>
  <si>
    <t>boAt Wave Lite Smartwatch with 1.69" HD</t>
  </si>
  <si>
    <t>Nokia 105 Single SIM, Keypad Mobile Phone</t>
  </si>
  <si>
    <t>Portronics Ruffpad 12E Re-Writable LCD</t>
  </si>
  <si>
    <t>OnePlus 108 cm (43 inches) Y Series 4K Ultra</t>
  </si>
  <si>
    <t>Amazon Basics 2 Amp USB Wall Charger &amp; Micro</t>
  </si>
  <si>
    <t>Tesora - Inspired by you Large Premium</t>
  </si>
  <si>
    <t>Amazon Brand - Solimo 3A Fast Charging Tough</t>
  </si>
  <si>
    <t>AGARO Supreme High Pressure Washer, 1800</t>
  </si>
  <si>
    <t>SaleOn Instant Coal Heater 500W Charcoal</t>
  </si>
  <si>
    <t>STRIFF Multi Angle Tablet/Mobile Stand.</t>
  </si>
  <si>
    <t>Duracell USB C To Lightning Apple Certified</t>
  </si>
  <si>
    <t>Themisto TH-WS20 Digital Kitchen Weighing</t>
  </si>
  <si>
    <t>Wipro Vesta 1380W Cordless Steam Iron Quick</t>
  </si>
  <si>
    <t>Crompton InstaBliss 3-L Instant Water Heater</t>
  </si>
  <si>
    <t>Sony Bravia 164 cm (65 inches) 4K Ultra HD</t>
  </si>
  <si>
    <t>OnePlus 10R 5G (Forest Green, 8GB RAM, 128GB</t>
  </si>
  <si>
    <t>iFFALCON 80 cm (32 inches) HD Ready Smart</t>
  </si>
  <si>
    <t>Lifelong LLMG23 Power Pro 500-Watt Mixer</t>
  </si>
  <si>
    <t>Ikea Little Loved Corner PRODUKT</t>
  </si>
  <si>
    <t>boAt Airdopes 191G True Wireless Earbuds</t>
  </si>
  <si>
    <t>MI 2-in-1 USB Type C Cable (Micro USB to</t>
  </si>
  <si>
    <t>SanDisk Extreme SD UHS I 64GB Card for 4K</t>
  </si>
  <si>
    <t>Portable Lint Remover Pet Fur Remover</t>
  </si>
  <si>
    <t>Redmi 10A (Sea Blue, 4GB RAM, 64GB Storage)</t>
  </si>
  <si>
    <t>Redmi 10A (Slate Grey, 4GB RAM, 64GB</t>
  </si>
  <si>
    <t>Redmi 10A (Charcoal Black, 4GB RAM, 64GB</t>
  </si>
  <si>
    <t>MI Xiaomi 22.5W Fast USB Type C Charger</t>
  </si>
  <si>
    <t>AGARO Regal Electric Rice Cooker, 3L Ceramic</t>
  </si>
  <si>
    <t>7SEVEN Compatible for Tata Sky Remote</t>
  </si>
  <si>
    <t>Xiaomi Pad 5| Qualcomm Snapdragon 860| 120Hz</t>
  </si>
  <si>
    <t>STRIFF UPH2W Multi Angle Tablet/Mobile</t>
  </si>
  <si>
    <t>Pigeon Zest Mixer Grinder 3 Speed Control</t>
  </si>
  <si>
    <t>Pigeon 1.5 litre Hot Kettle and Stainless</t>
  </si>
  <si>
    <t>Nokia 105 Plus Single SIM, Keypad Mobile</t>
  </si>
  <si>
    <t>Shopoflux Silicone Remote Cover for Mi Smart</t>
  </si>
  <si>
    <t>Sure From Aquaguard Delight NXT</t>
  </si>
  <si>
    <t>Ambrane 60W / 3A Fast Charging Output Cable</t>
  </si>
  <si>
    <t>Fire-Boltt Ninja 3 Smartwatch Full Touch</t>
  </si>
  <si>
    <t>Amazon Basics Multipurpose Foldable Laptop</t>
  </si>
  <si>
    <t>STRIFF 12 Pieces Highly Flexible Silicone</t>
  </si>
  <si>
    <t>Anjaney Enterprise Smart Multipurpose</t>
  </si>
  <si>
    <t>TTK Prestige Limited Orion Mixer Grinder 500</t>
  </si>
  <si>
    <t>Croma 1100 W Dry Iron with Weilburger Dual</t>
  </si>
  <si>
    <t>TCL 80 cm (32 inches) HD Ready Certified</t>
  </si>
  <si>
    <t>Ambrane Mobile Holding Stand, 180° Perfect</t>
  </si>
  <si>
    <t>Noise ColorFit Pro 4 Advanced Bluetooth</t>
  </si>
  <si>
    <t>Amazon Basics 2000/1000 Watt Room Heater</t>
  </si>
  <si>
    <t>KNYUC MART Mini Electric Handy Room Heater</t>
  </si>
  <si>
    <t>ZEBRONICS Zeb-Astra 20 Wireless BT v5.0</t>
  </si>
  <si>
    <t>Samsung 108 cm (43 inches) Crystal 4K Neo</t>
  </si>
  <si>
    <t>Samsung 138 cm (55 inches) Crystal 4K Neo</t>
  </si>
  <si>
    <t>VW 80 cm (32 inches) Playwall Frameless</t>
  </si>
  <si>
    <t>ECOVACS DEEBOT N8 2-in-1 Robotic Vacuum</t>
  </si>
  <si>
    <t>Spigen Ultra Hybrid Back Cover Case</t>
  </si>
  <si>
    <t>Acer 80 cm (32 inches) I Series HD Ready</t>
  </si>
  <si>
    <t>Acer 109 cm (43 inches) I Series 4K Ultra HD</t>
  </si>
  <si>
    <t>Acer 139 cm (55 inches) I Series 4K Ultra HD</t>
  </si>
  <si>
    <t>Acer 127 cm (50 inches) I Series 4K Ultra HD</t>
  </si>
  <si>
    <t>Noise Buds VS402 Truly Wireless in Ear</t>
  </si>
  <si>
    <t>Portronics Konnect Spydr 31 3-in-1 Multi</t>
  </si>
  <si>
    <t>Toshiba 108 cm (43 inches) V Series Full HD</t>
  </si>
  <si>
    <t>GILTON Egg Boiler Electric Automatic Off 7</t>
  </si>
  <si>
    <t>Crucial P3 500GB PCIe 3.0 3D NAND NVMe M.2</t>
  </si>
  <si>
    <t>ZEBRONICS Zeb-Sound Bomb N1 True Wireless in</t>
  </si>
  <si>
    <t>Portronics Toad 23 Wireless Optical Mouse</t>
  </si>
  <si>
    <t>Prolet Classic Bumper Case Cover for Samsung</t>
  </si>
  <si>
    <t>Hisense 126 cm (50 inches) Bezelless Series</t>
  </si>
  <si>
    <t>Robustrion Anti-Scratch &amp; Smudge Proof</t>
  </si>
  <si>
    <t>Shakti Technology S5 High Pressure Car</t>
  </si>
  <si>
    <t>Wipro Vesta 1.8 litre Cool touch electric</t>
  </si>
  <si>
    <t>Wipro Vesta Grill 1000 Watt Sandwich Maker</t>
  </si>
  <si>
    <t>WeCool B1 Mobile Holder for Bikes or Bike</t>
  </si>
  <si>
    <t>SWAPKART Fast Charging Cable and Data Sync</t>
  </si>
  <si>
    <t>Amazon Basics 1500 W Electric Kettle</t>
  </si>
  <si>
    <t>Lenovo IdeaPad 3 11th Gen Intel Core i3</t>
  </si>
  <si>
    <t>Noise ColorFit Ultra 2 Buzz 1.78" AMOLED</t>
  </si>
  <si>
    <t>Boult Audio Airbass Z20 True Wireless, 40H</t>
  </si>
  <si>
    <t>Boult Audio Omega with 30dB ANC+ ENC, 32H</t>
  </si>
  <si>
    <t>OnePlus Nord 2T 5G (Jade Fog, 8GB RAM, 128GB</t>
  </si>
  <si>
    <t>OnePlus 126 cm (50 inches) Y Series 4K Ultra</t>
  </si>
  <si>
    <t>FLiX (Beetel Flow USB to Micro USB PVC Data</t>
  </si>
  <si>
    <t>Fire-Boltt Ring 3 Smart Watch 1.8 Biggest</t>
  </si>
  <si>
    <t>Fire-Boltt Visionary 1.78" AMOLED Bluetooth</t>
  </si>
  <si>
    <t>AGARO Royal Double Layered Kettle, 1.5</t>
  </si>
  <si>
    <t>Crompton Gracee 5-L Instant Water Heater</t>
  </si>
  <si>
    <t>LG 139 cm (55 inches) 4K Ultra HD Smart LED</t>
  </si>
  <si>
    <t>LG 108 cm (43 inches) 4K Ultra HD Smart LED</t>
  </si>
  <si>
    <t>Karbonn 80 cm (32 inches) Millenium</t>
  </si>
  <si>
    <t>Karbonn 80 cm (32 Inches) Millennium Series</t>
  </si>
  <si>
    <t>Wecool Unbreakable 3 in 1 Charging Cable</t>
  </si>
  <si>
    <t>Samsung Galaxy M13 (Aqua Green, 4GB, 64GB</t>
  </si>
  <si>
    <t>Samsung Galaxy M13 (Aqua Green, 6GB, 128GB</t>
  </si>
  <si>
    <t>Samsung Galaxy M13 (Midnight Blue, 4GB, 64GB</t>
  </si>
  <si>
    <t>pTron Solero T351 3.5Amps Fast Charging</t>
  </si>
  <si>
    <t>pTron Solero 331 3.4Amps Multifunction Fast</t>
  </si>
  <si>
    <t>Kitchenwell 18Pc Plastic Food Snack Bag</t>
  </si>
  <si>
    <t>Kitchenwell Multipurpose Portable Electronic</t>
  </si>
  <si>
    <t>PTron Newly Launched Force X10 Bluetooth</t>
  </si>
  <si>
    <t>iPhone Original 20W C Type Fast PD Charger</t>
  </si>
  <si>
    <t>Tecno Spark 9 (Sky Mirror, 6GB RAM,128GB</t>
  </si>
  <si>
    <t>Wolpin 1 Lint Roller with 60 Sheets Remove</t>
  </si>
  <si>
    <t>Wayona 3in1 Nylon Braided 66W USB Fast</t>
  </si>
  <si>
    <t>Noise Agile 2 Buzz Bluetooth Calling Smart</t>
  </si>
  <si>
    <t>Wecool Moonwalk M1 ENC True Wireless in Ear</t>
  </si>
  <si>
    <t>KENT Smart Multi Cooker Cum Kettle 1.2 Liter</t>
  </si>
  <si>
    <t>Noise Pulse Go Buzz Smart Watch Bluetooth</t>
  </si>
  <si>
    <t>iBELL SM1515NEW Sandwich Maker with Floating</t>
  </si>
  <si>
    <t>POPIO Tempered Glass Compatible for iPhone</t>
  </si>
  <si>
    <t>CEDO 65W OnePlus Dash Warp Charge Cable, USB</t>
  </si>
  <si>
    <t>beatXP Kitchen Scale Multipurpose Portable</t>
  </si>
  <si>
    <t>LS LAPSTER Quality Assured USB 2.0 morpho</t>
  </si>
  <si>
    <t>Lapster usb 2.0 mantra cable, mantra mfs 100</t>
  </si>
  <si>
    <t>Zebronics CU3100V Fast charging Type C cable</t>
  </si>
  <si>
    <t>Gadgetronics Digital Kitchen Weighing Scale</t>
  </si>
  <si>
    <t>Noise Pulse 2 Max Advanced Bluetooth Calling</t>
  </si>
  <si>
    <t>MI 80 cm (32 inches) 5A Series HD Ready</t>
  </si>
  <si>
    <t>MI 108 cm (43 inches) 5A Series Full HD</t>
  </si>
  <si>
    <t>MI 100 cm (40 inches) 5A Series Full HD</t>
  </si>
  <si>
    <t>SKE Bed Study Table Portable Wood</t>
  </si>
  <si>
    <t>VU 108 cm (43 inches) Premium Series Full HD</t>
  </si>
  <si>
    <t>Nokia 8210 4G Volte keypad Phone with Dual</t>
  </si>
  <si>
    <t>Proven Copper + Mineral RO+UV+UF 10 to 12</t>
  </si>
  <si>
    <t>Green Tales Heat Seal Mini Food</t>
  </si>
  <si>
    <t>Havells Bero Quartz Heater Black 800w 2 Heat</t>
  </si>
  <si>
    <t>Tokdis MX-1 Pro Bluetooth Calling Smartwatch</t>
  </si>
  <si>
    <t>Wipro Vesta 1200 Watt GD203 Heavyweight</t>
  </si>
  <si>
    <t>Wipro Vesta 1200 Watt GD201 Lightweight</t>
  </si>
  <si>
    <t>oraimo 65W Type C to C Fast Charging Cable</t>
  </si>
  <si>
    <t>KNOWZA Electric Handheld Milk Wand Mixer</t>
  </si>
  <si>
    <t>Kyosei Advanced Tempered Glass Compatible</t>
  </si>
  <si>
    <t>MI 80 cm (32 inches) HD Ready Smart Android</t>
  </si>
  <si>
    <t>AmazonBasics USB C to Lightning Aluminum</t>
  </si>
  <si>
    <t>Amazon Basics USB C to Lightning TPE MFi</t>
  </si>
  <si>
    <t>Airtel Digital TV HD Set Top Box with FTA</t>
  </si>
  <si>
    <t>Pigeon Healthifry Digital Air Fryer, 360°</t>
  </si>
  <si>
    <t>ZORBES Wall Adapter Holder for Alexa Echo</t>
  </si>
  <si>
    <t>Zuvexa Egg Boiler Poacher Automatic Off</t>
  </si>
  <si>
    <t>KENT Electric Chopper-B for Kitchen 250 Watt</t>
  </si>
  <si>
    <t>Amazon Brand - Solimo 65W Fast Charging</t>
  </si>
  <si>
    <t>Larrito wooden Cool Mist Humidifiers</t>
  </si>
  <si>
    <t>Acer 80 cm (32 inches) S Series HD Ready</t>
  </si>
  <si>
    <t>Acer 139 cm (55 inches) H Series 4K Ultra HD</t>
  </si>
  <si>
    <t>WeCool S5 Long Selfie Stick, with Large</t>
  </si>
  <si>
    <t>Eopora PTC Ceramic Fast Heating Room Heater</t>
  </si>
  <si>
    <t>4 in 1 Handheld Electric Vegetable Cutter</t>
  </si>
  <si>
    <t>STRIFF Mpad Mouse Mat 230X190X3mm Gaming</t>
  </si>
  <si>
    <t>VU 139 cm (55 inches) The GloLED Series 4K</t>
  </si>
  <si>
    <t>Acer 80 cm (32 inches) N Series HD Ready TV</t>
  </si>
  <si>
    <t>VU 138 cm (55 inches) Premium Series 4K</t>
  </si>
  <si>
    <t>IONIX Tap filter Multilayer | Activated</t>
  </si>
  <si>
    <t>Tuarso 8K HDMI 2.1 Cable 48Gbps, 1.5 Meter</t>
  </si>
  <si>
    <t>Amazon Basics Magic Slate 8.5-inch LCD</t>
  </si>
  <si>
    <t>Redmi A1 (Light Blue, 2GB RAM, 32GB Storage)</t>
  </si>
  <si>
    <t>SHREENOVA ID116 Plus Bluetooth Fitness Smart</t>
  </si>
  <si>
    <t>Shakti Technology S3 High Pressure Car</t>
  </si>
  <si>
    <t>VU 164 cm (65 inches) The GloLED Series 4K</t>
  </si>
  <si>
    <t>Acer 100 cm (40 inches) P Series Full HD</t>
  </si>
  <si>
    <t>Hindware Atlantic Xceed 5L 3kW Instant Water</t>
  </si>
  <si>
    <t>Livpure Glo Star RO+UV+UF+Mineraliser - 7 L</t>
  </si>
  <si>
    <t>OnePlus Nord Watch with 1.78‚ AMOLED</t>
  </si>
  <si>
    <t>Activa Heat-Max 2000 Watts Room Heater</t>
  </si>
  <si>
    <t>Lapster Caddy for ssd and HDD, Optical Bay</t>
  </si>
  <si>
    <t>Activa Easy Mix Nutri Mixer Grinder 500 Watt</t>
  </si>
  <si>
    <t>Fire-Boltt Ninja Call Pro Plus 1.83" Smart</t>
  </si>
  <si>
    <t>Ambrane Unbreakable 3A Fast Charging Braided</t>
  </si>
  <si>
    <t>Cablet 2.5 Inch SATA USB 3.0 HDD/SSD</t>
  </si>
  <si>
    <t>Lifelong LLQH925 Dyno Quartz Heater 2 Power</t>
  </si>
  <si>
    <t>Noise ColorFit Pro 4 Alpha Bluetooth Calling</t>
  </si>
  <si>
    <t>LONAXA Mini Travel Rechargeable Fruit Juicer</t>
  </si>
  <si>
    <t>HB Plus Folding Height Adjustable Aluminum</t>
  </si>
  <si>
    <t>Portronics Key2 Combo Multimedia USB</t>
  </si>
  <si>
    <t>AVNISH Tap Water Purifier Filter Faucet 6</t>
  </si>
  <si>
    <t>Remote Control Compatible for Amazon Fire Tv</t>
  </si>
  <si>
    <t>Aqua d pure Active Copper 12-L RO+UV Water</t>
  </si>
  <si>
    <t>Aquadpure Copper + Mineral RO+UV+UF 10 to 12</t>
  </si>
  <si>
    <t>Kitchengenix's Mini Waffle Maker 4 Inch- 350</t>
  </si>
  <si>
    <t>iBELL Induction Cooktop, 2000W with Auto</t>
  </si>
  <si>
    <t>VAPJA Portable Mini Juicer Cup Blender USB</t>
  </si>
  <si>
    <t>Zuvexa USB Rechargeable Electric Foam Maker</t>
  </si>
  <si>
    <t>White Feather Portable Heat Sealer Mini</t>
  </si>
  <si>
    <t>Samsung Galaxy M04 Dark Blue, 4GB RAM, 64GB</t>
  </si>
  <si>
    <t>Samsung Galaxy M04 Dark Blue, 4GB RAM, 128GB</t>
  </si>
  <si>
    <t>Noise_Colorfit Smart Watch Charger 2 Pin USB</t>
  </si>
  <si>
    <t>1000 Watt/2000-Watt Room Heater Fan</t>
  </si>
  <si>
    <t>Newly Launched Boult Dive+ with 1.85" HD</t>
  </si>
  <si>
    <t>Lapster 65W compatible for OnePlus Dash Warp</t>
  </si>
  <si>
    <t>HANEUL 1000 Watt/2000-Watt Room Heater</t>
  </si>
  <si>
    <t>WANBO X1 Pro (Upgraded) | Native 1080P Full</t>
  </si>
  <si>
    <t>MR. BRAND Portable USB Juicer Electric USB</t>
  </si>
  <si>
    <t>IONIX Activated Carbon Faucet Water Filters</t>
  </si>
  <si>
    <t>Longway Blaze 2 Rod Quartz Room Heater</t>
  </si>
  <si>
    <t>ROYAL STEP Portable Electric USB Juice Maker</t>
  </si>
  <si>
    <t>Fire-Boltt Tank 1.85" Bluetooth Calling</t>
  </si>
  <si>
    <t>Fire-Boltt Gladiator 1.96" Biggest Display</t>
  </si>
  <si>
    <t>Campfire Spring Chef Prolix Instant Portable</t>
  </si>
  <si>
    <t>Portable, Handy Compact Plug-in Portable</t>
  </si>
  <si>
    <t>Room Heater Warmer Wall-Outlet 400 Watts</t>
  </si>
  <si>
    <t>WIDEWINGS Electric Handheld Milk Wand Mixer</t>
  </si>
  <si>
    <t>Khaitan ORFin Fan heater for Home and</t>
  </si>
  <si>
    <t>Swiffer Instant Electric Water Heater Faucet</t>
  </si>
  <si>
    <t>Bajaj Immersion Rod Water Heater 1500 Watts</t>
  </si>
  <si>
    <t>REDTECH USB-C to Lightning Cable 3.3FT</t>
  </si>
  <si>
    <t>C (DEVICE) Lint Remover for Woolen Clothes</t>
  </si>
  <si>
    <t>Samsung Galaxy M04 Light Green, 4GB RAM</t>
  </si>
  <si>
    <t>FIGMENT Handheld Milk Frother Rechargeable</t>
  </si>
  <si>
    <t>Duracell Rechargeable AA 2500mAh Batteries</t>
  </si>
  <si>
    <t>Bajaj DHX-9 1000W Heavy Weight Dry Iron</t>
  </si>
  <si>
    <t xml:space="preserve">Philips GC1905 1440-Watt Steam Iron </t>
  </si>
  <si>
    <t xml:space="preserve">Logitech C270 Digital HD Webcam </t>
  </si>
  <si>
    <t>TP-Link USB WiFi Adapter for PC(TL-WN725N)</t>
  </si>
  <si>
    <t xml:space="preserve">GIZGA Club-laptop Neoprene Reversible </t>
  </si>
  <si>
    <t xml:space="preserve">BlueRigger High Speed HDMI Cable </t>
  </si>
  <si>
    <t>Storite USB 2.0 A to Mini 5 pin B Cable</t>
  </si>
  <si>
    <t>USHA Heat Convector 812 T 2000-Watt</t>
  </si>
  <si>
    <t>Karcher WD3 EU Wet and Dry Vacuum Cleaner</t>
  </si>
  <si>
    <t>Camel Artist Acrylic Color Box - 9ml Tubes</t>
  </si>
  <si>
    <t>VRPRIME Lint Roller Lint Remover</t>
  </si>
  <si>
    <t>AGARO LR2007 Lint Remover, Rechargeable</t>
  </si>
  <si>
    <t>WZATCO Pixel | Portable LED Projector</t>
  </si>
  <si>
    <t>Personal Size Blender, Portable Blender</t>
  </si>
  <si>
    <t>SanDisk Ultra microSDXC‚TM UHS-I Card</t>
  </si>
  <si>
    <t>SanDisk Ultra microSDXC‚TM UHS-I Card, 64GB</t>
  </si>
  <si>
    <t>OnePlus 10T 5G (Moonstone Black, 8GB RAM</t>
  </si>
  <si>
    <t>V-Guard Zio Instant Water Geyser | 3 Litre</t>
  </si>
  <si>
    <t>boAt Wave Call Smart Watch, Smart Talk</t>
  </si>
  <si>
    <t>Redmi A1 (Light Green, 2GB RAM 32GB ROM)</t>
  </si>
  <si>
    <t>Redmi A1 (Black, 2GB RAM, 32GB Storage)</t>
  </si>
  <si>
    <t>LAPSTER 12pcs Spiral Cable Protectors</t>
  </si>
  <si>
    <t>Caldipree Silicone Case Cover Compatible</t>
  </si>
  <si>
    <t>Amazon Basics 300 W Hand Blender</t>
  </si>
  <si>
    <t>IKEA Frother</t>
  </si>
  <si>
    <t>Samsung Galaxy M13 5G (Aqua Green, 6GB,..)</t>
  </si>
  <si>
    <t>Samsung Galaxy M13 5G (Stardust Brown, 6GB,..)</t>
  </si>
  <si>
    <t>Luxor 5 Subject Single Ruled Notebook - A4</t>
  </si>
  <si>
    <t>Samsung Galaxy M13 (Stardust Brown, 6GB,..)</t>
  </si>
  <si>
    <t>Fire-Boltt Phoenix Smart Watch</t>
  </si>
  <si>
    <t>Ambrane BCL-15 Lightning Cable</t>
  </si>
  <si>
    <t>NGI Store 2 Pieces Pet Hair Removers</t>
  </si>
  <si>
    <t>InstaCuppa Portable Blender for Smoothie</t>
  </si>
  <si>
    <t>Boult Audio FXCharge with ENC, 32H Playtime</t>
  </si>
  <si>
    <t>INALSA Upright Vacuum Cleaner</t>
  </si>
  <si>
    <t>SanDisk Extreme microSD UHS I Card 128GB</t>
  </si>
  <si>
    <t>Lapster Gel Mouse pad with Wrist Rest</t>
  </si>
  <si>
    <t>OnePlus Nord 2T 5G (Gray Shadow, 8GB RAM,..)</t>
  </si>
  <si>
    <t>OnePlus Nord 2T 5G (Jade Fog, 12GB RAM,…)</t>
  </si>
  <si>
    <t>EN LIGNE Adjustable Cell Phone Stand,)</t>
  </si>
  <si>
    <t>Samsung Galaxy M33 5G (Emerald Brown, 6GB..)</t>
  </si>
  <si>
    <t>Portronics CarPower Mini Car Charger</t>
  </si>
  <si>
    <t>boAt A 350 Type C Cable for Smartphone</t>
  </si>
  <si>
    <t>rts [2 Pack] Mini USB C Type C Adapter Plug</t>
  </si>
  <si>
    <t>PHILIPS Digital Air Fryer HD9252/90</t>
  </si>
  <si>
    <t>Wipro Vesta Electric Egg Boiler, 360 Watts</t>
  </si>
  <si>
    <t>Noise ColorFit Ultra SE Smart Watch</t>
  </si>
  <si>
    <t>Cotbolt Silicone Case Cover Compatible</t>
  </si>
  <si>
    <t>Ambrane 2 in 1 Type-C &amp; Micro USB Cable</t>
  </si>
  <si>
    <t>Electvision Remote Control Compatible</t>
  </si>
  <si>
    <t>7SEVEN Compatible LG TV Remote Suitable</t>
  </si>
  <si>
    <t>Duracell 38W Fast Car Charger Adapter</t>
  </si>
  <si>
    <t>Empty Mist Trigger Plastic Spray Bottle</t>
  </si>
  <si>
    <t>Glen 3 in 1 Electric Multi Cooker - Steam</t>
  </si>
  <si>
    <t>Lifelong LLMG93 500 Watt Duos Mixer Grinder</t>
  </si>
  <si>
    <t>PHILIPS Drip Coffee Maker HD7432/20, 0.6 L</t>
  </si>
  <si>
    <t>Borosil Electric Egg Boiler, 8 Egg Capacity</t>
  </si>
  <si>
    <t>Motorola a10 Dual Sim keypad Mobile</t>
  </si>
  <si>
    <t>KINGONE Upgraded Stylus Pen, iPad Pencil</t>
  </si>
  <si>
    <t>Redmi Note 11T 5G (Matte Black, 6GB RAM,..)</t>
  </si>
  <si>
    <t>Redmi Note 11T 5G (Stardust White, 6GB RAM,..)</t>
  </si>
  <si>
    <t>Redmi Note 11T 5G (Aquamarine Blue, 6GB RAM,..)</t>
  </si>
  <si>
    <t>IKEA Milk Frother for Your Milk,..)</t>
  </si>
  <si>
    <t>LOHAYA Voice Assistant Remote Compatible</t>
  </si>
  <si>
    <t>Lifelong LLFH921 Regalia 2000 W Fan Heater</t>
  </si>
  <si>
    <t>Bajaj Rex DLX 750 W 4 Jars Mixer Grinder</t>
  </si>
  <si>
    <t>boAt Xtend Smartwatch with Alexa Built-in</t>
  </si>
  <si>
    <t>Noise ColorFit Pulse Grand Smart Watch</t>
  </si>
  <si>
    <t>AGARO Glory Cool Mist Ultrasonic Humidifier</t>
  </si>
  <si>
    <t>Wembley LCD Writing Pad/Tab | Writing</t>
  </si>
  <si>
    <t>boAt Type C A750 Stress Resistant</t>
  </si>
  <si>
    <t>Sounce 65W OnePlus Dash Warp Charge Cable</t>
  </si>
  <si>
    <t>Cotbolt Silicone Protective Case Cover</t>
  </si>
  <si>
    <t>Samsung Galaxy M33 5G (Emerald Brown, 6GB,..)</t>
  </si>
  <si>
    <t>Samsung Galaxy M33 5G (Mystique Green, 8GB,..)</t>
  </si>
  <si>
    <t>Lapster USB 3.0 A to Micro B SuperSpeed</t>
  </si>
  <si>
    <t>Samsung Galaxy M53 5G (Deep Ocean Blue, 6GB,..)</t>
  </si>
  <si>
    <t>iBELL SM1301 3-in-1 Sandwich Maker</t>
  </si>
  <si>
    <t>FYA Handheld Vacuum Cleaner Cordless</t>
  </si>
  <si>
    <t>STRIFF Laptop Tabletop Stand, Fold-Up</t>
  </si>
  <si>
    <t>Sony WI-C100 Wireless Headphones</t>
  </si>
  <si>
    <t>AmazonBasics USB 2.0 Extension Cable</t>
  </si>
  <si>
    <t>Luminous Vento Deluxe 150 mm Exhaust Fan</t>
  </si>
  <si>
    <t>Pilot Frixion Clicker Roller Pen (Blue)</t>
  </si>
  <si>
    <t>Logitech H111 Wired On Ear Headphones</t>
  </si>
  <si>
    <t>Gizga Essentials USB WiFi Adapter for PC</t>
  </si>
  <si>
    <t>Duracell Rechargeable AA 1300mAh Batteries</t>
  </si>
  <si>
    <t>boAt LTG 500 Apple MFI Certified for iPhone</t>
  </si>
  <si>
    <t>APC Back-UPS BX600C-IN 600VA / 360W, 230V</t>
  </si>
  <si>
    <t>RESONATE RouterUPS CRU12V2A | Zero Drop</t>
  </si>
  <si>
    <t>Bajaj HM-01 Powerful 250W Hand Mixer</t>
  </si>
  <si>
    <t xml:space="preserve">Libra Roti Maker Electric Automatic </t>
  </si>
  <si>
    <t>Bajaj Majesty DX-11 1000W Dry Iron</t>
  </si>
  <si>
    <t>JBL C100SI Wired In Ear Headphones with Mic</t>
  </si>
  <si>
    <t>Dell MS116 1000Dpi USB Wired Optical Mouse</t>
  </si>
  <si>
    <t>Logitech B170 Wireless Mouse, 2.4 GHz</t>
  </si>
  <si>
    <t>HP v236w USB 2.0 64GB Pen Drive</t>
  </si>
  <si>
    <t>Tizum High Speed HDMI Cable with Ethernet</t>
  </si>
  <si>
    <t>Logitech M331 Silent Plus Wireless Mouse</t>
  </si>
  <si>
    <t>Prestige Electric Kettle PKOSS - 1500watts</t>
  </si>
  <si>
    <t>Sujata Chutney Steel Jar, 400 ml, (White)</t>
  </si>
  <si>
    <t>Morphy Richards Daisy 1000W Dry Iron</t>
  </si>
  <si>
    <t>HP 65W AC Laptops Charger Adapter 4.5mm</t>
  </si>
  <si>
    <t>CableCreation RCA to 3.5mm Male Audio Cable</t>
  </si>
  <si>
    <t>boAt Type-c A400 Type-c to USB A Cable</t>
  </si>
  <si>
    <t>INALSA Hand Blender 1000 Watt with Chopper</t>
  </si>
  <si>
    <t>Digitek DTR 550 LW (67 Inch) Tripod</t>
  </si>
  <si>
    <t>Caprigo Heavy Duty TV Wall Mount Bracket</t>
  </si>
  <si>
    <t>Gizga Essentials Hard Drive Case Shell</t>
  </si>
  <si>
    <t>Butterfly Smart Wet Grinder, 2L (White)</t>
  </si>
  <si>
    <t>Usha Steam Pro SI 3713, 1300 W Steam Iron</t>
  </si>
  <si>
    <t>ZEBRONICS Zeb-Comfort Wired USB Mouse</t>
  </si>
  <si>
    <t>Gizga Essentials Earphone Carrying Case</t>
  </si>
  <si>
    <t>V-Guard Zenora RO+UF+MB Water Purifier</t>
  </si>
  <si>
    <t>ZEBRONICS Zeb-100HB 4 Ports USB Hub</t>
  </si>
  <si>
    <t>JBL C50HI, Wired in Ear Headphones with Mic</t>
  </si>
  <si>
    <t>Zebronics Zeb-Power Wired USB Mouse</t>
  </si>
  <si>
    <t>Havells D'zire 1000 watt Dry Iron</t>
  </si>
  <si>
    <t>Havells Glydo 1000 watt Dry Iron</t>
  </si>
  <si>
    <t>AGARO Marvel 9 Liters Oven Toaster Griller</t>
  </si>
  <si>
    <t>SYVO WT 3130 Aluminum Tripod (133CM)</t>
  </si>
  <si>
    <t>boAt Stone 650 10W Bluetooth Speaker</t>
  </si>
  <si>
    <t>StyleHouse Lint Remover for Woolen Clothes</t>
  </si>
  <si>
    <t>SaleOn‚TM Portable Storage Organizer Bag</t>
  </si>
  <si>
    <t>RC PRINT GI 790 Ink Refill for Canon G1000</t>
  </si>
  <si>
    <t>Ionix Jewellery Scale | Weight Scale</t>
  </si>
  <si>
    <t>INALSA Electric Kettle 1.5 Litre</t>
  </si>
  <si>
    <t>boAt BassHeads 122 Wired Earphones</t>
  </si>
  <si>
    <t>AGARO Imperial 240-Watt Slow Juicer</t>
  </si>
  <si>
    <t>Prestige Sandwich Maker PGMFD 01</t>
  </si>
  <si>
    <t>SanDisk Ultra Flair 64GB USB 3.0 Pen Drive</t>
  </si>
  <si>
    <t>Lifelong LLMG74 750 Watt Mixer Grinder</t>
  </si>
  <si>
    <t>Prestige 1.5 Litre Kettle 1500-watts</t>
  </si>
  <si>
    <t>Classmate Octane Neon- 25 Blue Gel Pens</t>
  </si>
  <si>
    <t>CARECASE Optical Bay 2nd Hard Drive Caddy</t>
  </si>
  <si>
    <t>ESnipe Mart Worldwide Travel Adapter</t>
  </si>
  <si>
    <t>Logitech Pebble M350 Wireless Mouse</t>
  </si>
  <si>
    <t>Imou 360° 1080P Full HD Security Camera</t>
  </si>
  <si>
    <t>Crompton Brio 1000-Watts Dry Iron</t>
  </si>
  <si>
    <t>Universal Remote Control for All Sony TV</t>
  </si>
  <si>
    <t>Mi Air Purifier 3 with True HEPA Filter</t>
  </si>
  <si>
    <t>PrettyKrafts Laundry Basket for clothes</t>
  </si>
  <si>
    <t>CSI INTERNATIONAL Instant Water Geyser</t>
  </si>
  <si>
    <t>LOHAYA Television Remote Compatible</t>
  </si>
  <si>
    <t>Crompton InstaGlide 1000-Watts Dry Iron</t>
  </si>
  <si>
    <t>Caprigo Heavy Duty TV Wall Mount Stand</t>
  </si>
  <si>
    <t>HealthSense Weight Machine for Kitchen</t>
  </si>
  <si>
    <t>Crypo‚TM Universal Remote Compatible</t>
  </si>
  <si>
    <t>Scarters Mouse Pad, Desk Mat Extended</t>
  </si>
  <si>
    <t>HP M270 Backlit USB Wired Gaming Mouse</t>
  </si>
  <si>
    <t>tizum HDMI to VGA Adapter Cable 1080P</t>
  </si>
  <si>
    <t>Mi 10W Wall Charger for Mobile Phones</t>
  </si>
  <si>
    <t>ESR USB C to Lightning Cable, 10 ft (3 m)</t>
  </si>
  <si>
    <t>Classmate Long Book - Unruled, 160 Pages</t>
  </si>
  <si>
    <t>Classmate Drawing Book - Unruled, 40 Pages</t>
  </si>
  <si>
    <t>USHA Armor AR1100WB 1100 W Dry Iron</t>
  </si>
  <si>
    <t>PRUSHTI COVER AND BAGS, Protective Case</t>
  </si>
  <si>
    <t>Tata Sky Universal Remote Compatible</t>
  </si>
  <si>
    <t>BESTOR LCD Writing Tablet/pad 12 inches</t>
  </si>
  <si>
    <t>PrettyKrafts Folding Laundry Basket</t>
  </si>
  <si>
    <t>HP Deskjet 2723 AIO Printer, Copy, Scan</t>
  </si>
  <si>
    <t>HP w100 480P 30 FPS Digital Webcam</t>
  </si>
  <si>
    <t>Coway Professional Air Purifier for Home</t>
  </si>
  <si>
    <t xml:space="preserve">SanDisk 1TB Extreme Portable SSD 1050MB/s </t>
  </si>
  <si>
    <t>Samsung 24-inch(60.46cm) FHD Monitor, IPS</t>
  </si>
  <si>
    <t>boAt Stone 180 5W Bluetooth Speaker</t>
  </si>
  <si>
    <t>SanDisk Ultra microSD UHS-I Card 64GB</t>
  </si>
  <si>
    <t>SanDisk Ultra microSD UHS-I Card 32GB</t>
  </si>
  <si>
    <t>Tygot 10 Inches Big LED Ring Light</t>
  </si>
  <si>
    <t>MI 33W SonicCharge 2.0 USB Charger</t>
  </si>
  <si>
    <t>Demokrazy New Nova Lint Cum Fuzz Remover</t>
  </si>
  <si>
    <t>Tom &amp; Jerry Folding Laundry Basket</t>
  </si>
  <si>
    <t>ZEBRONICS Aluminium Alloy Laptop Stand</t>
  </si>
  <si>
    <t>Silicone Rubber Earbuds Tips, Eartips</t>
  </si>
  <si>
    <t>Time Office Scanner Replacement Cable</t>
  </si>
  <si>
    <t>7SEVEN Bluetooth Voice Command Remote</t>
  </si>
  <si>
    <t>atomberg Renesa 1200mm BLDC Motor</t>
  </si>
  <si>
    <t>Tarkan Portable Folding Laptop Desk for Bed</t>
  </si>
  <si>
    <t>LUNAGARIYA, Protective Case Compatible</t>
  </si>
  <si>
    <t>Reffair AX30 [MAX] Portable Air Purifier</t>
  </si>
  <si>
    <t>Elv Mobile Phone Mount Tabletop Holder</t>
  </si>
  <si>
    <t>SWAPKART Flexible Mobile Tabletop Stand</t>
  </si>
  <si>
    <t>HealthSense Rechargeable Lint Remover</t>
  </si>
  <si>
    <t>Seagate One Touch 2TB External HDD</t>
  </si>
  <si>
    <t>Sounce 360 Adjustable Mobile Phone Holder</t>
  </si>
  <si>
    <t>Lifelong LLEK15 Electric Kettle 1.5L</t>
  </si>
  <si>
    <t>Wipro Smartlife Super Deluxe Dry Iron</t>
  </si>
  <si>
    <t>Logitech MK270r USB Wireless Keyboard</t>
  </si>
  <si>
    <t>Samsung Galaxy M32 Prime Edition (Light,..)</t>
  </si>
  <si>
    <t>Redmi 11 Prime 5G (Meadow Green, 4GB RAM)</t>
  </si>
  <si>
    <t>Redmi 11 Prime 5G (Thunder Black, 4GB RAM)</t>
  </si>
  <si>
    <t>KINGONE Wireless Charging Pencil</t>
  </si>
  <si>
    <t>Philips Hi113 1000-Watt Plastic Body</t>
  </si>
  <si>
    <t>pTron Solero M241 2.4A Micro USB Data</t>
  </si>
  <si>
    <t xml:space="preserve">Lapster 5 pin mini usb cable, usb </t>
  </si>
  <si>
    <t>FLiX (Beetel USB to Type C PVC Data Sync</t>
  </si>
  <si>
    <t>Fire-Boltt Ring Pro Bluetooth Calling, 1.75</t>
  </si>
  <si>
    <t>Noise Buds Vs104 Bluetooth Truly Wireless</t>
  </si>
  <si>
    <t>Havells Gatik Neo 400mm Pedestal Fan</t>
  </si>
  <si>
    <t>Dell USB Wireless Keyboard and Mouse Set</t>
  </si>
  <si>
    <t>Redmi Note 11 Pro + 5G (Phantom White, 8GB,..)</t>
  </si>
  <si>
    <t>Redmi Note 11 Pro + 5G (Stealth Black, 6GB,..)</t>
  </si>
  <si>
    <t>ZEBRONICS Zeb-Buds 30 3.5Mm Stereo Wired</t>
  </si>
  <si>
    <t>Redmi Note 11 (Space Black, 4GB RAM, 64GB,..)</t>
  </si>
  <si>
    <t>Redmi Note 11 (Horizon Blue, 6GB RAM, 64GB,..)</t>
  </si>
  <si>
    <t>Redmi Note 11 (Space Black, 6GB RAM, 64GB,..)</t>
  </si>
  <si>
    <t>Melbon VM-905 2000-Watt Room Heater</t>
  </si>
  <si>
    <t xml:space="preserve">POCO C31 (Shadow Gray, 64 GB) </t>
  </si>
  <si>
    <t>Boat Newly Launched Wave Electra with 1.81" HD</t>
  </si>
  <si>
    <t>pTron Bullet Pro 36W PD Quick Charger</t>
  </si>
  <si>
    <t>Amazonbasics Nylon Braided Usb-C</t>
  </si>
  <si>
    <t>AGARO 33398 Rapid 1000-Watt, 10-Litre Wet</t>
  </si>
  <si>
    <t>Portronics Konnect CL 20W POR-1067 Type-C</t>
  </si>
  <si>
    <t>boAt Airdopes 171 in Ear Bluetooth</t>
  </si>
  <si>
    <t>DIGITEK (DTR-200MT) (18 CM) Portable</t>
  </si>
  <si>
    <t>Havells Immersion HB15 1500 Watt (White)</t>
  </si>
  <si>
    <t>Crucial RAM 8GB DDR4 3200MHz CL22</t>
  </si>
  <si>
    <t>Portronics Konnect L 1.2M Fast Charging 3A</t>
  </si>
  <si>
    <t>Quantum QHM-7406 Full-Sized Keyboard</t>
  </si>
  <si>
    <t>Redgear A-15 Wired Gaming Mouse</t>
  </si>
  <si>
    <t>HP Deskjet 2331 Colour Printer, Scanner</t>
  </si>
  <si>
    <t>SanDisk Ultra SDHC UHS-I Card 32GB 120MB/s</t>
  </si>
  <si>
    <t>KENT 16068 Zoom Vacuum Cleaner for Home</t>
  </si>
  <si>
    <t>INKULTURE Stainless_Steel Measuring Cups</t>
  </si>
  <si>
    <t>Lenovo 600 Bluetooth 5.0 Silent Mouse</t>
  </si>
  <si>
    <t>INALSA Air Fryer Digital 4L Nutri Fry</t>
  </si>
  <si>
    <t>Boat A 350 Type C Cable 1.5m</t>
  </si>
  <si>
    <t>Duracell Chhota Power AA Battery Set</t>
  </si>
  <si>
    <t xml:space="preserve">Homeistic Applience‚TM Instant Electric </t>
  </si>
  <si>
    <t>Balzano High Speed Nutri Blender</t>
  </si>
  <si>
    <t>Astigo Compatible Remote Control</t>
  </si>
  <si>
    <t>Crompton Highspeed Markle Prime 1200 mm</t>
  </si>
  <si>
    <t>pTron Solero MB301 3A Micro USB Data</t>
  </si>
  <si>
    <t>Duracell CR2016 3V Lithium Coin Battery</t>
  </si>
  <si>
    <t>PTron Solero T241 2.4A Type-C Data</t>
  </si>
  <si>
    <t>Duracell CR2025 3V Lithium Coin Battery</t>
  </si>
  <si>
    <t>Noise ColorFit Ultra Smart Watch with 1.75" HD</t>
  </si>
  <si>
    <t>Cookwell Bullet Mixer Grinder</t>
  </si>
  <si>
    <t>ENEM Sealing Machine | 12 Inch (300 mm)</t>
  </si>
  <si>
    <t>TP-Link USB Bluetooth Adapter for PC</t>
  </si>
  <si>
    <t>Classmate Pulse 1 Subject Notebook - 240mm</t>
  </si>
  <si>
    <t>Duracell Type-C To Micro 1.2M braided Sync</t>
  </si>
  <si>
    <t>Hi-Mobiler iPhone Charger Lightning Cable</t>
  </si>
  <si>
    <t>HP 150 Wireless USB Mouse with Ergonomic</t>
  </si>
  <si>
    <t>MI REDMI 9i Sport (Carbon Black, 64 GB)</t>
  </si>
  <si>
    <t>R B Nova Lint/Fabric Shaver for Cloths</t>
  </si>
  <si>
    <t>Smashtronics - Case for Firetv Remote</t>
  </si>
  <si>
    <t>Qubo Smart Cam 360 from Hero Group</t>
  </si>
  <si>
    <t>JIALTO Mini Waffle Maker 4 Inch- 350 Watts</t>
  </si>
  <si>
    <t>Lifelong LLQH922 Regalia 800 W</t>
  </si>
  <si>
    <t>Portronics MPORT 31C 4-in-1 USB Hub</t>
  </si>
  <si>
    <t>Portronics MPORT 31 4 Ports USB Hub</t>
  </si>
  <si>
    <t>Tecno Spark 8T (Turquoise Cyan, 4GB RAM,64GB,..)</t>
  </si>
  <si>
    <t>Oratech Coffee Frother electric</t>
  </si>
  <si>
    <t>Redmi 9A Sport (Coral Green, 2GB RAM, 32GB storage)</t>
  </si>
  <si>
    <t>Redmi 9A Sport (Carbon Black, 2GB RAM, 32GB storage)</t>
  </si>
  <si>
    <t>Redmi 9A Sport (Coral Green, 3GB RAM, 32GB storage)</t>
  </si>
  <si>
    <t>Redmi 9 Activ (Carbon Black, 4GB RAM, 64GB storage)</t>
  </si>
  <si>
    <t>Samsung Galaxy Watch4 Bluetooth</t>
  </si>
  <si>
    <t>PHILIPS Air Fryer HD9200/90</t>
  </si>
  <si>
    <t>Lava A1 Josh 21(Blue Silver) -Dual Sim</t>
  </si>
  <si>
    <t>Maharaja Whiteline Nano Carbon Neo</t>
  </si>
  <si>
    <t>Lapster 1.5 mtr USB 2.0 Type A Male to USB</t>
  </si>
  <si>
    <t>OPPO A74 5G (Fluid Black, 6GB RAM, 128GB storage)</t>
  </si>
  <si>
    <t>OPPO A74 5G (Fantastic Purple,6GB RAM,128GB storage)</t>
  </si>
  <si>
    <t>Samsung Galaxy S20 FE 5G (Cloud Navy, 8GB storage)</t>
  </si>
  <si>
    <t>T TOPLINE 180 W Electric Hand Mixer</t>
  </si>
  <si>
    <t>Tizum Mouse Pad/ Computer Mouse</t>
  </si>
  <si>
    <t>FLiX (Beetel) 3in1 (Type C|Micro|Iphone)</t>
  </si>
  <si>
    <t>Lifelong LLSM120G Sandwich Griller</t>
  </si>
  <si>
    <t>AmazonBasics New Release ABS USB-A</t>
  </si>
  <si>
    <t>Amazon Basics New Release Nylon USB-A</t>
  </si>
  <si>
    <t>AmazonBasics New Release Nylon USB-A</t>
  </si>
  <si>
    <t>Cuzor 12V Mini ups for WiFi Router</t>
  </si>
  <si>
    <t>KENT 16051 Hand Blender 300 W</t>
  </si>
  <si>
    <t>iQOO Z6 Pro 5G by vivo (Legion Sky, 8GB RAM)</t>
  </si>
  <si>
    <t>iQOO Z6 Lite 5G by vivo (Mystic Night, 6GB)</t>
  </si>
  <si>
    <t>iQOO Neo 6 5G (Dark Nova, 8GB RAM, 128GB storage)</t>
  </si>
  <si>
    <t>iQOO Z6 44W by vivo (Lumina Blue, 4GB RAM)</t>
  </si>
  <si>
    <t>iQOO Z6 Pro 5G by vivo (Legion Sky, 6GB RAM)</t>
  </si>
  <si>
    <t>iQOO vivo Z6 5G (Chromatic Blue, 6GB RAM)</t>
  </si>
  <si>
    <t>iQOO Z6 44W by vivo (Raven Black, 6GB RAM)</t>
  </si>
  <si>
    <t>iQOO Z6 44W by vivo (Raven Black, 4GB RAM)</t>
  </si>
  <si>
    <t>iQOO vivo Z6 5G (Chromatic Blue, 8GB RAM)</t>
  </si>
  <si>
    <t>iQOO Z6 44W by vivo (Lumina Blue, 6GB RAM,)</t>
  </si>
  <si>
    <t>iQOO 9 SE 5G (Sunset Sierra, 8GB RAM, 128GB storage)</t>
  </si>
  <si>
    <t>iQOO Z6 Pro 5G by vivo (Phantom Dusk, 8GB)</t>
  </si>
  <si>
    <t>iQOO Z6 Lite 5G by vivo (Stellar Green, 6GB)</t>
  </si>
  <si>
    <t>iQOO vivo Z6 5G (Dynamo Black, 6GB RAM)</t>
  </si>
  <si>
    <t>Pentonic Multicolor Ball Point Pen</t>
  </si>
  <si>
    <t>iBELL SEK170BM Premium Electric Kettle</t>
  </si>
  <si>
    <t>Amazon Brand - Solimo 2000/1000 Watts Room Heater</t>
  </si>
  <si>
    <t>Bosch Pro 1000W Mixer Grinder MGM8842MIN</t>
  </si>
  <si>
    <t>Gizga Essentials Multi-Purpose Portable</t>
  </si>
  <si>
    <t>Classmate Octane Neon- Blue Gel Pens</t>
  </si>
  <si>
    <t>TP-Link Nano AC600 USB Wi-Fi Adapter</t>
  </si>
  <si>
    <t>Wayona Nylon Braided 3A Lightning to USB</t>
  </si>
  <si>
    <t>Wayona Nylon Braided Usb Syncing</t>
  </si>
  <si>
    <t>Tata Swach Bulb 6000-Litre Cartridge</t>
  </si>
  <si>
    <t>Cello Quick Boil Popular Electric Kettle</t>
  </si>
  <si>
    <t>SOFLIN Egg Boiler Electric Automatic Off</t>
  </si>
  <si>
    <t>Philips Handheld Garment Steamer GC360/30</t>
  </si>
  <si>
    <t>HP 32GB Class 10 MicroSD Memory Card</t>
  </si>
  <si>
    <t>Butterfly Jet Elite Mixer Grinder, 750W</t>
  </si>
  <si>
    <t>Storite High Speed Micro USB 3.0 Cable A</t>
  </si>
  <si>
    <t>Sujata Dynamix, Mixer Grinder, 900 Watts</t>
  </si>
  <si>
    <t>InstaCuppa Milk Frother for Coffee</t>
  </si>
  <si>
    <t>AmazonBasics High-Speed Braided HDMI Cable</t>
  </si>
  <si>
    <t>Sujata Supermix, Mixer Grinder, 900 Watts</t>
  </si>
  <si>
    <t>Inalsa Hand Blender| Hand Mixer|Beater</t>
  </si>
  <si>
    <t>Airtel Digital TV HD Set Top Box</t>
  </si>
  <si>
    <t>KENT 11054 Alkaline Water Filter Pitcher</t>
  </si>
  <si>
    <t>Prestige Iris 750 Watt Mixer Grinder</t>
  </si>
  <si>
    <t>Panasonic Eneloop BQ-CC55N Advanced</t>
  </si>
  <si>
    <t>Lenovo 300 Wired Plug &amp; Play USB Mouse</t>
  </si>
  <si>
    <t>Wonderchef Nutri-blend Mixer, Grinder</t>
  </si>
  <si>
    <t>Abode Kitchen Essential Measuring Cup</t>
  </si>
  <si>
    <t>boAt Dual Port Rapid Car Charger</t>
  </si>
  <si>
    <t>Eco Crystal J 5 inch Cartridge</t>
  </si>
  <si>
    <t>Havells Ambrose 1200mm Ceiling Fan</t>
  </si>
  <si>
    <t>AmazonBasics 6 Feet DisplayPort</t>
  </si>
  <si>
    <t>Philips HL7756/00 Mixer Grinder, 750W</t>
  </si>
  <si>
    <t>Duracell Ultra Alkaline AAA Battery</t>
  </si>
  <si>
    <t>AmazonBasics 3 Feet High Speed HDMI Male</t>
  </si>
  <si>
    <t>AmazonBasics 6-Feet DisplayPort (not USB)</t>
  </si>
  <si>
    <t>Duracell Ultra Alkaline D Battery</t>
  </si>
  <si>
    <t>Duracell Ultra Alkaline AA Battery</t>
  </si>
  <si>
    <t>Eveready Red 1012 AAA Batteries</t>
  </si>
  <si>
    <t>Apsara Platinum Pencils Value Pack</t>
  </si>
  <si>
    <t>COI Note Pad/Memo Book with Sticky Notes</t>
  </si>
  <si>
    <t>Classmate Pulse 6 Subject Notebook</t>
  </si>
  <si>
    <t>Storite USB Extension Cable USB 3.0 Male</t>
  </si>
  <si>
    <t>Amazon Basics USB 3.0 Cable - A Male</t>
  </si>
  <si>
    <t>AmazonBasics USB 2.0 Cable - A-Male</t>
  </si>
  <si>
    <t>3M Scotch Double Sided Heavy Duty Tape</t>
  </si>
  <si>
    <t>3M Post-it Sticky Note Cube, 200 Sheets</t>
  </si>
  <si>
    <t>Camlin Elegante Fountain Pen</t>
  </si>
  <si>
    <t>Panasonic CR-2032/5BE Lithium Coin Battery</t>
  </si>
  <si>
    <t>Camel Oil Pastel with Reusable Plastic Box</t>
  </si>
  <si>
    <t>Pilot V7 Liquid Ink Roller Ball Pen</t>
  </si>
  <si>
    <t>TP-Link AC750 Wifi Range Extender</t>
  </si>
  <si>
    <t>Sujata Dynamix DX Mixer Grinder, 900W</t>
  </si>
  <si>
    <t>short_product_name</t>
  </si>
  <si>
    <t>Amazon Basics 16-Gauge Speaker Wire</t>
  </si>
  <si>
    <t>Amazon Basics Wireless Mouse</t>
  </si>
  <si>
    <t>Syncwire LTG to USB Cable</t>
  </si>
  <si>
    <t>Instant Pot Air Fryer</t>
  </si>
  <si>
    <t>Multifunctional 2 in 1 Electric Egg Boiling Steamer</t>
  </si>
  <si>
    <t>name duplicate check</t>
  </si>
  <si>
    <t>BlueRigger Digital Optical Audio Toslink-B005L</t>
  </si>
  <si>
    <t>Storite USB 2.0 A to Mini 5 pin B Cable-B00GG</t>
  </si>
  <si>
    <t>HUL Pureit Germkill kit for Classic 23 L-B00H3</t>
  </si>
  <si>
    <t>Parker Quink Ink Bottle-B00LM</t>
  </si>
  <si>
    <t>Classmate Soft Cover 6 Subject Spiral-B00P9</t>
  </si>
  <si>
    <t>Bajaj DX-2 600W Dry Iron with Advance-B00SM</t>
  </si>
  <si>
    <t>Amazon Basics High-Speed HDMI Cable, 6 Feet-B014I</t>
  </si>
  <si>
    <t>boAt LTG 500 Apple MFI Certified for iPhone-B0162</t>
  </si>
  <si>
    <t>JBL C100SI Wired In Ear Headphones with Mic-B01DF</t>
  </si>
  <si>
    <t>AmazonBasics USB Type-C to USB Type-C 2.0-B01GG</t>
  </si>
  <si>
    <t>Havells Ambrose 1200mm Ceiling Fan-B01LY</t>
  </si>
  <si>
    <t>Wonderchef Nutri-blend Mixer, Grinder-B071R</t>
  </si>
  <si>
    <t>Amazonbasics Micro Usb Fast Charging Cable-B0723</t>
  </si>
  <si>
    <t>AmazonBasics Double Braided Nylon USB Type-C-B07CW</t>
  </si>
  <si>
    <t>boAt Bassheads 100 in Ear Wired Earphones-B07GQ</t>
  </si>
  <si>
    <t>Pigeon by Stovekraft Amaze Plus Electric-B07WM</t>
  </si>
  <si>
    <t>AirCase Protective Laptop Bag Sleeve fits-B07Z1</t>
  </si>
  <si>
    <t>PrettyKrafts Laundry Basket for clothes-B0814</t>
  </si>
  <si>
    <t>Ambrane Unbreakable 60W / 3A Fast Charging-B082L</t>
  </si>
  <si>
    <t>AmazonBasics New Release Nylon USB-A-B082T</t>
  </si>
  <si>
    <t>CSI INTERNATIONAL Instant Water Geyser-B0836</t>
  </si>
  <si>
    <t>Belkin Apple Certified Lightning To Type C-B084N</t>
  </si>
  <si>
    <t>Belkin USB C to USB-C Fast Charging Type C-B084N</t>
  </si>
  <si>
    <t>Belkin Apple Certified Lightning to USB-B084N</t>
  </si>
  <si>
    <t>Philips EasySpeed Plus Steam Iron-B08H6</t>
  </si>
  <si>
    <t>boAt Bassheads 242 in Ear Wired Earphones-B08H9</t>
  </si>
  <si>
    <t>boAt Deuce USB 300 2 in 1 Type-C &amp; Micro USB-B08HD</t>
  </si>
  <si>
    <t>Noise ColorFit Pro 2 Full Touch Control-B08HV</t>
  </si>
  <si>
    <t>Tukzer Capacitive Stylus Pen for Touch-B08K4</t>
  </si>
  <si>
    <t>E-COSMOS 5V 1.2W Portable Flexible USB LED-B08TD</t>
  </si>
  <si>
    <t>Ambrane Unbreakable 60W / 3A Fast Charging-B098N</t>
  </si>
  <si>
    <t>Kodak 80 cm (32 inches) HD Ready Certified-B09DS</t>
  </si>
  <si>
    <t>Samsung 80 cm (32 Inches) Wondertainment-B09F6</t>
  </si>
  <si>
    <t>Wayona Type C to Lightning MFI Certified 20W-B09HV</t>
  </si>
  <si>
    <t>Electvision Remote Control Compatible-B09JK</t>
  </si>
  <si>
    <t>Motorola a10 Dual Sim keypad Mobile-B09JS</t>
  </si>
  <si>
    <t>boAt Xtend Smartwatch with Alexa Built-in-B09MQ</t>
  </si>
  <si>
    <t>Amozo Ultra Hybrid Camera and Drop-B09MY</t>
  </si>
  <si>
    <t>Ambrane 10000mAh Slim Power Bank, 20W Fast-B09MZ</t>
  </si>
  <si>
    <t>Noise ColorFit Pulse Grand Smart Watch-B09NV</t>
  </si>
  <si>
    <t>Noise Pulse Buzz 1.69" Bluetooth Calling-B09PL</t>
  </si>
  <si>
    <t>Noise ColorFit Pulse Grand Smart Watch-B09PN</t>
  </si>
  <si>
    <t>Robustrion [Anti-Scratch] &amp; [Smudge Proof]-B09Q3</t>
  </si>
  <si>
    <t>OnePlus 80 cm (32 inches) Y Series HD Ready-B09Q5</t>
  </si>
  <si>
    <t>Redmi Note 11 (Horizon Blue, 6GB RAM, 64GB,..)-B09QS</t>
  </si>
  <si>
    <t>Akiara - Makes life easy Mini Sewing Machine-B09R8</t>
  </si>
  <si>
    <t>boAt Type C A750 Stress Resistant-B09RX</t>
  </si>
  <si>
    <t>boAt Wave Lite Smartwatch with 1.69" HD-B09V1</t>
  </si>
  <si>
    <t>Nokia 105 Single SIM, Keypad Mobile Phone-B09V2</t>
  </si>
  <si>
    <t>Nokia 105 Plus Single SIM, Keypad Mobile-B09YD</t>
  </si>
  <si>
    <t>LG 80 cm (32 inches) HD Ready Smart LED TV-B09YL</t>
  </si>
  <si>
    <t>Ambrane 60W / 3A Fast Charging Output Cable-B09YL</t>
  </si>
  <si>
    <t>Fire-Boltt India's No 1 Smartwatch Brand-B09YV</t>
  </si>
  <si>
    <t>Fire-Boltt Ninja 3 Smartwatch Full Touch-B09YV</t>
  </si>
  <si>
    <t>TCL 80 cm (32 inches) HD Ready Certified-B09ZP</t>
  </si>
  <si>
    <t>Spigen EZ Fit Tempered Glass Screen-B0B23</t>
  </si>
  <si>
    <t>Spigen EZ Fit Tempered Glass Screen-B0B24</t>
  </si>
  <si>
    <t>InstaCuppa Portable Blender for Smoothie-B0B3G</t>
  </si>
  <si>
    <t>Fire-Boltt Visionary 1.78" AMOLED Bluetooth-B0B3N</t>
  </si>
  <si>
    <t>Fire-Boltt Phoenix Smart Watch-B0B3R</t>
  </si>
  <si>
    <t>Samsung Galaxy M13 5G (Aqua Green, 6GB,..)-B0B4F</t>
  </si>
  <si>
    <t>pTron Solero T241 2.4A Type-C Data-B0B4T</t>
  </si>
  <si>
    <t>PTron Newly Launched Force X10 Bluetooth-B0B53</t>
  </si>
  <si>
    <t>boAt Wave Call Smart Watch, Smart Talk-B0B5C</t>
  </si>
  <si>
    <t>boAt Wave Call Smart Watch, Smart Talk-B0B5D</t>
  </si>
  <si>
    <t>Zebronics CU3100V Fast charging Type C cable-B0B65</t>
  </si>
  <si>
    <t>AmazonBasics USB C to Lightning Aluminum-B0B8S</t>
  </si>
  <si>
    <t>STRIFF 12 Pieces Highly Flexible Silicone-B0B8Z</t>
  </si>
  <si>
    <t>Firestick-B0BCZ</t>
  </si>
  <si>
    <t>SanDisk Ultra microSDXC‚TM UHS-I Card-B0BDY</t>
  </si>
  <si>
    <t>boAt Newly Launched Wave Electra with 1.81" HD-B0BNV</t>
  </si>
  <si>
    <t>Fire-Boltt Ninja Call Pro Plus 1.83"-B0BF5</t>
  </si>
  <si>
    <t>308-B07Z1Z7</t>
  </si>
  <si>
    <t>308-B09V17S</t>
  </si>
  <si>
    <t>308-B09YLYB</t>
  </si>
  <si>
    <t>308-B09YV4M</t>
  </si>
  <si>
    <t>308-B09YV4R</t>
  </si>
  <si>
    <t>308-B0B3RSD</t>
  </si>
  <si>
    <t>308-B0B4F5L</t>
  </si>
  <si>
    <t>308-B0B53QL</t>
  </si>
  <si>
    <t>308-B0B5DDJ</t>
  </si>
  <si>
    <t>308-B0BF54L</t>
  </si>
  <si>
    <t>308-B0BF563</t>
  </si>
  <si>
    <t>308-B0BF57R</t>
  </si>
  <si>
    <t>short_category</t>
  </si>
  <si>
    <t>Electronics</t>
  </si>
  <si>
    <t>Sum of discounted_price</t>
  </si>
  <si>
    <t>Home Improvement</t>
  </si>
  <si>
    <t>Musical Instruments</t>
  </si>
  <si>
    <t>Home Improvement|Electrical|CordManagement</t>
  </si>
  <si>
    <t>Home Improvement|Electrical|Adapters&amp;Multi-Outlets</t>
  </si>
  <si>
    <t>Office Products|OfficeElectronics|Calculators|Scientific</t>
  </si>
  <si>
    <t>Office Products</t>
  </si>
  <si>
    <t>Office Products|OfficePaperProducts|Paper|Stationery|Notebooks,WritingPads&amp;Diaries|CompositionNotebooks</t>
  </si>
  <si>
    <t>Office Products|OfficeElectronics|Calculators|Financial&amp;Business</t>
  </si>
  <si>
    <t>Office Products|OfficePaperProducts|Paper|Stationery|Pens,Pencils&amp;WritingSupplies|Pens&amp;Refills|RetractableBallpointPens</t>
  </si>
  <si>
    <t>Office Products|OfficePaperProducts|Paper|Stationery|Pens,Pencils&amp;WritingSupplies|Pens&amp;Refills|BottledInk</t>
  </si>
  <si>
    <t>Office Products|OfficePaperProducts|Paper|Stationery|Pens,Pencils&amp;WritingSupplies|Pens&amp;Refills|FountainPens</t>
  </si>
  <si>
    <t>Office Products|OfficePaperProducts|Paper|Stationery|Notebooks,WritingPads&amp;Diaries|WireboundNotebooks</t>
  </si>
  <si>
    <t>Office Products|OfficePaperProducts|Paper|Stationery|Pens,Pencils&amp;WritingSupplies|Pens&amp;Refills|StickBallpointPens</t>
  </si>
  <si>
    <t>Office Products|OfficePaperProducts|Paper|Stationery|Notebooks,WritingPads&amp;Diaries|Notepads&amp;MemoBooks</t>
  </si>
  <si>
    <t>Office Products|OfficePaperProducts|Paper|Stationery|Pens,Pencils&amp;WritingSupplies|Pens&amp;Refills|LiquidInkRollerballPens</t>
  </si>
  <si>
    <t>Office Products|OfficeElectronics|Calculators|Basic</t>
  </si>
  <si>
    <t>Office Products|OfficePaperProducts|Paper|Stationery|Pens,Pencils&amp;WritingSupplies|Pens&amp;Refills|GelInkRollerballPens</t>
  </si>
  <si>
    <t>Office Products|OfficePaperProducts|Paper|Stationery|Notebooks,WritingPads&amp;Diaries</t>
  </si>
  <si>
    <t>Office Products|OfficePaperProducts|Paper|Copy&amp;PrintingPaper|ColouredPaper</t>
  </si>
  <si>
    <t>Musical Instruments|Microphones|Condenser</t>
  </si>
  <si>
    <t>Computers &amp; Accessories</t>
  </si>
  <si>
    <t>Home &amp; Kitchen</t>
  </si>
  <si>
    <t>Toys &amp; Games</t>
  </si>
  <si>
    <t>Health &amp; Personalcare</t>
  </si>
  <si>
    <t>Car &amp; Motorbike</t>
  </si>
  <si>
    <t>fixed discount percentage</t>
  </si>
  <si>
    <t>display_discount</t>
  </si>
  <si>
    <t xml:space="preserve"> Category</t>
  </si>
  <si>
    <t>Max of display_discount</t>
  </si>
  <si>
    <t>&gt;= 50% discount</t>
  </si>
  <si>
    <t>Poduct</t>
  </si>
  <si>
    <t>Count of price_bucket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</si>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</sst>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quot;£&quot;* #,##0.00_-;_-&quot;£&quot;* &quot;-&quot;??_-;_-@_-"/>
    <numFmt numFmtId="164" formatCode="_(* #,##0.00_);_(* \(#,##0.00\);_(* &quot;-&quot;??_);_(@_)"/>
    <numFmt numFmtId="165" formatCode="_(* #,##0_);_(* \(#,##0\);_(* &quot;-&quot;??_);_(@_)"/>
    <numFmt numFmtId="166" formatCode="[$₹-446]\ #,##0"/>
    <numFmt numFmtId="167" formatCode="[$₹-445]\ #,##0"/>
    <numFmt numFmtId="168" formatCode="0.0"/>
    <numFmt numFmtId="169" formatCode="[$₹-861]\ #,##0.00"/>
    <numFmt numFmtId="170" formatCode="[$₹-861]\ #,##0"/>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Calibri"/>
      <family val="2"/>
    </font>
    <font>
      <b/>
      <sz val="12"/>
      <color theme="1"/>
      <name val="Aptos Narrow"/>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8" fillId="0" borderId="0" xfId="0" applyFont="1"/>
    <xf numFmtId="166" fontId="0" fillId="0" borderId="0" xfId="0" applyNumberFormat="1"/>
    <xf numFmtId="167" fontId="0" fillId="0" borderId="0" xfId="0" applyNumberFormat="1"/>
    <xf numFmtId="168" fontId="0" fillId="0" borderId="0" xfId="0" applyNumberFormat="1"/>
    <xf numFmtId="0" fontId="0" fillId="0" borderId="0" xfId="0" applyAlignment="1">
      <alignment horizontal="center"/>
    </xf>
    <xf numFmtId="2" fontId="0" fillId="0" borderId="0" xfId="0" applyNumberFormat="1"/>
    <xf numFmtId="9" fontId="0" fillId="0" borderId="0" xfId="44" applyFont="1"/>
    <xf numFmtId="169" fontId="0" fillId="0" borderId="0" xfId="0" applyNumberFormat="1"/>
    <xf numFmtId="1" fontId="0" fillId="0" borderId="0" xfId="0" applyNumberFormat="1"/>
    <xf numFmtId="170" fontId="0" fillId="0" borderId="0" xfId="43" applyNumberFormat="1" applyFont="1"/>
    <xf numFmtId="0" fontId="0" fillId="0" borderId="0" xfId="0" applyAlignment="1">
      <alignment horizontal="left" indent="1"/>
    </xf>
    <xf numFmtId="0" fontId="19" fillId="0" borderId="0" xfId="0" applyFont="1" applyAlignment="1">
      <alignment horizontal="center"/>
    </xf>
    <xf numFmtId="1" fontId="0" fillId="0" borderId="0" xfId="0" applyNumberFormat="1" applyAlignment="1">
      <alignment horizontal="center"/>
    </xf>
    <xf numFmtId="0" fontId="18" fillId="0" borderId="0" xfId="0" applyNumberFormat="1" applyFont="1"/>
    <xf numFmtId="0" fontId="19" fillId="0" borderId="0" xfId="0" applyNumberFormat="1" applyFont="1" applyAlignment="1">
      <alignment horizontal="center"/>
    </xf>
    <xf numFmtId="2" fontId="0" fillId="0" borderId="0" xfId="44" applyNumberFormat="1" applyFont="1"/>
    <xf numFmtId="10" fontId="0" fillId="0" borderId="0" xfId="0" applyNumberFormat="1"/>
    <xf numFmtId="2" fontId="0" fillId="0" borderId="0" xfId="42"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8">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65" formatCode="_(* #,##0_);_(* \(#,##0\);_(* &quot;-&quot;??_);_(@_)"/>
    </dxf>
    <dxf>
      <numFmt numFmtId="0" formatCode="General"/>
    </dxf>
    <dxf>
      <numFmt numFmtId="2" formatCode="0.00"/>
    </dxf>
    <dxf>
      <numFmt numFmtId="169" formatCode="[$₹-861]\ #,##0.00"/>
    </dxf>
    <dxf>
      <numFmt numFmtId="169" formatCode="[$₹-861]\ #,##0.00"/>
    </dxf>
    <dxf>
      <numFmt numFmtId="0" formatCode="General"/>
    </dxf>
    <dxf>
      <font>
        <b val="0"/>
        <i val="0"/>
        <strike val="0"/>
        <condense val="0"/>
        <extend val="0"/>
        <outline val="0"/>
        <shadow val="0"/>
        <u val="none"/>
        <vertAlign val="baseline"/>
        <sz val="12"/>
        <color theme="1"/>
        <name val="Aptos Narrow"/>
        <family val="2"/>
        <scheme val="minor"/>
      </font>
      <numFmt numFmtId="165" formatCode="_(* #,##0_);_(* \(#,##0\);_(* &quot;-&quot;??_);_(@_)"/>
    </dxf>
    <dxf>
      <numFmt numFmtId="0" formatCode="General"/>
    </dxf>
    <dxf>
      <numFmt numFmtId="2" formatCode="0.00"/>
    </dxf>
    <dxf>
      <numFmt numFmtId="170" formatCode="[$₹-861]\ #,##0"/>
    </dxf>
    <dxf>
      <numFmt numFmtId="170" formatCode="[$₹-861]\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[Amazon_reviews.xlsx]Q2!PivotTable3</c:name>
    <c:fmtId val="4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Categories by Product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tx2">
                <a:lumMod val="75000"/>
                <a:lumOff val="25000"/>
              </a:schemeClr>
            </a:solidFill>
            <a:ln>
              <a:noFill/>
            </a:ln>
            <a:effectLst/>
          </c:spPr>
          <c:invertIfNegative val="0"/>
          <c:dPt>
            <c:idx val="6"/>
            <c:invertIfNegative val="0"/>
            <c:bubble3D val="0"/>
            <c:extLst>
              <c:ext xmlns:c16="http://schemas.microsoft.com/office/drawing/2014/chart" uri="{C3380CC4-5D6E-409C-BE32-E72D297353CC}">
                <c16:uniqueId val="{00000053-2F84-4192-9F6F-7373068D635E}"/>
              </c:ext>
            </c:extLst>
          </c:dPt>
          <c:dPt>
            <c:idx val="7"/>
            <c:invertIfNegative val="0"/>
            <c:bubble3D val="0"/>
            <c:extLst>
              <c:ext xmlns:c16="http://schemas.microsoft.com/office/drawing/2014/chart" uri="{C3380CC4-5D6E-409C-BE32-E72D297353CC}">
                <c16:uniqueId val="{00000052-2F84-4192-9F6F-7373068D635E}"/>
              </c:ext>
            </c:extLst>
          </c:dPt>
          <c:dPt>
            <c:idx val="8"/>
            <c:invertIfNegative val="0"/>
            <c:bubble3D val="0"/>
            <c:extLst>
              <c:ext xmlns:c16="http://schemas.microsoft.com/office/drawing/2014/chart" uri="{C3380CC4-5D6E-409C-BE32-E72D297353CC}">
                <c16:uniqueId val="{00000051-2F84-4192-9F6F-7373068D635E}"/>
              </c:ext>
            </c:extLst>
          </c:dPt>
          <c:dPt>
            <c:idx val="9"/>
            <c:invertIfNegative val="0"/>
            <c:bubble3D val="0"/>
            <c:extLst>
              <c:ext xmlns:c16="http://schemas.microsoft.com/office/drawing/2014/chart" uri="{C3380CC4-5D6E-409C-BE32-E72D297353CC}">
                <c16:uniqueId val="{00000050-2F84-4192-9F6F-7373068D63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'Q2'!$A$4:$A$13</c:f>
              <c:strCache>
                <c:ptCount val="9"/>
                <c:pt idx="0">
                  <c:v>Electronics</c:v>
                </c:pt>
                <c:pt idx="1">
                  <c:v>Home &amp; Kitchen</c:v>
                </c:pt>
                <c:pt idx="2">
                  <c:v>Computers &amp; Accessories</c:v>
                </c:pt>
                <c:pt idx="3">
                  <c:v>Office Products</c:v>
                </c:pt>
                <c:pt idx="4">
                  <c:v>Home Improvement</c:v>
                </c:pt>
                <c:pt idx="5">
                  <c:v>Musical Instruments</c:v>
                </c:pt>
                <c:pt idx="6">
                  <c:v>Toys &amp; Games</c:v>
                </c:pt>
                <c:pt idx="7">
                  <c:v>Car &amp; Motorbike</c:v>
                </c:pt>
                <c:pt idx="8">
                  <c:v>Health &amp; Personalcare</c:v>
                </c:pt>
              </c:strCache>
            </c:strRef>
          </c:cat>
          <c:val>
            <c:numRef>
              <c:f>'Q2'!$B$4:$B$13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2F84-4192-9F6F-7373068D635E}"/>
            </c:ext>
          </c:extLst>
        </c:ser>
        <c:dLbls>
          <c:dLblPos val="outEnd"/>
          <c:showLegendKey val="0"/>
          <c:showVal val="1"/>
          <c:showCatName val="0"/>
          <c:showSerName val="0"/>
          <c:showPercent val="0"/>
          <c:showBubbleSize val="0"/>
        </c:dLbls>
        <c:gapWidth val="182"/>
        <c:axId val="433368799"/>
        <c:axId val="754828975"/>
      </c:barChart>
      <c:catAx>
        <c:axId val="433368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Categorie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754828975"/>
        <c:crosses val="autoZero"/>
        <c:auto val="1"/>
        <c:lblAlgn val="ctr"/>
        <c:lblOffset val="100"/>
        <c:noMultiLvlLbl val="0"/>
      </c:catAx>
      <c:valAx>
        <c:axId val="754828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tx1"/>
                    </a:solidFill>
                  </a:rPr>
                  <a:t>Product</a:t>
                </a:r>
                <a:r>
                  <a:rPr lang="en-GB" baseline="0"/>
                  <a:t> </a:t>
                </a:r>
                <a:r>
                  <a:rPr lang="en-GB" baseline="0">
                    <a:solidFill>
                      <a:schemeClr val="tx1"/>
                    </a:solidFill>
                  </a:rPr>
                  <a:t>Count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433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[Amazon_reviews.xlsx]Q3!PivotTable4</c:name>
    <c:fmtId val="2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Categories by Total Reviews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Personalcare</c:v>
                </c:pt>
                <c:pt idx="8">
                  <c:v>Car &amp; Motorbike</c:v>
                </c:pt>
              </c:strCache>
            </c:strRef>
          </c:cat>
          <c:val>
            <c:numRef>
              <c:f>'Q3'!$B$4:$B$13</c:f>
              <c:numCache>
                <c:formatCode>#,##0</c:formatCode>
                <c:ptCount val="9"/>
                <c:pt idx="0">
                  <c:v>14208441</c:v>
                </c:pt>
                <c:pt idx="1">
                  <c:v>6367582</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2367-42EB-B67A-1225E3C8E1F3}"/>
            </c:ext>
          </c:extLst>
        </c:ser>
        <c:dLbls>
          <c:dLblPos val="outEnd"/>
          <c:showLegendKey val="0"/>
          <c:showVal val="1"/>
          <c:showCatName val="0"/>
          <c:showSerName val="0"/>
          <c:showPercent val="0"/>
          <c:showBubbleSize val="0"/>
        </c:dLbls>
        <c:gapWidth val="182"/>
        <c:axId val="1641351151"/>
        <c:axId val="1302460047"/>
      </c:barChart>
      <c:catAx>
        <c:axId val="16413511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302460047"/>
        <c:crosses val="autoZero"/>
        <c:auto val="1"/>
        <c:lblAlgn val="ctr"/>
        <c:lblOffset val="100"/>
        <c:noMultiLvlLbl val="0"/>
      </c:catAx>
      <c:valAx>
        <c:axId val="1302460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Rating_Count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64135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[Amazon_reviews.xlsx]Q4!PivotTable1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solidFill>
              <a:schemeClr val="accent1"/>
            </a:solidFill>
            <a:ln>
              <a:noFill/>
            </a:ln>
            <a:effectLst/>
          </c:spPr>
          <c:invertIfNegative val="0"/>
          <c:cat>
            <c:multiLvlStrRef>
              <c:f>'Q4'!$A$4:$A$28</c:f>
              <c:multiLvlStrCache>
                <c:ptCount val="12"/>
                <c:lvl>
                  <c:pt idx="0">
                    <c:v>Amazon Basics Wireless Mouse</c:v>
                  </c:pt>
                  <c:pt idx="1">
                    <c:v>Syncwire LTG to USB Cable</c:v>
                  </c:pt>
                  <c:pt idx="2">
                    <c:v>REDTECH USB-C to Lightning Cable 3.3FT</c:v>
                  </c:pt>
                  <c:pt idx="3">
                    <c:v>Oratech Coffee Frother electric</c:v>
                  </c:pt>
                  <c:pt idx="4">
                    <c:v>Instant Pot Air Fryer</c:v>
                  </c:pt>
                  <c:pt idx="5">
                    <c:v>Swiffer Instant Electric Water Heater Faucet</c:v>
                  </c:pt>
                  <c:pt idx="6">
                    <c:v>Multifunctional 2 in 1 Electric Egg Boiling Steamer</c:v>
                  </c:pt>
                  <c:pt idx="7">
                    <c:v>Campfire Spring Chef Prolix Instant Portable</c:v>
                  </c:pt>
                  <c:pt idx="8">
                    <c:v>Spigen EZ Fit Tempered Glass Screen-B0B23</c:v>
                  </c:pt>
                  <c:pt idx="9">
                    <c:v>Zuvexa USB Rechargeable Electric Foam Maker</c:v>
                  </c:pt>
                  <c:pt idx="10">
                    <c:v>Sony Bravia 164 cm (65 inches) 4K Ultra HD</c:v>
                  </c:pt>
                  <c:pt idx="11">
                    <c:v>FIGMENT Handheld Milk Frother Rechargeable</c:v>
                  </c:pt>
                </c:lvl>
                <c:lvl>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lvl>
              </c:multiLvlStrCache>
            </c:multiLvlStrRef>
          </c:cat>
          <c:val>
            <c:numRef>
              <c:f>'Q4'!$B$4:$B$28</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B754-4A17-B833-CD0E9AFA0EF9}"/>
            </c:ext>
          </c:extLst>
        </c:ser>
        <c:dLbls>
          <c:showLegendKey val="0"/>
          <c:showVal val="0"/>
          <c:showCatName val="0"/>
          <c:showSerName val="0"/>
          <c:showPercent val="0"/>
          <c:showBubbleSize val="0"/>
        </c:dLbls>
        <c:gapWidth val="182"/>
        <c:axId val="1448358431"/>
        <c:axId val="1435203295"/>
      </c:barChart>
      <c:catAx>
        <c:axId val="144835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35203295"/>
        <c:crosses val="autoZero"/>
        <c:auto val="1"/>
        <c:lblAlgn val="ctr"/>
        <c:lblOffset val="100"/>
        <c:noMultiLvlLbl val="0"/>
      </c:catAx>
      <c:valAx>
        <c:axId val="143520329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835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[Amazon_reviews.xlsx]Q4!PivotTable2</c:name>
    <c:fmtId val="1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Products by AverageRating</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'Q4'!$B$50</c:f>
              <c:strCache>
                <c:ptCount val="1"/>
                <c:pt idx="0">
                  <c:v>Total</c:v>
                </c:pt>
              </c:strCache>
            </c:strRef>
          </c:tx>
          <c:spPr>
            <a:solidFill>
              <a:schemeClr val="accent1"/>
            </a:solidFill>
            <a:ln>
              <a:noFill/>
            </a:ln>
            <a:effectLst/>
          </c:spPr>
          <c:invertIfNegative val="0"/>
          <c:cat>
            <c:strRef>
              <c:f>'Q4'!$A$51:$A$63</c:f>
              <c:strCache>
                <c:ptCount val="12"/>
                <c:pt idx="0">
                  <c:v>Syncwire LTG to USB Cable</c:v>
                </c:pt>
                <c:pt idx="1">
                  <c:v>REDTECH USB-C to Lightning Cable 3.3FT</c:v>
                </c:pt>
                <c:pt idx="2">
                  <c:v>Amazon Basics Wireless Mouse</c:v>
                </c:pt>
                <c:pt idx="3">
                  <c:v>Swiffer Instant Electric Water Heater Faucet</c:v>
                </c:pt>
                <c:pt idx="4">
                  <c:v>Instant Pot Air Fryer</c:v>
                </c:pt>
                <c:pt idx="5">
                  <c:v>Oratech Coffee Frother electric</c:v>
                </c:pt>
                <c:pt idx="6">
                  <c:v>FIGMENT Handheld Milk Frother Rechargeable</c:v>
                </c:pt>
                <c:pt idx="7">
                  <c:v>Spigen EZ Fit Tempered Glass Screen-B0B23</c:v>
                </c:pt>
                <c:pt idx="8">
                  <c:v>Zuvexa USB Rechargeable Electric Foam Maker</c:v>
                </c:pt>
                <c:pt idx="9">
                  <c:v>Sony Bravia 164 cm (65 inches) 4K Ultra HD</c:v>
                </c:pt>
                <c:pt idx="10">
                  <c:v>Campfire Spring Chef Prolix Instant Portable</c:v>
                </c:pt>
                <c:pt idx="11">
                  <c:v>Multifunctional 2 in 1 Electric Egg Boiling Steamer</c:v>
                </c:pt>
              </c:strCache>
            </c:strRef>
          </c:cat>
          <c:val>
            <c:numRef>
              <c:f>'Q4'!$B$51:$B$63</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5C03-4ACB-B874-52E44F603ECB}"/>
            </c:ext>
          </c:extLst>
        </c:ser>
        <c:dLbls>
          <c:showLegendKey val="0"/>
          <c:showVal val="0"/>
          <c:showCatName val="0"/>
          <c:showSerName val="0"/>
          <c:showPercent val="0"/>
          <c:showBubbleSize val="0"/>
        </c:dLbls>
        <c:gapWidth val="182"/>
        <c:axId val="1184520991"/>
        <c:axId val="953735311"/>
      </c:barChart>
      <c:catAx>
        <c:axId val="11845209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Products</a:t>
                </a:r>
              </a:p>
            </c:rich>
          </c:tx>
          <c:layout>
            <c:manualLayout>
              <c:xMode val="edge"/>
              <c:yMode val="edge"/>
              <c:x val="2.0418542609103883E-2"/>
              <c:y val="0.322874380285797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953735311"/>
        <c:crosses val="autoZero"/>
        <c:auto val="1"/>
        <c:lblAlgn val="ctr"/>
        <c:lblOffset val="100"/>
        <c:noMultiLvlLbl val="0"/>
      </c:catAx>
      <c:valAx>
        <c:axId val="953735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Averate</a:t>
                </a:r>
                <a:r>
                  <a:rPr lang="en-GB" baseline="0">
                    <a:solidFill>
                      <a:schemeClr val="tx1"/>
                    </a:solidFill>
                  </a:rPr>
                  <a:t> Ratings</a:t>
                </a:r>
              </a:p>
            </c:rich>
          </c:tx>
          <c:layout>
            <c:manualLayout>
              <c:xMode val="edge"/>
              <c:yMode val="edge"/>
              <c:x val="0.59106482431746599"/>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8452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[Amazon_reviews.xlsx]Q5!PivotTable2</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Top</a:t>
            </a:r>
            <a:r>
              <a:rPr lang="en-GB" baseline="0">
                <a:solidFill>
                  <a:schemeClr val="tx1"/>
                </a:solidFill>
              </a:rPr>
              <a:t> 10 Categories: Actual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'Q5'!$B$3</c:f>
              <c:strCache>
                <c:ptCount val="1"/>
                <c:pt idx="0">
                  <c:v>Average of actual_price</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'Q5'!$A$4:$A$13</c:f>
              <c:strCache>
                <c:ptCount val="9"/>
                <c:pt idx="0">
                  <c:v>Electronics</c:v>
                </c:pt>
                <c:pt idx="1">
                  <c:v>Car &amp; Motorbike</c:v>
                </c:pt>
                <c:pt idx="2">
                  <c:v>Home &amp; Kitchen</c:v>
                </c:pt>
                <c:pt idx="3">
                  <c:v>Computers &amp; Accessories</c:v>
                </c:pt>
                <c:pt idx="4">
                  <c:v>Health &amp; Personalcare</c:v>
                </c:pt>
                <c:pt idx="5">
                  <c:v>Musical Instruments</c:v>
                </c:pt>
                <c:pt idx="6">
                  <c:v>Home Improvement</c:v>
                </c:pt>
                <c:pt idx="7">
                  <c:v>Office Products</c:v>
                </c:pt>
                <c:pt idx="8">
                  <c:v>Toys &amp; Games</c:v>
                </c:pt>
              </c:strCache>
            </c:strRef>
          </c:cat>
          <c:val>
            <c:numRef>
              <c:f>'Q5'!$B$4:$B$13</c:f>
              <c:numCache>
                <c:formatCode>[$₹-446]\ #,##0</c:formatCode>
                <c:ptCount val="9"/>
                <c:pt idx="0">
                  <c:v>10418.083673469388</c:v>
                </c:pt>
                <c:pt idx="1">
                  <c:v>4000</c:v>
                </c:pt>
                <c:pt idx="2">
                  <c:v>4162.0736607142853</c:v>
                </c:pt>
                <c:pt idx="3">
                  <c:v>1857.7456533333334</c:v>
                </c:pt>
                <c:pt idx="4">
                  <c:v>1900</c:v>
                </c:pt>
                <c:pt idx="5">
                  <c:v>1347</c:v>
                </c:pt>
                <c:pt idx="6">
                  <c:v>799</c:v>
                </c:pt>
                <c:pt idx="7">
                  <c:v>397.19354838709677</c:v>
                </c:pt>
                <c:pt idx="8">
                  <c:v>150</c:v>
                </c:pt>
              </c:numCache>
            </c:numRef>
          </c:val>
          <c:extLst>
            <c:ext xmlns:c16="http://schemas.microsoft.com/office/drawing/2014/chart" uri="{C3380CC4-5D6E-409C-BE32-E72D297353CC}">
              <c16:uniqueId val="{00000000-14F2-4316-986C-BB64976C4C38}"/>
            </c:ext>
          </c:extLst>
        </c:ser>
        <c:ser>
          <c:idx val="1"/>
          <c:order val="1"/>
          <c:tx>
            <c:strRef>
              <c:f>'Q5'!$C$3</c:f>
              <c:strCache>
                <c:ptCount val="1"/>
                <c:pt idx="0">
                  <c:v>Average of discounted_price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'Q5'!$A$4:$A$13</c:f>
              <c:strCache>
                <c:ptCount val="9"/>
                <c:pt idx="0">
                  <c:v>Electronics</c:v>
                </c:pt>
                <c:pt idx="1">
                  <c:v>Car &amp; Motorbike</c:v>
                </c:pt>
                <c:pt idx="2">
                  <c:v>Home &amp; Kitchen</c:v>
                </c:pt>
                <c:pt idx="3">
                  <c:v>Computers &amp; Accessories</c:v>
                </c:pt>
                <c:pt idx="4">
                  <c:v>Health &amp; Personalcare</c:v>
                </c:pt>
                <c:pt idx="5">
                  <c:v>Musical Instruments</c:v>
                </c:pt>
                <c:pt idx="6">
                  <c:v>Home Improvement</c:v>
                </c:pt>
                <c:pt idx="7">
                  <c:v>Office Products</c:v>
                </c:pt>
                <c:pt idx="8">
                  <c:v>Toys &amp; Games</c:v>
                </c:pt>
              </c:strCache>
            </c:strRef>
          </c:cat>
          <c:val>
            <c:numRef>
              <c:f>'Q5'!$C$4:$C$13</c:f>
              <c:numCache>
                <c:formatCode>[$₹-445]\ #,##0</c:formatCode>
                <c:ptCount val="9"/>
                <c:pt idx="0">
                  <c:v>6225.4612244897962</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14F2-4316-986C-BB64976C4C38}"/>
            </c:ext>
          </c:extLst>
        </c:ser>
        <c:dLbls>
          <c:showLegendKey val="0"/>
          <c:showVal val="1"/>
          <c:showCatName val="0"/>
          <c:showSerName val="0"/>
          <c:showPercent val="0"/>
          <c:showBubbleSize val="0"/>
        </c:dLbls>
        <c:gapWidth val="150"/>
        <c:overlap val="100"/>
        <c:axId val="1538308031"/>
        <c:axId val="1302382671"/>
      </c:barChart>
      <c:catAx>
        <c:axId val="15383080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a:t>
                </a:r>
                <a:r>
                  <a:rPr lang="en-GB" baseline="0">
                    <a:solidFill>
                      <a:schemeClr val="tx1"/>
                    </a:solidFill>
                  </a:rPr>
                  <a:t>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302382671"/>
        <c:crosses val="autoZero"/>
        <c:auto val="1"/>
        <c:lblAlgn val="ctr"/>
        <c:lblOffset val="100"/>
        <c:noMultiLvlLbl val="0"/>
      </c:catAx>
      <c:valAx>
        <c:axId val="1302382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Average</a:t>
                </a:r>
                <a:r>
                  <a:rPr lang="en-GB" baseline="0">
                    <a:solidFill>
                      <a:schemeClr val="tx1"/>
                    </a:solidFill>
                  </a:rPr>
                  <a:t> Price </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53830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[Amazon_reviews.xlsx]Q6!PivotTable4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Products by Reviews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'Q6'!$B$28</c:f>
              <c:strCache>
                <c:ptCount val="1"/>
                <c:pt idx="0">
                  <c:v>Total</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'Q6'!$A$29:$A$39</c:f>
              <c:strCache>
                <c:ptCount val="10"/>
                <c:pt idx="0">
                  <c:v>Amazon Basics High-Speed HDMI Cable, 6 Feet</c:v>
                </c:pt>
                <c:pt idx="1">
                  <c:v>AmazonBasics Flexible Premium HDMI Cable</c:v>
                </c:pt>
                <c:pt idx="2">
                  <c:v>Amazon Basics High-Speed HDMI Cable, 6 Feet-B014I</c:v>
                </c:pt>
                <c:pt idx="3">
                  <c:v>boAt Bassheads 100 in Ear Wired Earphones</c:v>
                </c:pt>
                <c:pt idx="4">
                  <c:v>boAt Bassheads 100 in Ear Wired Earphones-B07GQ</c:v>
                </c:pt>
                <c:pt idx="5">
                  <c:v>boAt BassHeads 100 in-Ear Wired Headphones</c:v>
                </c:pt>
                <c:pt idx="6">
                  <c:v>Redmi 9A Sport (Coral Green, 2GB RAM, 32GB storage)</c:v>
                </c:pt>
                <c:pt idx="7">
                  <c:v>Redmi 9 Activ (Carbon Black, 4GB RAM, 64GB storage)</c:v>
                </c:pt>
                <c:pt idx="8">
                  <c:v>Redmi 9A Sport (Coral Green, 3GB RAM, 32GB storage)</c:v>
                </c:pt>
                <c:pt idx="9">
                  <c:v>Redmi 9A Sport (Carbon Black, 2GB RAM, 32GB storage)</c:v>
                </c:pt>
              </c:strCache>
            </c:strRef>
          </c:cat>
          <c:val>
            <c:numRef>
              <c:f>'Q6'!$B$29:$B$39</c:f>
              <c:numCache>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extLst>
            <c:ext xmlns:c16="http://schemas.microsoft.com/office/drawing/2014/chart" uri="{C3380CC4-5D6E-409C-BE32-E72D297353CC}">
              <c16:uniqueId val="{00000000-C6F0-4176-AA4A-E566AD39986F}"/>
            </c:ext>
          </c:extLst>
        </c:ser>
        <c:dLbls>
          <c:dLblPos val="outEnd"/>
          <c:showLegendKey val="0"/>
          <c:showVal val="1"/>
          <c:showCatName val="0"/>
          <c:showSerName val="0"/>
          <c:showPercent val="0"/>
          <c:showBubbleSize val="0"/>
        </c:dLbls>
        <c:gapWidth val="182"/>
        <c:axId val="867968431"/>
        <c:axId val="1435184991"/>
      </c:barChart>
      <c:catAx>
        <c:axId val="86796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a:t>
                </a:r>
                <a:r>
                  <a:rPr lang="en-GB" baseline="0">
                    <a:solidFill>
                      <a:schemeClr val="tx1"/>
                    </a:solidFill>
                  </a:rPr>
                  <a:t>_Name</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435184991"/>
        <c:crosses val="autoZero"/>
        <c:auto val="1"/>
        <c:lblAlgn val="ctr"/>
        <c:lblOffset val="100"/>
        <c:noMultiLvlLbl val="0"/>
      </c:catAx>
      <c:valAx>
        <c:axId val="1435184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Reviews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86796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[Amazon_reviews.xlsx]Q8!PivotTable5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Rating</a:t>
            </a:r>
            <a:r>
              <a:rPr lang="en-US" baseline="0">
                <a:solidFill>
                  <a:schemeClr val="tx1"/>
                </a:solidFill>
              </a:rPr>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39-476B-AAAB-440EB51005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3539-476B-AAAB-440EB51005B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3539-476B-AAAB-440EB51005B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39-476B-AAAB-440EB51005B6}"/>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3539-476B-AAAB-440EB51005B6}"/>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3539-476B-AAAB-440EB51005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'Q8'!$A$4:$A$8</c:f>
              <c:strCache>
                <c:ptCount val="4"/>
                <c:pt idx="0">
                  <c:v>Average</c:v>
                </c:pt>
                <c:pt idx="1">
                  <c:v>Below 3</c:v>
                </c:pt>
                <c:pt idx="2">
                  <c:v>Excellent</c:v>
                </c:pt>
                <c:pt idx="3">
                  <c:v>Good</c:v>
                </c:pt>
              </c:strCache>
            </c:strRef>
          </c:cat>
          <c:val>
            <c:numRef>
              <c:f>'Q8'!$B$4:$B$8</c:f>
              <c:numCache>
                <c:formatCode>General</c:formatCode>
                <c:ptCount val="4"/>
                <c:pt idx="0">
                  <c:v>335</c:v>
                </c:pt>
                <c:pt idx="1">
                  <c:v>9</c:v>
                </c:pt>
                <c:pt idx="2">
                  <c:v>96</c:v>
                </c:pt>
                <c:pt idx="3">
                  <c:v>911</c:v>
                </c:pt>
              </c:numCache>
            </c:numRef>
          </c:val>
          <c:extLst>
            <c:ext xmlns:c16="http://schemas.microsoft.com/office/drawing/2014/chart" uri="{C3380CC4-5D6E-409C-BE32-E72D297353CC}">
              <c16:uniqueId val="{00000000-3539-476B-AAAB-440EB51005B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[Amazon_reviews.xlsx]Q9!PivotTable6</c:name>
    <c:fmtId val="1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Tp</a:t>
            </a:r>
            <a:r>
              <a:rPr lang="en-US" baseline="0">
                <a:solidFill>
                  <a:schemeClr val="tx1"/>
                </a:solidFill>
              </a:rPr>
              <a:t> 10 Categories by Potential Revenue</a:t>
            </a:r>
            <a:endParaRPr lang="en-US">
              <a:solidFill>
                <a:schemeClr val="tx1"/>
              </a:solidFill>
            </a:endParaRPr>
          </a:p>
        </c:rich>
      </c:tx>
      <c:layout>
        <c:manualLayout>
          <c:xMode val="edge"/>
          <c:yMode val="edge"/>
          <c:x val="0.232466141732283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75000"/>
              <a:lumOff val="2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'Q9'!$B$3</c:f>
              <c:strCache>
                <c:ptCount val="1"/>
                <c:pt idx="0">
                  <c:v>Total</c:v>
                </c:pt>
              </c:strCache>
            </c:strRef>
          </c:tx>
          <c:spPr>
            <a:solidFill>
              <a:schemeClr val="tx2">
                <a:lumMod val="75000"/>
                <a:lumOff val="25000"/>
              </a:schemeClr>
            </a:solidFill>
            <a:ln>
              <a:noFill/>
            </a:ln>
            <a:effectLst/>
          </c:spPr>
          <c:invertIfNegative val="0"/>
          <c:dPt>
            <c:idx val="7"/>
            <c:invertIfNegative val="0"/>
            <c:bubble3D val="0"/>
            <c:extLst>
              <c:ext xmlns:c16="http://schemas.microsoft.com/office/drawing/2014/chart" uri="{C3380CC4-5D6E-409C-BE32-E72D297353CC}">
                <c16:uniqueId val="{00000002-2A2B-45CE-9884-67F23B48FC34}"/>
              </c:ext>
            </c:extLst>
          </c:dPt>
          <c:dPt>
            <c:idx val="8"/>
            <c:invertIfNegative val="0"/>
            <c:bubble3D val="0"/>
            <c:extLst>
              <c:ext xmlns:c16="http://schemas.microsoft.com/office/drawing/2014/chart" uri="{C3380CC4-5D6E-409C-BE32-E72D297353CC}">
                <c16:uniqueId val="{00000001-2A2B-45CE-9884-67F23B48FC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'Q9'!$A$4:$A$13</c:f>
              <c:strCache>
                <c:ptCount val="9"/>
                <c:pt idx="0">
                  <c:v>Electronics</c:v>
                </c:pt>
                <c:pt idx="1">
                  <c:v>Computers &amp; Accessories</c:v>
                </c:pt>
                <c:pt idx="2">
                  <c:v>Home &amp; Kitchen</c:v>
                </c:pt>
                <c:pt idx="3">
                  <c:v>Musical Instruments</c:v>
                </c:pt>
                <c:pt idx="4">
                  <c:v>Office Products</c:v>
                </c:pt>
                <c:pt idx="5">
                  <c:v>Health &amp; Personalcare</c:v>
                </c:pt>
                <c:pt idx="6">
                  <c:v>Home Improvement</c:v>
                </c:pt>
                <c:pt idx="7">
                  <c:v>Car &amp; Motorbike</c:v>
                </c:pt>
                <c:pt idx="8">
                  <c:v>Toys &amp; Games</c:v>
                </c:pt>
              </c:strCache>
            </c:strRef>
          </c:cat>
          <c:val>
            <c:numRef>
              <c:f>'Q9'!$B$4:$B$13</c:f>
              <c:numCache>
                <c:formatCode>#,##0</c:formatCode>
                <c:ptCount val="9"/>
                <c:pt idx="0">
                  <c:v>91324237562</c:v>
                </c:pt>
                <c:pt idx="1">
                  <c:v>11660596077.380001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2A2B-45CE-9884-67F23B48FC34}"/>
            </c:ext>
          </c:extLst>
        </c:ser>
        <c:dLbls>
          <c:dLblPos val="outEnd"/>
          <c:showLegendKey val="0"/>
          <c:showVal val="1"/>
          <c:showCatName val="0"/>
          <c:showSerName val="0"/>
          <c:showPercent val="0"/>
          <c:showBubbleSize val="0"/>
        </c:dLbls>
        <c:gapWidth val="182"/>
        <c:axId val="1173845248"/>
        <c:axId val="1153584144"/>
      </c:barChart>
      <c:catAx>
        <c:axId val="1173845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53584144"/>
        <c:crosses val="autoZero"/>
        <c:auto val="1"/>
        <c:lblAlgn val="ctr"/>
        <c:lblOffset val="100"/>
        <c:noMultiLvlLbl val="0"/>
      </c:catAx>
      <c:valAx>
        <c:axId val="1153584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Potential</a:t>
                </a:r>
                <a:r>
                  <a:rPr lang="en-GB" baseline="0">
                    <a:solidFill>
                      <a:schemeClr val="tx1"/>
                    </a:solidFill>
                  </a:rPr>
                  <a:t> Revenue (</a:t>
                </a:r>
                <a:r>
                  <a:rPr lang="en-GB" sz="1000" b="0" i="0" u="none" strike="noStrike" baseline="0">
                    <a:effectLst/>
                  </a:rPr>
                  <a:t>₹</a:t>
                </a:r>
                <a:r>
                  <a:rPr lang="en-GB" baseline="0">
                    <a:solidFill>
                      <a:schemeClr val="tx1"/>
                    </a:solidFill>
                  </a:rPr>
                  <a: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738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[Amazon_reviews.xlsx]Q10!PivotTable7</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Product</a:t>
            </a:r>
            <a:r>
              <a:rPr lang="en-US" baseline="0">
                <a:solidFill>
                  <a:schemeClr val="tx1"/>
                </a:solidFill>
              </a:rPr>
              <a:t>s by Price Range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75000"/>
              <a:lumOff val="25000"/>
            </a:schemeClr>
          </a:solidFill>
          <a:ln>
            <a:noFill/>
          </a:ln>
          <a:effectLst/>
        </c:spPr>
      </c:pivotFmt>
      <c:pivotFmt>
        <c:idx val="5"/>
        <c:spPr>
          <a:solidFill>
            <a:schemeClr val="tx2">
              <a:lumMod val="75000"/>
              <a:lumOff val="25000"/>
            </a:schemeClr>
          </a:solidFill>
          <a:ln>
            <a:noFill/>
          </a:ln>
          <a:effectLst/>
        </c:spPr>
      </c:pivotFmt>
    </c:pivotFmts>
    <c:plotArea>
      <c:layout/>
      <c:barChart>
        <c:barDir val="bar"/>
        <c:grouping val="clustered"/>
        <c:varyColors val="1"/>
        <c:ser>
          <c:idx val="0"/>
          <c:order val="0"/>
          <c:tx>
            <c:strRef>
              <c:f>'Q10'!$B$3</c:f>
              <c:strCache>
                <c:ptCount val="1"/>
                <c:pt idx="0">
                  <c:v>Total</c:v>
                </c:pt>
              </c:strCache>
            </c:strRef>
          </c:tx>
          <c:spPr>
            <a:solidFill>
              <a:schemeClr val="tx2">
                <a:lumMod val="75000"/>
                <a:lumOff val="25000"/>
              </a:schemeClr>
            </a:solidFill>
          </c:spPr>
          <c:invertIfNegative val="0"/>
          <c:dPt>
            <c:idx val="0"/>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30A6-4FBE-8B52-44C8548D8E6B}"/>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30A6-4FBE-8B52-44C8548D8E6B}"/>
              </c:ext>
            </c:extLst>
          </c:dPt>
          <c:dPt>
            <c:idx val="2"/>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5-30A6-4FBE-8B52-44C8548D8E6B}"/>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E49E-420C-A007-27310E1ED874}"/>
              </c:ext>
            </c:extLst>
          </c:dPt>
          <c:dPt>
            <c:idx val="4"/>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9-30A6-4FBE-8B52-44C8548D8E6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'Q10'!$A$4:$A$9</c:f>
              <c:strCache>
                <c:ptCount val="5"/>
                <c:pt idx="0">
                  <c:v>&lt;₹500</c:v>
                </c:pt>
                <c:pt idx="1">
                  <c:v>₹500-₹2,000</c:v>
                </c:pt>
                <c:pt idx="2">
                  <c:v>₹2,000-₹10,000</c:v>
                </c:pt>
                <c:pt idx="3">
                  <c:v>₹10,000-₹50,000</c:v>
                </c:pt>
                <c:pt idx="4">
                  <c:v>&gt;₹50,000</c:v>
                </c:pt>
              </c:strCache>
            </c:strRef>
          </c:cat>
          <c:val>
            <c:numRef>
              <c:f>'Q10'!$B$4:$B$9</c:f>
              <c:numCache>
                <c:formatCode>General</c:formatCode>
                <c:ptCount val="5"/>
                <c:pt idx="0">
                  <c:v>183</c:v>
                </c:pt>
                <c:pt idx="1">
                  <c:v>599</c:v>
                </c:pt>
                <c:pt idx="2">
                  <c:v>384</c:v>
                </c:pt>
                <c:pt idx="3">
                  <c:v>165</c:v>
                </c:pt>
                <c:pt idx="4">
                  <c:v>20</c:v>
                </c:pt>
              </c:numCache>
            </c:numRef>
          </c:val>
          <c:extLst>
            <c:ext xmlns:c16="http://schemas.microsoft.com/office/drawing/2014/chart" uri="{C3380CC4-5D6E-409C-BE32-E72D297353CC}">
              <c16:uniqueId val="{00000000-E49E-420C-A007-27310E1ED874}"/>
            </c:ext>
          </c:extLst>
        </c:ser>
        <c:dLbls>
          <c:dLblPos val="outEnd"/>
          <c:showLegendKey val="0"/>
          <c:showVal val="1"/>
          <c:showCatName val="0"/>
          <c:showSerName val="0"/>
          <c:showPercent val="0"/>
          <c:showBubbleSize val="0"/>
        </c:dLbls>
        <c:gapWidth val="182"/>
        <c:axId val="1159468720"/>
        <c:axId val="1018993152"/>
      </c:barChart>
      <c:catAx>
        <c:axId val="1159468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Price_Bucket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018993152"/>
        <c:crosses val="autoZero"/>
        <c:auto val="1"/>
        <c:lblAlgn val="ctr"/>
        <c:lblOffset val="100"/>
        <c:noMultiLvlLbl val="0"/>
      </c:catAx>
      <c:valAx>
        <c:axId val="1018993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Product_Id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5946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1114</xdr:colOff>
      <xdr:row>9</xdr:row>
      <xdr:rowOff>73368</xdr:rowOff>
    </xdr:from>
    <xdr:to>
      <xdr:col>8</xdr:col>
      <xdr:colOff>399940</xdr:colOff>
      <xdr:row>23</xdr:row>
      <xdr:rowOff>38445</xdr:rowOff>
    </xdr:to>
    <xdr:graphicFrame macro="">
      <xdr:nvGraphicFramePr>
        <xdr:cNvPr id="5" name="Chart 4">
          <a:extLst>
            <a:ext uri="{FF2B5EF4-FFF2-40B4-BE49-F238E27FC236}">
              <a16:creationId xmlns:a16="http://schemas.microsoft.com/office/drawing/2014/main" id="{BF5B40C7-CCCF-4C0A-ADA8-91ED7E142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148441</xdr:colOff>
      <xdr:row>8</xdr:row>
      <xdr:rowOff>133431</xdr:rowOff>
    </xdr:from>
    <xdr:to>
      <xdr:col>6</xdr:col>
      <xdr:colOff>719119</xdr:colOff>
      <xdr:row>22</xdr:row>
      <xdr:rowOff>105722</xdr:rowOff>
    </xdr:to>
    <xdr:graphicFrame macro="">
      <xdr:nvGraphicFramePr>
        <xdr:cNvPr id="2" name="Chart 1">
          <a:extLst>
            <a:ext uri="{FF2B5EF4-FFF2-40B4-BE49-F238E27FC236}">
              <a16:creationId xmlns:a16="http://schemas.microsoft.com/office/drawing/2014/main" id="{DEA49DCB-BD0E-4AA9-804D-06C41A8D6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1179129</xdr:colOff>
      <xdr:row>8</xdr:row>
      <xdr:rowOff>166632</xdr:rowOff>
    </xdr:from>
    <xdr:to>
      <xdr:col>2</xdr:col>
      <xdr:colOff>4338802</xdr:colOff>
      <xdr:row>22</xdr:row>
      <xdr:rowOff>150867</xdr:rowOff>
    </xdr:to>
    <xdr:graphicFrame macro="">
      <xdr:nvGraphicFramePr>
        <xdr:cNvPr id="2" name="Chart 1">
          <a:extLst>
            <a:ext uri="{FF2B5EF4-FFF2-40B4-BE49-F238E27FC236}">
              <a16:creationId xmlns:a16="http://schemas.microsoft.com/office/drawing/2014/main" id="{272088FB-FB8A-4EFC-A945-F7B28DDCF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2966984</xdr:colOff>
      <xdr:row>34</xdr:row>
      <xdr:rowOff>68098</xdr:rowOff>
    </xdr:from>
    <xdr:to>
      <xdr:col>2</xdr:col>
      <xdr:colOff>3419148</xdr:colOff>
      <xdr:row>48</xdr:row>
      <xdr:rowOff>52333</xdr:rowOff>
    </xdr:to>
    <xdr:graphicFrame macro="">
      <xdr:nvGraphicFramePr>
        <xdr:cNvPr id="4" name="Chart 3">
          <a:extLst>
            <a:ext uri="{FF2B5EF4-FFF2-40B4-BE49-F238E27FC236}">
              <a16:creationId xmlns:a16="http://schemas.microsoft.com/office/drawing/2014/main" id="{78C3AB4C-B7EC-443C-BB8A-3A8CF583C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268616</xdr:colOff>
      <xdr:row>4</xdr:row>
      <xdr:rowOff>161984</xdr:rowOff>
    </xdr:from>
    <xdr:to>
      <xdr:col>10</xdr:col>
      <xdr:colOff>299527</xdr:colOff>
      <xdr:row>31</xdr:row>
      <xdr:rowOff>59904</xdr:rowOff>
    </xdr:to>
    <xdr:graphicFrame macro="">
      <xdr:nvGraphicFramePr>
        <xdr:cNvPr id="5" name="Chart 4">
          <a:extLst>
            <a:ext uri="{FF2B5EF4-FFF2-40B4-BE49-F238E27FC236}">
              <a16:creationId xmlns:a16="http://schemas.microsoft.com/office/drawing/2014/main" id="{9E388556-94C4-4CD5-9189-4C0E82A2A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117230</xdr:colOff>
      <xdr:row>27</xdr:row>
      <xdr:rowOff>974</xdr:rowOff>
    </xdr:from>
    <xdr:to>
      <xdr:col>10</xdr:col>
      <xdr:colOff>674076</xdr:colOff>
      <xdr:row>41</xdr:row>
      <xdr:rowOff>8790</xdr:rowOff>
    </xdr:to>
    <xdr:graphicFrame macro="">
      <xdr:nvGraphicFramePr>
        <xdr:cNvPr id="3" name="Chart 2">
          <a:extLst>
            <a:ext uri="{FF2B5EF4-FFF2-40B4-BE49-F238E27FC236}">
              <a16:creationId xmlns:a16="http://schemas.microsoft.com/office/drawing/2014/main" id="{E71A77D2-1656-4465-872A-6902C67EF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241300</xdr:colOff>
      <xdr:row>2</xdr:row>
      <xdr:rowOff>50800</xdr:rowOff>
    </xdr:from>
    <xdr:to>
      <xdr:col>8</xdr:col>
      <xdr:colOff>184150</xdr:colOff>
      <xdr:row>15</xdr:row>
      <xdr:rowOff>88900</xdr:rowOff>
    </xdr:to>
    <xdr:graphicFrame macro="">
      <xdr:nvGraphicFramePr>
        <xdr:cNvPr id="2" name="Chart 1">
          <a:extLst>
            <a:ext uri="{FF2B5EF4-FFF2-40B4-BE49-F238E27FC236}">
              <a16:creationId xmlns:a16="http://schemas.microsoft.com/office/drawing/2014/main" id="{5FA687E5-F200-4967-9A03-1E8898E5A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444500</xdr:colOff>
      <xdr:row>3</xdr:row>
      <xdr:rowOff>184150</xdr:rowOff>
    </xdr:from>
    <xdr:to>
      <xdr:col>7</xdr:col>
      <xdr:colOff>673100</xdr:colOff>
      <xdr:row>17</xdr:row>
      <xdr:rowOff>171450</xdr:rowOff>
    </xdr:to>
    <xdr:graphicFrame macro="">
      <xdr:nvGraphicFramePr>
        <xdr:cNvPr id="4" name="Chart 3">
          <a:extLst>
            <a:ext uri="{FF2B5EF4-FFF2-40B4-BE49-F238E27FC236}">
              <a16:creationId xmlns:a16="http://schemas.microsoft.com/office/drawing/2014/main" id="{687DD458-5FE2-4544-AC10-E9090F085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2</xdr:row>
      <xdr:rowOff>69850</xdr:rowOff>
    </xdr:from>
    <xdr:to>
      <xdr:col>8</xdr:col>
      <xdr:colOff>266700</xdr:colOff>
      <xdr:row>16</xdr:row>
      <xdr:rowOff>57150</xdr:rowOff>
    </xdr:to>
    <xdr:graphicFrame macro="">
      <xdr:nvGraphicFramePr>
        <xdr:cNvPr id="2" name="Chart 1">
          <a:extLst>
            <a:ext uri="{FF2B5EF4-FFF2-40B4-BE49-F238E27FC236}">
              <a16:creationId xmlns:a16="http://schemas.microsoft.com/office/drawing/2014/main" id="{83861127-E37F-4EEB-92FB-AF47FA308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1339850</xdr:colOff>
      <xdr:row>1</xdr:row>
      <xdr:rowOff>101600</xdr:rowOff>
    </xdr:from>
    <xdr:to>
      <xdr:col>3</xdr:col>
      <xdr:colOff>711200</xdr:colOff>
      <xdr:row>14</xdr:row>
      <xdr:rowOff>87841</xdr:rowOff>
    </xdr:to>
    <mc:AlternateContent xmlns:mc="http://schemas.openxmlformats.org/markup-compatibility/2006" xmlns:a14="http://schemas.microsoft.com/office/drawing/2010/main">
      <mc:Choice Requires="a14">
        <xdr:graphicFrame macro="">
          <xdr:nvGraphicFramePr>
            <xdr:cNvPr id="2" name="price_bucket">
              <a:extLst>
                <a:ext uri="{FF2B5EF4-FFF2-40B4-BE49-F238E27FC236}">
                  <a16:creationId xmlns:a16="http://schemas.microsoft.com/office/drawing/2014/main" id="{9EB1C76F-A85B-4AC4-9019-27C1792F14F8}"/>
                </a:ext>
              </a:extLst>
            </xdr:cNvPr>
            <xdr:cNvGraphicFramePr/>
          </xdr:nvGraphicFramePr>
          <xdr:xfrm>
            <a:off x="0" y="0"/>
            <a:ext cx="0" cy="0"/>
          </xdr:xfrm>
          <a:graphic>
            <a:graphicData uri="http://schemas.microsoft.com/office/drawing/2010/slicer">
              <sle:slicer xmlns:sle="http://schemas.microsoft.com/office/drawing/2010/slicer" name="price_bucket"/>
            </a:graphicData>
          </a:graphic>
        </xdr:graphicFrame>
      </mc:Choice>
      <mc:Fallback xmlns="">
        <xdr:sp macro="" textlink="">
          <xdr:nvSpPr>
            <xdr:cNvPr id="0" name=""/>
            <xdr:cNvSpPr>
              <a:spLocks noTextEdit="1"/>
            </xdr:cNvSpPr>
          </xdr:nvSpPr>
          <xdr:spPr>
            <a:xfrm>
              <a:off x="3175000" y="298450"/>
              <a:ext cx="1828800" cy="25452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228600</xdr:colOff>
      <xdr:row>2</xdr:row>
      <xdr:rowOff>44450</xdr:rowOff>
    </xdr:from>
    <xdr:to>
      <xdr:col>6</xdr:col>
      <xdr:colOff>533400</xdr:colOff>
      <xdr:row>15</xdr:row>
      <xdr:rowOff>30691</xdr:rowOff>
    </xdr:to>
    <mc:AlternateContent xmlns:mc="http://schemas.openxmlformats.org/markup-compatibility/2006">
      <mc:Choice xmlns:a14="http://schemas.microsoft.com/office/drawing/2010/main" Requires="a14">
        <xdr:graphicFrame macro="">
          <xdr:nvGraphicFramePr>
            <xdr:cNvPr id="3" name="short_category">
              <a:extLst>
                <a:ext uri="{FF2B5EF4-FFF2-40B4-BE49-F238E27FC236}">
                  <a16:creationId xmlns:a16="http://schemas.microsoft.com/office/drawing/2014/main" id="{1DA4BFB5-E176-4909-AD2E-1EC9217EF467}"/>
                </a:ext>
              </a:extLst>
            </xdr:cNvPr>
            <xdr:cNvGraphicFramePr/>
          </xdr:nvGraphicFramePr>
          <xdr:xfrm>
            <a:off x="0" y="0"/>
            <a:ext cx="0" cy="0"/>
          </xdr:xfrm>
          <a:graphic>
            <a:graphicData uri="http://schemas.microsoft.com/office/drawing/2010/slicer">
              <sle:slicer xmlns:sle="http://schemas.microsoft.com/office/drawing/2010/slicer" name="short_category"/>
            </a:graphicData>
          </a:graphic>
        </xdr:graphicFrame>
      </mc:Choice>
      <mc:Fallback>
        <xdr:sp macro="" textlink="">
          <xdr:nvSpPr>
            <xdr:cNvPr id="0" name=""/>
            <xdr:cNvSpPr>
              <a:spLocks noTextEdit="1"/>
            </xdr:cNvSpPr>
          </xdr:nvSpPr>
          <xdr:spPr>
            <a:xfrm>
              <a:off x="5283200" y="438150"/>
              <a:ext cx="1828800" cy="25452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560916</xdr:colOff>
      <xdr:row>0</xdr:row>
      <xdr:rowOff>42334</xdr:rowOff>
    </xdr:from>
    <xdr:to>
      <xdr:col>26</xdr:col>
      <xdr:colOff>277980</xdr:colOff>
      <xdr:row>57</xdr:row>
      <xdr:rowOff>134764</xdr:rowOff>
    </xdr:to>
    <xdr:grpSp>
      <xdr:nvGrpSpPr>
        <xdr:cNvPr id="8" name="Group 7">
          <a:extLst>
            <a:ext uri="{FF2B5EF4-FFF2-40B4-BE49-F238E27FC236}">
              <a16:creationId xmlns:a16="http://schemas.microsoft.com/office/drawing/2014/main" id="{7A417B31-A434-427C-BA14-81EA950BA8EE}"/>
            </a:ext>
          </a:extLst>
        </xdr:cNvPr>
        <xdr:cNvGrpSpPr/>
      </xdr:nvGrpSpPr>
      <xdr:grpSpPr>
        <a:xfrm>
          <a:off x="1322916" y="42334"/>
          <a:ext cx="18682397" cy="11554180"/>
          <a:chOff x="1322916" y="42334"/>
          <a:chExt cx="18682397" cy="11554180"/>
        </a:xfrm>
      </xdr:grpSpPr>
      <xdr:pic>
        <xdr:nvPicPr>
          <xdr:cNvPr id="7" name="Picture 6">
            <a:extLst>
              <a:ext uri="{FF2B5EF4-FFF2-40B4-BE49-F238E27FC236}">
                <a16:creationId xmlns:a16="http://schemas.microsoft.com/office/drawing/2014/main" id="{C68E9AC3-438E-4900-90C6-E2997D0B2C2F}"/>
              </a:ext>
            </a:extLst>
          </xdr:cNvPr>
          <xdr:cNvPicPr>
            <a:picLocks noChangeAspect="1"/>
          </xdr:cNvPicPr>
        </xdr:nvPicPr>
        <xdr:blipFill>
          <a:blip xmlns:r="http://schemas.openxmlformats.org/officeDocument/2006/relationships" r:embed="rId1"/>
          <a:stretch>
            <a:fillRect/>
          </a:stretch>
        </xdr:blipFill>
        <xdr:spPr>
          <a:xfrm>
            <a:off x="14277616" y="4138082"/>
            <a:ext cx="5387569" cy="5222167"/>
          </a:xfrm>
          <a:prstGeom prst="rect">
            <a:avLst/>
          </a:prstGeom>
        </xdr:spPr>
      </xdr:pic>
      <xdr:pic>
        <xdr:nvPicPr>
          <xdr:cNvPr id="11" name="Picture 10">
            <a:extLst>
              <a:ext uri="{FF2B5EF4-FFF2-40B4-BE49-F238E27FC236}">
                <a16:creationId xmlns:a16="http://schemas.microsoft.com/office/drawing/2014/main" id="{F67DED03-E19B-45FC-8883-8672A4391893}"/>
              </a:ext>
            </a:extLst>
          </xdr:cNvPr>
          <xdr:cNvPicPr>
            <a:picLocks noChangeAspect="1"/>
          </xdr:cNvPicPr>
        </xdr:nvPicPr>
        <xdr:blipFill>
          <a:blip xmlns:r="http://schemas.openxmlformats.org/officeDocument/2006/relationships" r:embed="rId2"/>
          <a:stretch>
            <a:fillRect/>
          </a:stretch>
        </xdr:blipFill>
        <xdr:spPr>
          <a:xfrm>
            <a:off x="9420207" y="4133845"/>
            <a:ext cx="4624246" cy="3079749"/>
          </a:xfrm>
          <a:prstGeom prst="rect">
            <a:avLst/>
          </a:prstGeom>
        </xdr:spPr>
      </xdr:pic>
      <xdr:pic>
        <xdr:nvPicPr>
          <xdr:cNvPr id="13" name="Picture 12">
            <a:extLst>
              <a:ext uri="{FF2B5EF4-FFF2-40B4-BE49-F238E27FC236}">
                <a16:creationId xmlns:a16="http://schemas.microsoft.com/office/drawing/2014/main" id="{63695486-2529-4AD5-85FA-9ADB622E1E47}"/>
              </a:ext>
            </a:extLst>
          </xdr:cNvPr>
          <xdr:cNvPicPr>
            <a:picLocks noChangeAspect="1"/>
          </xdr:cNvPicPr>
        </xdr:nvPicPr>
        <xdr:blipFill>
          <a:blip xmlns:r="http://schemas.openxmlformats.org/officeDocument/2006/relationships" r:embed="rId3"/>
          <a:stretch>
            <a:fillRect/>
          </a:stretch>
        </xdr:blipFill>
        <xdr:spPr>
          <a:xfrm>
            <a:off x="15587133" y="913329"/>
            <a:ext cx="4418180" cy="3093838"/>
          </a:xfrm>
          <a:prstGeom prst="rect">
            <a:avLst/>
          </a:prstGeom>
        </xdr:spPr>
      </xdr:pic>
      <mc:AlternateContent xmlns:mc="http://schemas.openxmlformats.org/markup-compatibility/2006" xmlns:a14="http://schemas.microsoft.com/office/drawing/2010/main">
        <mc:Choice Requires="a14">
          <xdr:graphicFrame macro="">
            <xdr:nvGraphicFramePr>
              <xdr:cNvPr id="23" name="short_category 2">
                <a:extLst>
                  <a:ext uri="{FF2B5EF4-FFF2-40B4-BE49-F238E27FC236}">
                    <a16:creationId xmlns:a16="http://schemas.microsoft.com/office/drawing/2014/main" id="{2C1C1F9B-3307-41BF-A66B-28EEB4FA02BF}"/>
                  </a:ext>
                </a:extLst>
              </xdr:cNvPr>
              <xdr:cNvGraphicFramePr/>
            </xdr:nvGraphicFramePr>
            <xdr:xfrm>
              <a:off x="2444741" y="5889275"/>
              <a:ext cx="5531556" cy="5028494"/>
            </xdr:xfrm>
            <a:graphic>
              <a:graphicData uri="http://schemas.microsoft.com/office/drawing/2010/slicer">
                <sle:slicer xmlns:sle="http://schemas.microsoft.com/office/drawing/2010/slicer" name="short_category 2"/>
              </a:graphicData>
            </a:graphic>
          </xdr:graphicFrame>
        </mc:Choice>
        <mc:Fallback xmlns="">
          <xdr:sp macro="" textlink="">
            <xdr:nvSpPr>
              <xdr:cNvPr id="0" name=""/>
              <xdr:cNvSpPr>
                <a:spLocks noTextEdit="1"/>
              </xdr:cNvSpPr>
            </xdr:nvSpPr>
            <xdr:spPr>
              <a:xfrm>
                <a:off x="2444741" y="5889275"/>
                <a:ext cx="5531556" cy="50284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price_bucket 1">
                <a:extLst>
                  <a:ext uri="{FF2B5EF4-FFF2-40B4-BE49-F238E27FC236}">
                    <a16:creationId xmlns:a16="http://schemas.microsoft.com/office/drawing/2014/main" id="{2D34F0DC-CD05-4DEA-8A1B-EB888C90BE35}"/>
                  </a:ext>
                </a:extLst>
              </xdr:cNvPr>
              <xdr:cNvGraphicFramePr/>
            </xdr:nvGraphicFramePr>
            <xdr:xfrm>
              <a:off x="8193611" y="7338486"/>
              <a:ext cx="5774973" cy="4258028"/>
            </xdr:xfrm>
            <a:graphic>
              <a:graphicData uri="http://schemas.microsoft.com/office/drawing/2010/slicer">
                <sle:slicer xmlns:sle="http://schemas.microsoft.com/office/drawing/2010/slicer" name="price_bucket 1"/>
              </a:graphicData>
            </a:graphic>
          </xdr:graphicFrame>
        </mc:Choice>
        <mc:Fallback xmlns="">
          <xdr:sp macro="" textlink="">
            <xdr:nvSpPr>
              <xdr:cNvPr id="0" name=""/>
              <xdr:cNvSpPr>
                <a:spLocks noTextEdit="1"/>
              </xdr:cNvSpPr>
            </xdr:nvSpPr>
            <xdr:spPr>
              <a:xfrm>
                <a:off x="8193611" y="7338486"/>
                <a:ext cx="5774973" cy="42580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2" name="Picture 11">
            <a:extLst>
              <a:ext uri="{FF2B5EF4-FFF2-40B4-BE49-F238E27FC236}">
                <a16:creationId xmlns:a16="http://schemas.microsoft.com/office/drawing/2014/main" id="{78F26F8F-EBB1-4918-A66C-BE5662DD813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5465" y="4135960"/>
            <a:ext cx="7816389" cy="16467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2328CF10-022D-4C34-ACB5-D88CB353A970}"/>
              </a:ext>
            </a:extLst>
          </xdr:cNvPr>
          <xdr:cNvPicPr>
            <a:picLocks noChangeAspect="1"/>
          </xdr:cNvPicPr>
        </xdr:nvPicPr>
        <xdr:blipFill>
          <a:blip xmlns:r="http://schemas.openxmlformats.org/officeDocument/2006/relationships" r:embed="rId5"/>
          <a:stretch>
            <a:fillRect/>
          </a:stretch>
        </xdr:blipFill>
        <xdr:spPr>
          <a:xfrm>
            <a:off x="1322916" y="910163"/>
            <a:ext cx="4980864" cy="3067050"/>
          </a:xfrm>
          <a:prstGeom prst="rect">
            <a:avLst/>
          </a:prstGeom>
        </xdr:spPr>
      </xdr:pic>
      <xdr:pic>
        <xdr:nvPicPr>
          <xdr:cNvPr id="18" name="Picture 17">
            <a:extLst>
              <a:ext uri="{FF2B5EF4-FFF2-40B4-BE49-F238E27FC236}">
                <a16:creationId xmlns:a16="http://schemas.microsoft.com/office/drawing/2014/main" id="{7D339357-AC6E-4EBD-8710-E2F1D96610DC}"/>
              </a:ext>
            </a:extLst>
          </xdr:cNvPr>
          <xdr:cNvPicPr>
            <a:picLocks noChangeAspect="1"/>
          </xdr:cNvPicPr>
        </xdr:nvPicPr>
        <xdr:blipFill>
          <a:blip xmlns:r="http://schemas.openxmlformats.org/officeDocument/2006/relationships" r:embed="rId6"/>
          <a:stretch>
            <a:fillRect/>
          </a:stretch>
        </xdr:blipFill>
        <xdr:spPr>
          <a:xfrm>
            <a:off x="6402921" y="914394"/>
            <a:ext cx="3949700" cy="3074390"/>
          </a:xfrm>
          <a:prstGeom prst="rect">
            <a:avLst/>
          </a:prstGeom>
        </xdr:spPr>
      </xdr:pic>
      <xdr:pic>
        <xdr:nvPicPr>
          <xdr:cNvPr id="19" name="Picture 18">
            <a:extLst>
              <a:ext uri="{FF2B5EF4-FFF2-40B4-BE49-F238E27FC236}">
                <a16:creationId xmlns:a16="http://schemas.microsoft.com/office/drawing/2014/main" id="{57D54905-E1FE-4B58-840B-C1721475702F}"/>
              </a:ext>
            </a:extLst>
          </xdr:cNvPr>
          <xdr:cNvPicPr>
            <a:picLocks noChangeAspect="1"/>
          </xdr:cNvPicPr>
        </xdr:nvPicPr>
        <xdr:blipFill>
          <a:blip xmlns:r="http://schemas.openxmlformats.org/officeDocument/2006/relationships" r:embed="rId7"/>
          <a:stretch>
            <a:fillRect/>
          </a:stretch>
        </xdr:blipFill>
        <xdr:spPr>
          <a:xfrm>
            <a:off x="10458453" y="910171"/>
            <a:ext cx="5013402" cy="3105150"/>
          </a:xfrm>
          <a:prstGeom prst="rect">
            <a:avLst/>
          </a:prstGeom>
        </xdr:spPr>
      </xdr:pic>
      <xdr:sp macro="" textlink="">
        <xdr:nvSpPr>
          <xdr:cNvPr id="2" name="TextBox 1">
            <a:extLst>
              <a:ext uri="{FF2B5EF4-FFF2-40B4-BE49-F238E27FC236}">
                <a16:creationId xmlns:a16="http://schemas.microsoft.com/office/drawing/2014/main" id="{B29BC044-D1F2-4832-A9BB-BC4627832628}"/>
              </a:ext>
            </a:extLst>
          </xdr:cNvPr>
          <xdr:cNvSpPr txBox="1"/>
        </xdr:nvSpPr>
        <xdr:spPr>
          <a:xfrm>
            <a:off x="6201833" y="42334"/>
            <a:ext cx="9218084" cy="370415"/>
          </a:xfrm>
          <a:prstGeom prst="rect">
            <a:avLst/>
          </a:prstGeom>
          <a:solidFill>
            <a:schemeClr val="tx2">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solidFill>
                  <a:schemeClr val="bg1"/>
                </a:solidFill>
              </a:rPr>
              <a:t>Amazon Product Insights Dashboard</a:t>
            </a:r>
            <a:endParaRPr lang="en-NG" sz="2000" b="1">
              <a:solidFill>
                <a:schemeClr val="bg1"/>
              </a:solidFill>
            </a:endParaRPr>
          </a:p>
        </xdr:txBody>
      </xdr:sp>
      <xdr:sp macro="" textlink="">
        <xdr:nvSpPr>
          <xdr:cNvPr id="4" name="TextBox 3">
            <a:extLst>
              <a:ext uri="{FF2B5EF4-FFF2-40B4-BE49-F238E27FC236}">
                <a16:creationId xmlns:a16="http://schemas.microsoft.com/office/drawing/2014/main" id="{091EA490-860D-48BA-82AA-55B44DFFD5D7}"/>
              </a:ext>
            </a:extLst>
          </xdr:cNvPr>
          <xdr:cNvSpPr txBox="1"/>
        </xdr:nvSpPr>
        <xdr:spPr>
          <a:xfrm>
            <a:off x="6223000" y="423333"/>
            <a:ext cx="9175750" cy="31750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i="1"/>
              <a:t>Electronics leads the reviews and revenue</a:t>
            </a:r>
            <a:endParaRPr lang="en-NG" sz="1800" b="1" i="1"/>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refreshedDate="45835.91236076389" createdVersion="6" refreshedVersion="6" minRefreshableVersion="3" recordCount="1351" xr:uid="{26A22ABC-874C-4C8F-8B85-236AD51A88B2}">
  <cacheSource type="worksheet">
    <worksheetSource ref="A1:P1352" sheet="amazon"/>
  </cacheSource>
  <cacheFields count="16">
    <cacheField name="product_id" numFmtId="0">
      <sharedItems/>
    </cacheField>
    <cacheField name="product_name" numFmtId="0">
      <sharedItems count="1337"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TM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TM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 &amp; MB Air 11‚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TM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TM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TM Type C Fast Charging (10 Min=100Mins), BoomX‚TM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x 7.9‚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TM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Egg Beater, Cake maker, Beater Cream Mix, Food Blender, Beater for Whipping Cream Beater for Cake With 7 -Speed with spatula and oil brush"/>
        <s v="7SEVEN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TM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USB 3.0 to SATA III Hard Driver Adapter,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8K Hdmi 2.1 Cable 48Gbps 9.80Ft/Ultra High Speed Hdmi Braided Cord For Roku Tv/Ps5/Hdtv/Blu-Ray Projector, Laptop, Television, Personal Computer, Xbox, Ps4, Ps5, Ps4 Pro (1 M, Grey)"/>
        <s v="Smashtronics - Case for Firetv Remote, Fire Stick Remote Cover Case, Silicone Cover for TV Firestick 4K/TV 2nd Gen(3rd Gen) Remote Control - Light Weight/Anti Slip/Shockproof (Black)"/>
        <s v="PROLEGEND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
        <s v="Redmi Note 11T 5G (Stardust White, 6GB RAM, 128GB ROM)| Dimensity 810 5G | 33W Pro Fast Charging | Charger Included | Additional Exchange Offers|Get 2 Months of YouTube Premium Free "/>
        <s v="Redmi Note 11T 5G (Aquamarine Blue, 6GB RAM, 128GB ROM)| Dimensity 810 5G | 33W Pro Fast Charging | Charger Included | Additional Exchange Offers| Get 2 Months of YouTube Premium Free "/>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 Compatible Lg Smart Tv Remote Suitable for Any LG LED OLED LCD UHD Plasma Android Television and AKB75095303 replacement of Original Lg Tv Remote Control"/>
        <s v="7SEVEN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 Snapdragon‚TM 680-6nm | 33W Charger Included"/>
        <s v="Redmi Note 11 (Horizon Blue, 6GB RAM, 64GB Storage)|90Hz FHD+ AMOLED Display | Qualcomm Snapdragon‚TM 680-6nm | 33W Charger Included"/>
        <s v="Redmi Note 11 (Space Black, 6GB RAM, 64GB Storage) | 90Hz FHD+ AMOLED Display | Qualcomm Snapdragon‚TM 680-6nm | 33W Charger Included"/>
        <s v="Candes BlowHot All in One Silent Blower Fan Room Heater (ABS Body, White, Brown) 2000 Watts"/>
        <s v="Akiara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Äì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TM Tech Equipped Quad Mics, Beast‚TM Mode(Low Latency- 65ms) for Gaming, 2x6mm Dual Drivers, 30H Playtime, IPX5, IWP‚TM,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ø&amp;105·∂ø |2 year warranty|SS Finish|Standard size"/>
        <s v="WeCool B1 Mobile Holder for Bikes or Bike Mobile Holder for Maps and GPS Navigation, one Click Locking, Firm Gripping, Anti Shake and Stable Cradle Clamp with 360 °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Gaming Mouse Pad with Lycra Cloth Nonslip for Laptop, Computer,,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TM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 HD Display with 550 NITS &amp; 70% Color Gamut, 150+ Watch Faces, Multi-Sport Modes,HR,SpO2, IP68(Active Black)"/>
        <s v="boAt Wave Call Smart Watch, Smart Talk with Advanced Dedicated Bluetooth Calling Chip, 1.69‚ HD Display with 550 NITS &amp; 70% Color Gamut, 150+ Watch Faces, Multi-Sport Modes,HR,SpO2(Caribbean Green)"/>
        <s v="boAt Wave Call Smart Watch, Smart Talk with Advanced Dedicated Bluetooth Calling Chip, 1.69‚ HD Display with 550 NITS &amp; 70% Color Gamut, 150+ Watch Faces, Multi-Sport Modes, HR, SpO2, IP68(Deep Blue)"/>
        <s v="boAt Wave Call Smart Watch, Smart Talk with Advanced Dedicated Bluetooth Calling Chip, 1.69‚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 Wall Adapter Holder for Alexa Echo Dot 4th Generation,A Space-Saving Solution with Cord Management for Your Smart Home Speakers -White (Holder Only)"/>
        <s v="Zuvexa Egg Boiler Poacher Automatic Off Steaming, Cooking, Boiling Double Layer 14 Egg Boiler (Multicolor)"/>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1.5 Meter High-Speed Braided HDMI Cable ( 8K@60HZ„ÄÅ4K@120HZ„ÄÅ2K@240HZ ) HDMI 2.1 Cable Compatible with Monitors, Television, Laptops, Projectors,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 AMOLED Display, 60 Hz Refresh Rate, 105 Fitness Modes, 10 Days Battery, SPO2, Heart Rate, Stress Monitor, Women Health Tracker &amp; Multiple Watch Face [Midnight Black]"/>
        <s v="Activa Heat-Max 2000 Watts Room Heater (White color ) with ABS body"/>
        <s v="SanDisk Ultra microSDXC‚TM UHS-I Card, 64GB, 140MB/s R, 10 Y Warranty, for Smartphones"/>
        <s v="Lapster Caddy for ssd and HDD, Optical Bay 2nd Hard Drive Caddy, Caddy 9.5mm for Laptop"/>
        <s v="SanDisk Ultra microSDXC‚TM UHS-I Card, 128GB, 140MB/s R, 10 Y Warranty, for Smartphones"/>
        <s v="SanDisk Ultra microSDXC‚TM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  1000 Watt/2000-Watt Room Heater   Fan Heater  Pure White  HN-2500  Made in India  "/>
        <s v="Newly Launched Boult Dive+ with 1.85&quot; HD Display, Bluetooth Calling Smartwatch, 500 Nits Brightness, 7 Days Battery Life, 150+ Watch Faces, 100+ Sport Modes, IP68 Waterproof Smart Watch (Jet Black)"/>
        <s v="Lapster 65W compatible for OnePlus Dash Warp Charge Cable, type c to c cable fast charging Data Sync Cable Compatible with One Plus 10R / 9RT/ 9 pro/ 9R/ 8T/ 9/ Nord &amp; for All Type C Devices ‚Äì Red, 1 Meter"/>
        <s v="  HANEUL  1000 Watt/2000-Watt Room Heater   Fan Heater  Pure White  HN-2500  Made in India  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haredItems>
    </cacheField>
    <cacheField name="category" numFmtId="0">
      <sharedItems count="213">
        <s v="Computers&amp;Accessories|NetworkingDevices|NetworkAdapters|WirelessUSBAdapters"/>
        <s v="Electronics|GeneralPurposeBatteries&amp;BatteryChargers|RechargeableBatteries"/>
        <s v="Computers&amp;Accessories|Accessories&amp;Peripherals|Keyboards,Mice&amp;InputDevices|Mice"/>
        <s v="Computers&amp;Accessories|ExternalDevices&amp;DataStorage|PenDrives"/>
        <s v="Electronics|HomeTheater,TV&amp;Video|Accessories|Cables|OpticalCables"/>
        <s v="Electronics|HomeTheater,TV&amp;Video|Accessories|Cables|SpeakerCables"/>
        <s v="Home&amp;Kitchen|Kitchen&amp;HomeAppliances|SmallKitchenAppliances|Pop-upToasters"/>
        <s v="Electronics|PowerAccessories|SurgeProtectors"/>
        <s v="Computers&amp;Accessories|NetworkingDevices|Routers"/>
        <s v="Home&amp;Kitchen|Kitchen&amp;HomeAppliances|SmallKitchenAppliances|HandBlenders"/>
        <s v="Computers&amp;Accessories|Accessories&amp;Peripherals|Cables&amp;Accessories|Cables|USBCables"/>
        <s v="Home&amp;Kitchen|Kitchen&amp;HomeAppliances|Vacuum,Cleaning&amp;Ironing|Irons,Steamers&amp;Accessories|Irons|SteamIrons"/>
        <s v="Home&amp;Kitchen|Kitchen&amp;HomeAppliances|Coffee,Tea&amp;Espresso|EspressoMachines"/>
        <s v="Computers&amp;Accessories|Accessories&amp;Peripherals|Audio&amp;VideoAccessories|Webcams&amp;VoIPEquipment|Webcams"/>
        <s v="Home&amp;Kitchen|Kitchen&amp;HomeAppliances|Vacuum,Cleaning&amp;Ironing|Irons,Steamers&amp;Accessories|Irons|DryIrons"/>
        <s v="Home&amp;Kitchen|Kitchen&amp;HomeAppliances|SmallKitchenAppliances|Rice&amp;PastaCookers"/>
        <s v="Home&amp;Kitchen|Kitchen&amp;HomeAppliances|SmallKitchenAppliances|SandwichMakers"/>
        <s v="Home&amp;Kitchen|Kitchen&amp;HomeAppliances|WaterPurifiers&amp;Accessories|WaterFilters&amp;Purifiers"/>
        <s v="Computers&amp;Accessories|Accessories&amp;Peripherals|Audio&amp;VideoAccessories|PCHeadsets"/>
        <s v="Home&amp;Kitchen|Heating,Cooling&amp;AirQuality|RoomHeaters|HeatConvectors"/>
        <s v="Home&amp;Kitchen|Heating,Cooling&amp;AirQuality|RoomHeaters|ElectricHeaters"/>
        <s v="Home&amp;Kitchen|Heating,Cooling&amp;AirQuality|RoomHeaters|HalogenHeaters"/>
        <s v="Computers&amp;Accessories|NetworkingDevices|Repeaters&amp;Extenders"/>
        <s v="Home&amp;Kitchen|Heating,Cooling&amp;AirQuality|WaterHeaters&amp;Geysers|ImmersionRods"/>
        <s v="OfficeProducts|OfficeElectronics|Calculators|Scientific"/>
        <s v="Home&amp;Kitchen|Kitchen&amp;HomeAppliances|WaterPurifiers&amp;Accessories|WaterPurifierAccessories"/>
        <s v="Computers&amp;Accessories|Accessories&amp;Peripherals|LaptopAccessories|Bags&amp;Sleeves|LaptopSleeves&amp;Slipcases"/>
        <s v="Computers&amp;Accessories|Accessories&amp;Peripherals|Keyboards,Mice&amp;InputDevices|Keyboard&amp;MouseSets"/>
        <s v="Toys&amp;Games|Arts&amp;Crafts|Drawing&amp;PaintingSupplies|ColouringPens&amp;Markers"/>
        <s v="Electronics|GeneralPurposeBatteries&amp;BatteryChargers|DisposableBatteries"/>
        <s v="Home&amp;Kitchen|Kitchen&amp;HomeAppliances|SmallKitchenAppliances|InductionCooktop"/>
        <s v="Electronics|HomeTheater,TV&amp;Video|Accessories|Cables|HDMICables"/>
        <s v="Computers&amp;Accessories|Accessories&amp;Peripherals|Cables&amp;Accessories|Cables|EthernetCables"/>
        <s v="Home&amp;Kitchen|Kitchen&amp;HomeAppliances|WaterPurifiers&amp;Accessories|WaterCartridges"/>
        <s v="Home&amp;Kitchen|Kitchen&amp;HomeAppliances|SmallKitchenAppliances|MixerGrinders"/>
        <s v="OfficeProducts|OfficePaperProducts|Paper|Stationery|Notebooks,WritingPads&amp;Diaries|CompositionNotebooks"/>
        <s v="Home&amp;Kitchen|Heating,Cooling&amp;AirQuality|Fans|ExhaustFans"/>
        <s v="Home&amp;Kitchen|Kitchen&amp;HomeAppliances|Vacuum,Cleaning&amp;Ironing|Vacuums&amp;FloorCare|Vacuums|Wet-DryVacuums"/>
        <s v="OfficeProducts|OfficeElectronics|Calculators|Financial&amp;Business"/>
        <s v="Home&amp;Kitchen|CraftMaterials|PaintingMaterials|Paints"/>
        <s v="Home&amp;Kitchen|Heating,Cooling&amp;AirQuality|RoomHeaters"/>
        <s v="OfficeProducts|OfficePaperProducts|Paper|Stationery|Pens,Pencils&amp;WritingSupplies|Pens&amp;Refills|RetractableBallpointPens"/>
        <s v="OfficeProducts|OfficePaperProducts|Paper|Stationery|Pens,Pencils&amp;WritingSupplies|Pens&amp;Refills|BottledInk"/>
        <s v="Electronics|GeneralPurposeBatteries&amp;BatteryChargers"/>
        <s v="Home&amp;Kitchen|CraftMaterials|PaintingMaterials"/>
        <s v="OfficeProducts|OfficePaperProducts|Paper|Stationery|Pens,Pencils&amp;WritingSupplies|Pens&amp;Refills|FountainPens"/>
        <s v="OfficeProducts|OfficePaperProducts|Paper|Stationery|Notebooks,WritingPads&amp;Diaries|WireboundNotebooks"/>
        <s v="OfficeProducts|OfficePaperProducts|Paper|Stationery|Pens,Pencils&amp;WritingSupplies|Pens&amp;Refills|StickBallpointPens"/>
        <s v="Computers&amp;Accessories|Accessories&amp;Peripherals|Keyboards,Mice&amp;InputDevices|Keyboard&amp;MiceAccessories|DustCovers"/>
        <s v="Computers&amp;Accessories|Accessories&amp;Peripherals|Keyboards,Mice&amp;InputDevices|Keyboards"/>
        <s v="OfficeProducts|OfficePaperProducts|Paper|Stationery|Notebooks,WritingPads&amp;Diaries|Notepads&amp;MemoBooks"/>
        <s v="Home&amp;Kitchen|CraftMaterials|Scrapbooking|Tape"/>
        <s v="Electronics|Cameras&amp;Photography|Accessories|Batteries&amp;Chargers|BatteryChargers"/>
        <s v="Computers&amp;Accessories|Accessories&amp;Peripherals|PCGamingPeripherals|GamingMice"/>
        <s v="Computers&amp;Accessories|Accessories&amp;Peripherals|HardDiskBags"/>
        <s v="Home&amp;Kitchen|Kitchen&amp;HomeAppliances|SmallKitchenAppliances|Kettles&amp;HotWaterDispensers|ElectricKettles"/>
        <s v="Home&amp;Kitchen|Heating,Cooling&amp;AirQuality|RoomHeaters|FanHeaters"/>
        <s v="Home&amp;Kitchen|Kitchen&amp;HomeAppliances|Coffee,Tea&amp;Espresso|DripCoffeeMachines"/>
        <s v="Electronics|Cameras&amp;Photography|Accessories|Film"/>
        <s v="Electronics|HomeTheater,TV&amp;Video|Accessories|RemoteControls"/>
        <s v="OfficeProducts|OfficePaperProducts|Paper|Stationery|Pens,Pencils&amp;WritingSupplies|Pens&amp;Refills|LiquidInkRollerballPens"/>
        <s v="Home&amp;Kitchen|Kitchen&amp;HomeAppliances|SmallKitchenAppliances|Juicers"/>
        <s v="Home&amp;Kitchen|Kitchen&amp;HomeAppliances|SmallKitchenAppliances|VacuumSealers"/>
        <s v="Home&amp;Kitchen|Kitchen&amp;HomeAppliances|Vacuum,Cleaning&amp;Ironing|Irons,Steamers&amp;Accessories|LintShavers"/>
        <s v="Computers&amp;Accessories|Accessories&amp;Peripherals|USBGadgets|Lamps"/>
        <s v="Home&amp;Kitchen|Kitchen&amp;HomeAppliances|Vacuum,Cleaning&amp;Ironing|Vacuums&amp;FloorCare|Vacuums|CanisterVacuums"/>
        <s v="Home&amp;Kitchen|CraftMaterials|DrawingMaterials|DrawingMedia|Pencils|WoodenPencils"/>
        <s v="Home&amp;Kitchen|Kitchen&amp;HomeAppliances|SmallKitchenAppliances|JuicerMixerGrinders"/>
        <s v="Electronics|Headphones,Earbuds&amp;Accessories|Headphones|On-Ear"/>
        <s v="Electronics|Mobiles&amp;Accessories|MobileAccessories|Chargers|WallChargers"/>
        <s v="Home&amp;Kitchen|Kitchen&amp;HomeAppliances|SmallKitchenAppliances|SmallApplianceParts&amp;Accessories|StandMixerAccessories"/>
        <s v="Home&amp;Kitchen|Kitchen&amp;HomeAppliances|SmallKitchenAppliances|DigitalKitchenScales"/>
        <s v="Home&amp;Kitchen|Heating,Cooling&amp;AirQuality|WaterHeaters&amp;Geysers|InstantWaterHeaters"/>
        <s v="Home&amp;Kitchen|Kitchen&amp;HomeAppliances|SmallKitchenAppliances|WaffleMakers&amp;Irons"/>
        <s v="Computers&amp;Accessories|Accessories&amp;Peripherals|UninterruptedPowerSupplies"/>
        <s v="Computers&amp;Accessories|Accessories&amp;Peripherals|TabletAccessories|Stands"/>
        <s v="Home&amp;Kitchen|Kitchen&amp;HomeAppliances|SmallKitchenAppliances|HandMixers"/>
        <s v="Home&amp;Kitchen|Heating,Cooling&amp;AirQuality|WaterHeaters&amp;Geysers|StorageWaterHeaters"/>
        <s v="Home&amp;Kitchen|Kitchen&amp;HomeAppliances|SmallKitchenAppliances|RotiMakers"/>
        <s v="Home&amp;Kitchen|Heating,Cooling&amp;AirQuality|Parts&amp;Accessories|FanParts&amp;Accessories"/>
        <s v="Electronics|HomeTheater,TV&amp;Video|Accessories|Cables|RCACables"/>
        <s v="Electronics|Headphones,Earbuds&amp;Accessories|Headphones|In-Ear"/>
        <s v="Computers&amp;Accessories|Printers,Inks&amp;Accessories|Printers|InkjetPrinters"/>
        <s v="Home&amp;Kitchen|Kitchen&amp;HomeAppliances|Coffee,Tea&amp;Espresso|CoffeeMakerAccessories|MeasuringSpoons"/>
        <s v="Electronics|Cameras&amp;Photography|Accessories|Cleaners|CleaningKits"/>
        <s v="Computers&amp;Accessories|Accessories&amp;Peripherals|LaptopAccessories|LaptopChargers&amp;PowerSupplies"/>
        <s v="Computers&amp;Accessories|Accessories&amp;Peripherals|PCGamingPeripherals|Gamepads"/>
        <s v="Computers&amp;Accessories|Accessories&amp;Peripherals|Cables&amp;Accessories|Cables|DVICables"/>
        <s v="Computers&amp;Accessories|Printers,Inks&amp;Accessories|Printers"/>
        <s v="Home&amp;Kitchen|Heating,Cooling&amp;AirQuality|AirPurifiers|HEPAAirPurifiers"/>
        <s v="Home&amp;Kitchen|Heating,Cooling&amp;AirQuality|Fans|CeilingFans"/>
        <s v="Home&amp;Kitchen|Kitchen&amp;Dining|KitchenTools|ManualChoppers&amp;Chippers|Choppers"/>
        <s v="Home&amp;Kitchen|HomeStorage&amp;Organization|LaundryOrganization|LaundryBaskets"/>
        <s v="Home&amp;Kitchen|Kitchen&amp;HomeAppliances|SmallKitchenAppliances|MiniFoodProcessors&amp;Choppers"/>
        <s v="Home&amp;Kitchen|Heating,Cooling&amp;AirQuality|Humidifiers"/>
        <s v="Home&amp;Kitchen|Kitchen&amp;HomeAppliances|SmallKitchenAppliances|SmallApplianceParts&amp;Accessories"/>
        <s v="Computers&amp;Accessories|ExternalDevices&amp;DataStorage|ExternalHardDisks"/>
        <s v="Electronics|HomeTheater,TV&amp;Video|Televisions|StandardTelevisions"/>
        <s v="Electronics|HomeAudio|Accessories|Adapters"/>
        <s v="Electronics|Mobiles&amp;Accessories|MobileAccessories|Chargers|AutomobileChargers"/>
        <s v="Electronics|Mobiles&amp;Accessories|MobileAccessories|AutomobileAccessories|Cradles"/>
        <s v="Electronics|Cameras&amp;Photography|Accessories|Tripods&amp;Monopods|CompleteTripodUnits"/>
        <s v="OfficeProducts|OfficeElectronics|Calculators|Basic"/>
        <s v="Electronics|HomeTheater,TV&amp;Video|Accessories|TVMounts,Stands&amp;Turntables|TVWall&amp;CeilingMounts"/>
        <s v="Electronics|HomeTheater,TV&amp;Video|SatelliteEquipment|SatelliteReceivers"/>
        <s v="Home&amp;Kitchen|Kitchen&amp;HomeAppliances|Coffee,Tea&amp;Espresso|MilkFrothers"/>
        <s v="MusicalInstruments|Microphones|Condenser"/>
        <s v="Home&amp;Kitchen|Kitchen&amp;HomeAppliances|SmallKitchenAppliances|Mills&amp;Grinders|WetGrinders"/>
        <s v="Computers&amp;Accessories|Accessories&amp;Peripherals|Keyboards,Mice&amp;InputDevices|GraphicTablets"/>
        <s v="Home&amp;Kitchen|Kitchen&amp;HomeAppliances|SmallKitchenAppliances|Kettles&amp;HotWaterDispensers|Kettle&amp;ToasterSets"/>
        <s v="Computers&amp;Accessories|Accessories&amp;Peripherals|LaptopAccessories|Lapdesks"/>
        <s v="Computers&amp;Accessories|Accessories&amp;Peripherals|PCGamingPeripherals|Headsets"/>
        <s v="Electronics|HomeAudio|Speakers|BluetoothSpeakers"/>
        <s v="Health&amp;PersonalCare|HomeMedicalSupplies&amp;Equipment|HealthMonitors|WeighingScales|DigitalBathroomScales"/>
        <s v="Electronics|Accessories|MemoryCards|MicroSD"/>
        <s v="Electronics|Headphones,Earbuds&amp;Accessories|Cases"/>
        <s v="Home&amp;Kitchen|Kitchen&amp;HomeAppliances|Vacuum,Cleaning&amp;Ironing|Vacuums&amp;FloorCare|VacuumAccessories|VacuumBags|HandheldBags"/>
        <s v="Computers&amp;Accessories|Components|InternalSolidStateDrives"/>
        <s v="Computers&amp;Accessories|Accessories&amp;Peripherals|USBHubs"/>
        <s v="Home&amp;Kitchen|Kitchen&amp;HomeAppliances|SmallKitchenAppliances|EggBoilers"/>
        <s v="Electronics|Mobiles&amp;Accessories|MobileAccessories|Stands"/>
        <s v="Electronics|Mobiles&amp;Accessories|MobileAccessories|Mounts|Shower&amp;WallMounts"/>
        <s v="Home&amp;Kitchen|CraftMaterials|DrawingMaterials|DrawingMedia|Pens"/>
        <s v="OfficeProducts|OfficePaperProducts|Paper|Stationery|Pens,Pencils&amp;WritingSupplies|Pens&amp;Refills|GelInkRollerballPens"/>
        <s v="Computers&amp;Accessories|Printers,Inks&amp;Accessories|Inks,Toners&amp;Cartridges|TonerCartridges"/>
        <s v="Electronics|HomeAudio|Speakers|MultimediaSpeakerSystems"/>
        <s v="Computers&amp;Accessories|Printers,Inks&amp;Accessories|Inks,Toners&amp;Cartridges|InkjetInkCartridges"/>
        <s v="Home&amp;Kitchen|Kitchen&amp;HomeAppliances|SmallKitchenAppliances|OvenToasterGrills"/>
        <s v="Electronics|Cameras&amp;Photography|Accessories|Tripods&amp;Monopods|Tabletop&amp;TravelTripods"/>
        <s v="Home&amp;Kitchen|Heating,Cooling&amp;AirQuality|Fans|PedestalFans"/>
        <s v="Computers&amp;Accessories|Printers,Inks&amp;Accessories|Inks,Toners&amp;Cartridges|InkjetInkRefills&amp;Kits"/>
        <s v="Electronics|Mobiles&amp;Accessories|MobileAccessories|Cables&amp;Adapters|OTGAdapters"/>
        <s v="Electronics|Mobiles&amp;Accessories|MobileAccessories|Photo&amp;VideoAccessories|SelfieSticks"/>
        <s v="Home&amp;Kitchen|Kitchen&amp;HomeAppliances|SmallKitchenAppliances|Juicers|ColdPressJuicers"/>
        <s v="HomeImprovement|Electrical|CordManagement"/>
        <s v="Electronics|Mobiles&amp;Accessories|MobileAccessories|Chargers|PowerBanks"/>
        <s v="Computers&amp;Accessories|Accessories&amp;Peripherals|Keyboards,Mice&amp;InputDevices|Keyboard&amp;MiceAccessories|MousePads"/>
        <s v="Home&amp;Kitchen|Kitchen&amp;HomeAppliances|Vacuum,Cleaning&amp;Ironing|Vacuums&amp;FloorCare|Vacuums|HandheldVacuums"/>
        <s v="Computers&amp;Accessories|Accessories&amp;Peripherals|TabletAccessories|ScreenProtectors"/>
        <s v="Computers&amp;Accessories|Accessories&amp;Peripherals|HardDriveAccessories|Caddies"/>
        <s v="Electronics|HomeAudio|Speakers|OutdoorSpeakers"/>
        <s v="Electronics|Mobiles&amp;Accessories|Smartphones&amp;BasicMobiles|Smartphones"/>
        <s v="HomeImprovement|Electrical|Adapters&amp;Multi-Outlets"/>
        <s v="Computers&amp;Accessories|Accessories&amp;Peripherals|LaptopAccessories|NotebookComputerStands"/>
        <s v="Electronics|Cameras&amp;Photography|SecurityCameras|DomeCameras"/>
        <s v="Computers&amp;Accessories|ExternalDevices&amp;DataStorage|ExternalMemoryCardReaders"/>
        <s v="Computers&amp;Accessories|Accessories&amp;Peripherals|TabletAccessories|Bags,Cases&amp;Sleeves|Cases"/>
        <s v="Computers&amp;Accessories|Accessories&amp;Peripherals|LaptopAccessories|CoolingPads"/>
        <s v="Electronics|WearableTechnology|SmartWatches"/>
        <s v="Home&amp;Kitchen|HomeStorage&amp;Organization|LaundryOrganization|IroningAccessories|SprayBottles"/>
        <s v="Home&amp;Kitchen|Kitchen&amp;HomeAppliances|SmallKitchenAppliances|DigitalKitchenScales|DigitalScales"/>
        <s v="Home&amp;Kitchen|HomeStorage&amp;Organization|LaundryOrganization|LaundryBags"/>
        <s v="Electronics|HomeTheater,TV&amp;Video|Televisions|SmartTelevisions"/>
        <s v="Computers&amp;Accessories|Accessories&amp;Peripherals|PCGamingPeripherals|GamingKeyboards"/>
        <s v="Electronics|Headphones,Earbuds&amp;Accessories|Headphones|Over-Ear"/>
        <s v="Computers&amp;Accessories|Accessories&amp;Peripherals|Cables&amp;Accessories|CableConnectionProtectors"/>
        <s v="Computers&amp;Accessories|Accessories&amp;Peripherals|LaptopAccessories"/>
        <s v="Home&amp;Kitchen|Kitchen&amp;HomeAppliances|SewingMachines&amp;Accessories|Sewing&amp;EmbroideryMachines"/>
        <s v="Electronics|Cameras&amp;Photography|Accessories|PhotoStudio&amp;Lighting|PhotoBackgroundAccessories|BackgroundSupports"/>
        <s v="Home&amp;Kitchen|Kitchen&amp;HomeAppliances|Coffee,Tea&amp;Espresso|CoffeePresses"/>
        <s v="Electronics|HomeTheater,TV&amp;Video|Projectors"/>
        <s v="Electronics|Cameras&amp;Photography|Accessories|Tripods&amp;Monopods|TripodLegs"/>
        <s v="Electronics|Headphones,Earbuds&amp;Accessories|Adapters"/>
        <s v="Computers&amp;Accessories|Accessories&amp;Peripherals|LaptopAccessories|CameraPrivacyCovers"/>
        <s v="Computers&amp;Accessories|Components|Memory"/>
        <s v="Electronics|HomeAudio|Speakers|SoundbarSpeakers"/>
        <s v="Electronics|Cameras&amp;Photography|VideoCameras"/>
        <s v="Computers&amp;Accessories|NetworkingDevices|NetworkAdapters|PowerLANAdapters"/>
        <s v="Computers&amp;Accessories|ExternalDevices&amp;DataStorage|ExternalSolidStateDrives"/>
        <s v="Electronics|Accessories|MemoryCards|SecureDigitalCards"/>
        <s v="Electronics|Mobiles&amp;Accessories|Smartphones&amp;BasicMobiles|BasicMobiles"/>
        <s v="Computers&amp;Accessories|Accessories&amp;Peripherals|Audio&amp;VideoAccessories|PCMicrophones"/>
        <s v="Computers&amp;Accessories|NetworkingDevices"/>
        <s v="Computers&amp;Accessories|Monitors"/>
        <s v="Electronics|Mobiles&amp;Accessories|MobileAccessories|StylusPens"/>
        <s v="Computers&amp;Accessories|Accessories&amp;Peripherals|Audio&amp;VideoAccessories|PCSpeakers"/>
        <s v="Computers&amp;Accessories|NetworkingDevices|DataCards&amp;Dongles"/>
        <s v="Electronics|HomeAudio|Accessories|SpeakerAccessories|Mounts"/>
        <s v="Electronics|Mobiles&amp;Accessories|MobileAccessories|Maintenance,Upkeep&amp;Repairs|ScreenProtectors"/>
        <s v="Electronics|Cameras&amp;Photography|Flashes|Macro&amp;RinglightFlashes"/>
        <s v="Electronics|Mobiles&amp;Accessories|MobileAccessories|Decor"/>
        <s v="Home&amp;Kitchen|Kitchen&amp;HomeAppliances|SmallKitchenAppliances|DeepFatFryers|AirFryers"/>
        <s v="Home&amp;Kitchen|Kitchen&amp;HomeAppliances|SmallKitchenAppliances"/>
        <s v="Home&amp;Kitchen|Heating,Cooling&amp;AirQuality|Fans|TableFans"/>
        <s v="Electronics|Headphones,Earbuds&amp;Accessories|Earpads"/>
        <s v="OfficeProducts|OfficePaperProducts|Paper|Stationery|Notebooks,WritingPads&amp;Diaries"/>
        <s v="Electronics|Mobiles&amp;Accessories|MobileAccessories|Photo&amp;VideoAccessories|Tripods"/>
        <s v="Car&amp;Motorbike|CarAccessories|InteriorAccessories|AirPurifiers&amp;Ionizers"/>
        <s v="Electronics|Mobiles&amp;Accessories|MobileAccessories|Mounts|Bedstand&amp;DeskMounts"/>
        <s v="Home&amp;Kitchen|Kitchen&amp;HomeAppliances|Vacuum,Cleaning&amp;Ironing|Vacuums&amp;FloorCare|Vacuums|RoboticVacuums"/>
        <s v="Computers&amp;Accessories|Accessories&amp;Peripherals|Adapters|USBtoUSBAdapters"/>
        <s v="Home&amp;Kitchen|Kitchen&amp;HomeAppliances|Coffee,Tea&amp;Espresso|StovetopEspressoPots"/>
        <s v="OfficeProducts|OfficePaperProducts|Paper|Copy&amp;PrintingPaper|ColouredPaper"/>
        <s v="Home&amp;Kitchen|Kitchen&amp;HomeAppliances|SmallKitchenAppliances|StandMixers"/>
        <s v="Electronics|HomeTheater,TV&amp;Video|AVReceivers&amp;Amplifiers"/>
        <s v="Electronics|HomeTheater,TV&amp;Video|Accessories|3DGlasses"/>
        <s v="Computers&amp;Accessories|NetworkingDevices|NetworkAdapters|BluetoothAdapters"/>
        <s v="Electronics|Mobiles&amp;Accessories|MobileAccessories|Photo&amp;VideoAccessories|Flashes&amp;SelfieLights|SelfieLights"/>
        <s v="Computers&amp;Accessories|Accessories&amp;Peripherals|Cables&amp;Accessories|Cables|SATACables"/>
        <s v="Home&amp;Kitchen|Kitchen&amp;HomeAppliances|SmallKitchenAppliances|YogurtMakers"/>
        <s v="Electronics|Mobiles&amp;Accessories|MobileAccessories|Cases&amp;Covers|BasicCases"/>
        <s v="Electronics|HomeAudio|MediaStreamingDevices|StreamingClients"/>
        <s v="Electronics|HomeAudio|Speakers|TowerSpeakers"/>
        <s v="Home&amp;Kitchen|Heating,Cooling&amp;AirQuality|AirConditioners|Split-SystemAirConditioners"/>
        <s v="Home&amp;Kitchen|Kitchen&amp;HomeAppliances|Vacuum,Cleaning&amp;Ironing|PressureWashers,Steam&amp;WindowCleaners"/>
        <s v="Computers&amp;Accessories|Tablets"/>
        <s v="Electronics|Mobiles&amp;Accessories|MobileAccessories|Mounts|HandlebarMounts"/>
        <s v="Computers&amp;Accessories|Laptops|TraditionalLaptops"/>
        <s v="Home&amp;Kitchen|Kitchen&amp;HomeAppliances|Coffee,Tea&amp;Espresso|CoffeeGrinders|ElectricGrinders"/>
        <s v="Electronics|Mobiles&amp;Accessories|MobileAccessories|Decor|PhoneCharms"/>
        <s v="Computers&amp;Accessories|Components|InternalHardDrives"/>
        <s v="Electronics|Mobiles&amp;Accessories|MobileAccessories|D√©cor" u="1"/>
        <s v="Electronics|Mobiles&amp;Accessories|MobileAccessories|D√©cor|PhoneCharms" u="1"/>
      </sharedItems>
    </cacheField>
    <cacheField name="discounted_price" numFmtId="170">
      <sharedItems containsSemiMixedTypes="0" containsString="0" containsNumber="1" minValue="39" maxValue="77990"/>
    </cacheField>
    <cacheField name="actual_price" numFmtId="17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refreshedDate="45836.952170949073" createdVersion="6" refreshedVersion="6" minRefreshableVersion="3" recordCount="1351" xr:uid="{8E17F42E-881A-4816-A941-592086E51347}">
  <cacheSource type="worksheet">
    <worksheetSource name="Amazondata"/>
  </cacheSource>
  <cacheFields count="25">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0">
      <sharedItems longText="1"/>
    </cacheField>
    <cacheField name="category" numFmtId="0">
      <sharedItems/>
    </cacheField>
    <cacheField name="discounted_price" numFmtId="170">
      <sharedItems containsSemiMixedTypes="0" containsString="0" containsNumber="1" minValue="39" maxValue="77990"/>
    </cacheField>
    <cacheField name="actual_price" numFmtId="170">
      <sharedItems containsSemiMixedTypes="0" containsString="0" containsNumber="1" minValue="39" maxValue="139900"/>
    </cacheField>
    <cacheField name="discount_percentage" numFmtId="2">
      <sharedItems containsSemiMixedTypes="0" containsString="0" containsNumber="1" minValue="0" maxValue="94"/>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ating_group" numFmtId="0">
      <sharedItems count="4">
        <s v="Good"/>
        <s v="Excellent"/>
        <s v="Average"/>
        <s v="Below 3"/>
      </sharedItems>
    </cacheField>
    <cacheField name="Potential Revenue" numFmtId="169">
      <sharedItems containsSemiMixedTypes="0" containsString="0" containsNumber="1" minValue="1673" maxValue="3451882164"/>
    </cacheField>
    <cacheField name="price_bucket" numFmtId="169">
      <sharedItems count="5">
        <s v="₹500-₹2,000"/>
        <s v="&lt;₹500"/>
        <s v="₹2,000-₹10,000"/>
        <s v="₹10,000-₹50,000"/>
        <s v="&gt;₹50,000"/>
      </sharedItems>
    </cacheField>
    <cacheField name="Correlation btw rating and discount" numFmtId="2">
      <sharedItems containsString="0" containsBlank="1" containsNumber="1" minValue="-0.15918799596439007" maxValue="-0.15918799596439007"/>
    </cacheField>
    <cacheField name="rating_count less than 1000" numFmtId="0">
      <sharedItems containsSemiMixedTypes="0" containsString="0" containsNumber="1" containsInteger="1" minValue="308" maxValue="308"/>
    </cacheField>
    <cacheField name="Combined_Score" numFmtId="165">
      <sharedItems containsSemiMixedTypes="0" containsString="0" containsNumber="1" minValue="4" maxValue="1878681.2000000002"/>
    </cacheField>
    <cacheField name="short_product_name" numFmtId="165">
      <sharedItems count="1361">
        <s v="D-Link DWA-131 300 Mbps Wireless Nano USB"/>
        <s v="TP-Link Nano USB WiFi Dongle 150Mbps High"/>
        <s v="Duracell Plus AAA Rechargeable Batteries"/>
        <s v="Logitech B100 Wired USB Mouse, 3 yr"/>
        <s v="Logitech M235 Wireless Mouse, 1000 DPI"/>
        <s v="SanDisk Cruzer Blade 32GB USB Flash"/>
        <s v="BlueRigger Digital Optical Audio Toslink"/>
        <s v="BlueRigger Digital Optical Audio Toslink-B005L"/>
        <s v="Amazon Basics 16-Gauge Speaker Wire"/>
        <s v="Bajaj ATX 4 750-Watt Pop-up Toaster"/>
        <s v="Belkin Essential Series 4-Socket Surge"/>
        <s v="D-Link DIR-615 Wi-fi Ethernet-N300"/>
        <s v="Orpat HHB-100E 250-Watt Hand Blender"/>
        <s v="TP-LINK WiFi Dongle 300 Mbps Mini Wireless"/>
        <s v="Samsung Original Type C to C Cable - 3.28"/>
        <s v="TP-Link USB WiFi Adapter for PC(TL-WN725N)"/>
        <s v="Philips GC1920/28 1440-Watt Non-Stick"/>
        <s v="Morphy Richards New Europa 800-Watt Espresso"/>
        <s v="Logitech C270 Digital HD Webcam "/>
        <s v="Philips GC1905 1440-Watt Steam Iron "/>
        <s v="USHA EI 1602 1000 W Lightweight Dry Iron"/>
        <s v="Bajaj DX-7 1000W Dry Iron with Advance"/>
        <s v="Prestige PRWO 1.8-2 700-Watts Delight"/>
        <s v="Prestige PSMFB 800 Watt Sandwich Toaster"/>
        <s v="KENT Gold Optima Gravity Water Purifier"/>
        <s v="Hp Wired On Ear Headphones With Mic With 3.5"/>
        <s v="Bajaj DHX-9 1000W Heavy Weight Dry Iron"/>
        <s v="Bajaj Majesty RX10 2000 Watts Heat Convector"/>
        <s v="Bajaj Majesty RX11 2000 Watts Heat Convector"/>
        <s v="Bajaj Minor 1000 Watts Radiant Room Heater"/>
        <s v="Bajaj Deluxe 2000 Watts Halogen Room Heater"/>
        <s v="Philips Hi113 1000-Watt Plastic Body"/>
        <s v="HP X1000 Wired USB Mouse with 3 Handy"/>
        <s v="TP-Link TL-WA850RE Single_Band 300Mbps RJ45"/>
        <s v="Panasonic SR-WA22H (E) Automatic Rice"/>
        <s v="Orpat HHB-100E WOB 250-Watt Hand Blender"/>
        <s v="Bajaj Immersion Rod Water Heater 1500 Watts"/>
        <s v="Casio FX-82MS 2nd Gen Non-Programmable"/>
        <s v="HUL Pureit Germkill kit for Advanced 23 L"/>
        <s v="Wipro Smartlife Super Deluxe Dry Iron"/>
        <s v="ENVIE (AA10004PLNi-CD) AA Rechargeable"/>
        <s v="GIZGA Club-laptop Neoprene Reversible "/>
        <s v="Logitech MK270r USB Wireless Keyboard"/>
        <s v="Faber-Castell Connector Pen Set - Pack of 25"/>
        <s v="Duracell Rechargeable AA 2500mAh Batteries"/>
        <s v="HUL Pureit Germkill kit for Classic 23 L"/>
        <s v="Philips Viva Collection HD4928/01 2100-Watt"/>
        <s v="TP-Link TL-WA855RE 300 Mbps Wi-Fi Range"/>
        <s v="Bajaj DX-2 600W Dry Iron with Advance"/>
        <s v="Storite USB 3.0 Cable A to Micro B high"/>
        <s v="BlueRigger High Speed HDMI Cable "/>
        <s v="Storite USB 2.0 A to Mini 5 pin B Cable"/>
        <s v="Storite USB 2.0 A to Mini 5 pin B Cable-B00GG"/>
        <s v="USHA 1212 PTC with Adjustable Thermostat Fan"/>
        <s v="Quantum RJ45 Ethernet Patch Cable/LAN Router"/>
        <s v="USHA Heat Convector 812 T 2000-Watt"/>
        <s v="HUL Pureit Germkill kit for Classic 23 L-B00H3"/>
        <s v="USHA Quartz Room Heater with Overheating"/>
        <s v="Bajaj Rex 500W Mixer Grinder with Nutri-Pro"/>
        <s v="Crompton IHL 152 1500-Watt Immersion Water"/>
        <s v="Classmate Long Notebook - 140 Pages, Single"/>
        <s v="Havells Ventil Air DSP 230mm Exhaust Fan"/>
        <s v="Karcher WD3 EU Wet and Dry Vacuum Cleaner"/>
        <s v="Casio MJ-120D 150 Steps Check and Correct"/>
        <s v="Sujata Dynamix DX Mixer Grinder, 900W"/>
        <s v="Havells Ventil Air DX 200mm Exhaust Fan"/>
        <s v="Camel Artist Acrylic Color Box - 9ml Tubes"/>
        <s v="Maharaja Whiteline Lava Neo 1200-Watts"/>
        <s v="TP-Link AC750 Wifi Range Extender"/>
        <s v="Luxor 5 Subject Single Ruled Notebook - A5"/>
        <s v="Luxor 5 Subject Single Ruled Notebook - A4"/>
        <s v="Parker Classic Gold Gold Trim Ball"/>
        <s v="Parker Quink Ink Bottle"/>
        <s v="Parker Quink Ink Bottle-B00LM"/>
        <s v="Pilot V7 Liquid Ink Roller Ball Pen"/>
        <s v="Eureka Forbes Aquasure Amrit Twin Cartridge"/>
        <s v="Bajaj RHX-2 800-Watt Room Heater"/>
        <s v="Panasonic CR-2032/5BE Lithium Coin Battery"/>
        <s v="PIDILITE Fevicryl Acrylic Colours Sunflower"/>
        <s v="Camel Oil Pastel with Reusable Plastic Box"/>
        <s v="Camlin Elegante Fountain Pen"/>
        <s v="Camel Fabrica Acrylic Ultra Color - 15ml"/>
        <s v="Classmate 2100117 Soft Cover 6 Subject"/>
        <s v="Classmate Soft Cover 6 Subject Spiral"/>
        <s v="Parker Vector Standard Chrome Trim Ball Pen"/>
        <s v="GIZGA essentials Universal Silicone Keyboard"/>
        <s v="Logitech K480 Wireless Multi-Device Keyboard"/>
        <s v="3M Post-it Sticky Note Cube, 200 Sheets"/>
        <s v="3M Scotch Double Sided Heavy Duty Tape"/>
        <s v="ENVIE ECR-20 Charger for AA &amp; AAA"/>
        <s v="Logitech G402 Hyperion Fury USB Wired Gaming"/>
        <s v="AmazonBasics USB 2.0 Cable - A-Male"/>
        <s v="AmazonBasics USB 2.0 - A-Male to A-Female"/>
        <s v="Amazon Basics USB 3.0 Cable - A Male"/>
        <s v="AmazonBasics USB 2.0 Extension Cable"/>
        <s v="Prestige PIC 16.0+ 1900W Induction Cooktop"/>
        <s v="AirCase Rugged Hard Drive Case for 2.5-inch"/>
        <s v="Prestige PKGSS 1.7L 1500W Electric Kettle"/>
        <s v="Orpat OEH-1260 2000-Watt Fan Heater"/>
        <s v="Luminous Vento Deluxe 150 mm Exhaust Fan"/>
        <s v="Storite USB Extension Cable USB 3.0 Male"/>
        <s v="Usha IH2415 1500-Watt Immersion Heater"/>
        <s v="Classmate Pulse 6 Subject Notebook"/>
        <s v="Classmate Pulse Spiral Notebook - 240 mm x"/>
        <s v="Classmate Soft Cover 6 Subject Spiral-B00P9"/>
        <s v="Kitchen Mart Stainless Steel South Indian"/>
        <s v="Fujifilm Instax Mini Single Pack 10 Sheets"/>
        <s v="Airtel DigitalTV DTH Remote SD/HD/HD"/>
        <s v="Amkette 30 Pin to USB Charging &amp; Data Sync"/>
        <s v="Pilot Frixion Clicker Roller Pen (Blue)"/>
        <s v="Philips Viva Collection HR1832/00"/>
        <s v="Ikea 903.391.72 Polypropylene Plastic Solid"/>
        <s v="Kent Gold, Optima, Gold+ Spare"/>
        <s v="Bajaj DX-2 600W Dry Iron with Advance-B00SM"/>
        <s v="Philips GC026/30 Fabric Shaver, Lint Remover"/>
        <s v="Philips HD9306/06 1.5-Litre Electric Kettle"/>
        <s v="COI Note Pad/Memo Book with Sticky Notes"/>
        <s v="Inventis 5V 1.2W Portable Flexible USB LED"/>
        <s v="TP-Link UE300 USB 3.0 to RJ45 Gigabit"/>
        <s v="Eureka Forbes Trendy Zip 1000 Watts powerful"/>
        <s v="Apsara Platinum Pencils Value Pack"/>
        <s v="Wonderchef Nutri-blend Mixer, Grinder"/>
        <s v="Logitech H111 Wired On Ear Headphones"/>
        <s v="Prestige PIC 20 1600 Watt Induction Cooktop"/>
        <s v="PHILIPS HL1655/00 Hand Blender, White Jar"/>
        <s v="Eveready Red 1012 AAA Batteries"/>
        <s v="Dell KB216 Wired Multimedia USB Keyboard"/>
        <s v="Goldmedal Curve Plus 202042 Plastic Spice"/>
        <s v="GENERIC Ultra-Mini Bluetooth CSR 4.0 USB"/>
        <s v="Rico IRPRO 1500 Watt Japanese Technology"/>
        <s v="Preethi MGA-502 0.4-Litre Grind and Store"/>
        <s v="Logitech MK215 Wireless Keyboard and Mouse"/>
        <s v="HealthSense Chef-Mate KS 33 Digital Kitchen"/>
        <s v="Gizga Essentials USB WiFi Adapter for PC"/>
        <s v="Borosil Jumbo 1000-Watt Grill Sandwich Maker"/>
        <s v="Logitech K380 Wireless Multi-Device Keyboard"/>
        <s v="Bajaj Majesty Duetto Gas 6 Ltr Vertical"/>
        <s v="Amazon Basics High-Speed HDMI Cable, 6 Feet"/>
        <s v="Amazon Basics High-Speed HDMI Cable, 6 Feet-B014I"/>
        <s v="Duracell Ultra Alkaline AA Battery"/>
        <s v="Duracell Ultra Alkaline D Battery"/>
        <s v="Lifelong LLWM105 750-Watt Belgian Waffle"/>
        <s v="AmazonBasics 6-Feet DisplayPort (not USB)"/>
        <s v="Duracell Rechargeable AA 1300mAh Batteries"/>
        <s v="boAt LTG 500 Apple MFI Certified for iPhone"/>
        <s v="boAt LTG 500 Apple MFI Certified for iPhone-B0162"/>
        <s v="Technotech High Speed HDMI Cable 5 Meter"/>
        <s v="APC Back-UPS BX600C-IN 600VA / 360W, 230V"/>
        <s v="RESONATE RouterUPS CRU12V2A | Zero Drop"/>
        <s v="GIZGA Essentials Portable Tabletop Tablet"/>
        <s v="Bajaj HM-01 Powerful 250W Hand Mixer"/>
        <s v="Preethi Blue Leaf Diamond MG-214 mixer"/>
        <s v="AO Smith HSE-VAS-X-015 Storage 15 Litre"/>
        <s v="Libra Roti Maker Electric Automatic "/>
        <s v="Bajaj DX-6 1000W Dry Iron with Advance"/>
        <s v="Bajaj Majesty DX-11 1000W Dry Iron"/>
        <s v="Monitor AC Stand/Heavy Duty Air Conditioner"/>
        <s v="AmazonBasics 3.5mm to 2-Male RCA Adapter"/>
        <s v="AmazonBasics 3 Feet High Speed HDMI Male"/>
        <s v="AmazonBasics - High-Speed Male to Female"/>
        <s v="JBL C100SI Wired In Ear Headphones with Mic"/>
        <s v="JBL C100SI Wired In Ear Headphones with Mic-B01DF"/>
        <s v="FEDUS Cat6 Ethernet Cable, 10 Meter High"/>
        <s v="Duracell Ultra Alkaline AAA Battery"/>
        <s v="Canon PIXMA MG2577s All-in-One Inkjet Colour"/>
        <s v="Philips GC181 Heavy Weight 1000-Watt Dry"/>
        <s v="SanDisk Ultra 64 GB USB Pen Drives"/>
        <s v="Samsung Ehs64 Ehs64Avfwecinu Hands-Free"/>
        <s v="Samsung Original EHS64 Wired in Ear"/>
        <s v="Dynore Stainless Steel Set of 4 Measuring"/>
        <s v="boAt Rockerz 400 Bluetooth On Ear Headphones"/>
        <s v="Pigeon by Stovekraft Cruise 1800 watt"/>
        <s v="Amazon Basics USB Type-C to USB-A 2.0 Male"/>
        <s v="AmazonBasics USB Type-C to USB Type-C 2.0"/>
        <s v="AmazonBasics USB Type-C to USB Type-C 2.0-B01GG"/>
        <s v="Philips HL7756/00 Mixer Grinder, 750W"/>
        <s v="TP-link N300 WiFi Wireless Router TL-WR845N"/>
        <s v="Dell MS116 1000Dpi USB Wired Optical Mouse"/>
        <s v="Pigeon Kessel Multipurpose Kettle (12173)"/>
        <s v="Gizga Essentials Professional 3-in-1"/>
        <s v="Gizga Essentials Laptop Power Cable Cord- 3"/>
        <s v="Logitech B170 Wireless Mouse, 2.4 GHz"/>
        <s v="Redgear MP35 Speed-Type Gaming Mousepad"/>
        <s v="AmazonBasics 6 Feet DisplayPort"/>
        <s v="Canon PIXMA E477 All-in-One Wireless Ink"/>
        <s v="Philips Air Purifier Ac2887/20,Vitashield"/>
        <s v="HP Z3700 Wireless Optical Mouse with USB"/>
        <s v="Philips AC1215/20 Air purifier, removes"/>
        <s v="Havells Ambrose 1200mm Ceiling Fan"/>
        <s v="HP v236w USB 2.0 64GB Pen Drive"/>
        <s v="AmazonBasics USB Type-C to Micro-B 2.0 Cable"/>
        <s v="Pigeon Polypropylene Mini Handy and Compact"/>
        <s v="Cello Eliza Plastic Laundry Bag/Basket, 50"/>
        <s v="HP v222w 64GB USB 2.0 Pen Drive"/>
        <s v="Havells Ambrose 1200mm Ceiling Fan-B01LY"/>
        <s v="Orient Electric Apex-FX 1200mm Ultra High"/>
        <s v="Morphy Richards Aristo 2000 Watts PTC Room"/>
        <s v="Tizum High Speed HDMI Cable with Ethernet"/>
        <s v="TIZUM High Speed HDMI Cable Aura -Gold"/>
        <s v="Borosil Chef Delite BCH20DBB21 300-Watt"/>
        <s v="Morphy Richards OFR Room Heater, 09 Fin 2000"/>
        <s v="Prestige Delight PRWO Electric Rice Cooker"/>
        <s v="Allin Exporters J66 Ultrasonic Humidifier"/>
        <s v="Logitech M221 Wireless Mouse, Silent"/>
        <s v="boAt Bassheads 225 in Ear Wired Earphones"/>
        <s v="Logitech M331 Silent Plus Wireless Mouse"/>
        <s v="Prestige Electric Kettle PKOSS - 1500watts"/>
        <s v="Eco Crystal J 5 inch Cartridge"/>
        <s v="Sujata Chutney Steel Jar, 400 ml, (White)"/>
        <s v="Orient Electric Fabrijoy DIFJ10BP 1000-Watt"/>
        <s v="Bajaj OFR Room Heater, 13 Fin 2900 Watts Oil"/>
        <s v="Logitech MK240 Nano Wireless USB Keyboard"/>
        <s v="Morphy Richards Daisy 1000W Dry Iron"/>
        <s v="SanDisk Ultra Dual 64 GB USB 3.0 OTG Pen"/>
        <s v="Tata Sky Universal"/>
        <s v="HP 65W AC Laptops Charger Adapter 4.5mm"/>
        <s v="SHOPTOSHOP Electric Lint Remover, Best Lint"/>
        <s v="Western Digital WD 1.5TB Elements Portable"/>
        <s v="CableCreation RCA to 3.5mm Male Audio Cable"/>
        <s v="Kodak 80 cm (32 Inches) HD Ready LED TV"/>
        <s v="ATOM Selves-MH 200 GM Digital Pocket"/>
        <s v="Pigeon by Stovekraft 2 Slice Auto Pop up"/>
        <s v="Amazon Basics HDMI"/>
        <s v="boAt Dual Port Rapid Car Charger"/>
        <s v="Abode Kitchen Essential Measuring Cup"/>
        <s v="Sujata Powermatic Plus 900 Watts Juicer"/>
        <s v="AmazonBasics Micro USB Fast Charging Cable"/>
        <s v="Rts‚TM High Speed 3D Full HD 1080p Support"/>
        <s v="Wonderchef Nutri-blend Mixer, Grinder-B071R"/>
        <s v="boAt Type-c A400 Type-c to USB A Cable"/>
        <s v="LRIPL Compatible Sony Bravia LCD/led Remote"/>
        <s v="Philips Daily Collection HD2582/00 830-Watt"/>
        <s v="boAt BassHeads 100 in-Ear Wired Headphones"/>
        <s v="Orico 2.5&quot;(6.3cm) USB 3.0 HDD Enclosure Case"/>
        <s v="Amazonbasics Micro Usb Fast Charging Cable-B0723"/>
        <s v="Philips PowerPro FC9352/01 Compact Bagless"/>
        <s v="AMERICAN MICRONIC- Imported Wet &amp; Dry Vacuum"/>
        <s v="Lenovo 300 Wired Plug &amp; Play USB Mouse"/>
        <s v="ELV Car Mount Adjustable Car Phone Holder"/>
        <s v="Parker Vector Camouflage Gift Set - Roller"/>
        <s v="INALSA Hand Blender 1000 Watt with Chopper"/>
        <s v="Digitek DTR 550 LW (67 Inch) Tripod"/>
        <s v="Casio MJ-12D 150 Steps Check and Correct"/>
        <s v="Redgear Pro Wireless Gamepad with 2.4GHz"/>
        <s v="Prestige Iris 750 Watt Mixer Grinder"/>
        <s v="Prestige PIC 15.0+ 1900-Watt Induction"/>
        <s v="Caprigo Heavy Duty TV Wall Mount Bracket"/>
        <s v="TP-Link AC750 Dual Band Wireless Cable"/>
        <s v="Panasonic Eneloop BQ-CC55N Advanced"/>
        <s v="Butterfly Smart Mixer Grinder, 750W, 4 Jars"/>
        <s v="Inalsa Hand Blender| Hand Mixer|Beater"/>
        <s v="Sujata Supermix, Mixer Grinder, 900 Watts"/>
        <s v="Airtel Digital TV HD Set Top Box"/>
        <s v="AmazonBasics High-Speed Braided HDMI Cable"/>
        <s v="KENT 11054 Alkaline Water Filter Pitcher"/>
        <s v="InstaCuppa Milk Frother for Coffee"/>
        <s v="Gizga Essentials Hard Drive Case Shell"/>
        <s v="Boya ByM1 Auxiliary Omnidirectional Lavalier"/>
        <s v="Syska SDI-07 1000 W Stellar with Golden"/>
        <s v="Orient Electric Aura Neo Instant 3L Water"/>
        <s v="Zebronics ZEB-KM2100 Multimedia USB Keyboard"/>
        <s v="boAt A400 USB Type-C to USB-A 2.0 Male Data"/>
        <s v="boAt Rugged v3 Extra Tough Unbreakable"/>
        <s v="Oraimo 18W USB &amp; Type-C Dual Output Super"/>
        <s v="Butterfly Smart Wet Grinder, 2L (White)"/>
        <s v="Wacom One by CTL-472/K0-CX Digital Drawing"/>
        <s v="Havells Instanio 1-Litre 3KW Instant Water"/>
        <s v="Havells Instanio 3-Litre Instant Geyser"/>
        <s v="Havells Instanio 3-Litre 4.5KW Instant Water"/>
        <s v="Sujata Dynamix, Mixer Grinder, 900 Watts"/>
        <s v="Havells Cista Room Heater, White, 2000"/>
        <s v="Butterfly EKN 1.5-Litre Electric Kettle"/>
        <s v="boAt BassHeads 900 On-Ear Wired Headphones"/>
        <s v="Usha EI 3710 Heavy Weight 1000-Watt Dry Iron"/>
        <s v="Prestige Clean Home Water Purifier"/>
        <s v="Storite High Speed Micro USB 3.0 Cable A"/>
        <s v="Model-P4 6 Way Swivel Tilt Wall Mount"/>
        <s v="Usha Steam Pro SI 3713, 1300 W Steam Iron"/>
        <s v="Portronics My buddy plus Adjustable Laptop"/>
        <s v="Redgear Cosmo 7,1 Usb Gaming Wired Over Ear"/>
        <s v="ZEBRONICS Zeb-Comfort Wired USB Mouse"/>
        <s v="Airtel DigitalTV DTH Television, Setup Box"/>
        <s v="iBELL MPK120L Premium Stainless Steel Multi"/>
        <s v="JBL Go 2, Wireless Portable Bluetooth"/>
        <s v="Dr Trust Electronic Kitchen Digital Scale"/>
        <s v="Zebronics Zeb-Transformer Gaming Keyboard"/>
        <s v="Xiaomi Mi Wired in Ear Earphones with Mic"/>
        <s v="boAt Rugged V3 Braided Micro USB Cable"/>
        <s v="INALSA Electric Chopper Bullet- 400 Watts"/>
        <s v="AmazonBasics Double Braided Nylon USB Type-C"/>
        <s v="AmazonBasics Double Braided Nylon USB Type-C-B07CW"/>
        <s v="Black + Decker BD BXIR2201IN 2200-Watt Cord"/>
        <s v="SUJATA Powermatic Plus, Juicer Mixer"/>
        <s v="Amazon Basics USB A to Lightning MFi"/>
        <s v="JBL C200SI, Premium in Ear Wired Earphones"/>
        <s v="Butterfly Jet Elite Mixer Grinder, 750W"/>
        <s v="Lenovo GX20L29764 65W Laptop Adapter/Charger"/>
        <s v="HP 32GB Class 10 MicroSD Memory Card"/>
        <s v="Gizga Essentials Earphone Carrying Case"/>
        <s v="Isoelite Remote Compatible for Samsung"/>
        <s v="Amazon Basics USB A to Lightning PVC Molded"/>
        <s v="Philips Handheld Garment Steamer GC360/30"/>
        <s v="Philips EasyTouch Plus Standing Garment"/>
        <s v="Wayona Nylon Braided Usb Type C 3Ft 1M 3A"/>
        <s v="Raffles Premium Stainless Steel South Indian"/>
        <s v="Singer Aroma 1.8 Liter Electric Kettle High"/>
        <s v="Eureka Forbes Euroclean Paper Vacuum Cleaner"/>
        <s v="V-Guard Zenora RO+UF+MB Water Purifier"/>
        <s v="Wonderchef Nutri-blend Complete Kitchen"/>
        <s v="Tata Swach Bulb 6000-Litre Cartridge"/>
        <s v="NEXOMS Instant Heating Water Tap Wall"/>
        <s v="Crucial BX500 240GB 3D NAND SATA 6.35 cm"/>
        <s v="ZEBRONICS Zeb-100HB 4 Ports USB Hub"/>
        <s v="Cello Quick Boil Popular Electric Kettle"/>
        <s v="KENT 16026 Electric Kettle Stainless Steel"/>
        <s v="SOFLIN Egg Boiler Electric Automatic Off"/>
        <s v="Portronics CLAMP X Car-Vent Mobile Holder"/>
        <s v="boAt Bassheads 100 in Ear Wired Earphones"/>
        <s v="boAt Bassheads 100 in Ear Wired Earphones-B07GQ"/>
        <s v="Wayona Usb Type C Fast Charger Cable Fast"/>
        <s v="TP-Link Archer AC1200 Archer C6 Wi-Fi Speed"/>
        <s v="KENT 16025 Sandwich Grill 700W | Non-Toxic"/>
        <s v="STRIFF PS2_01 Multi Angle Mobile/Tablet"/>
        <s v="PRO365 Indo Mocktails/Coffee"/>
        <s v="STRIFF Wall Mount Phone Holder Wall Mount"/>
        <s v="AmazonBasics Cylinder Bagless Vacuum Cleaner"/>
        <s v="Simxen Egg Boiler Electric Automatic Off 7"/>
        <s v="INDIAS‚TM Electro-Instant Water Geyser"/>
        <s v="KLAM LCD Writing Tablet Screenwriting Toys"/>
        <s v="Bulfyss Plastic Sticky Lint Roller Hair"/>
        <s v="POPIO Type C Dash Charging USB Data Cable"/>
        <s v="Kuber Industries Nylon Mesh Laundry"/>
        <s v="Lenovo 400 Wireless Mouse, 1200DPI Optical"/>
        <s v="Libra Room Heater for Home, Room Heaters"/>
        <s v="Classmate Octane Colour Burst-Multicolour"/>
        <s v="MAONO AU-400 Lavalier Auxiliary"/>
        <s v="Crompton Amica 15-L 5 Star Rated Storage"/>
        <s v="Wayona Nylon Braided 2M / 6Ft Fast Charge"/>
        <s v="Wayona Nylon Braided (2 Pack) Lightning Fast"/>
        <s v="Wayona Nylon Braided Usb Syncing"/>
        <s v="SanDisk Ultra 128 GB USB 3.0 Pen Drive"/>
        <s v="Wayona Nylon Braided USB Data Sync and Fast"/>
        <s v="Wayona Nylon Braided Lightning USB Data Sync"/>
        <s v="Dell WM118 Wireless Mouse, 2.4 Ghz with USB"/>
        <s v="JBL C50HI, Wired in Ear Headphones with Mic"/>
        <s v="Wayona Nylon Braided 3A Lightning to USB"/>
        <s v="Wayona Nylon Braided USB to Lightning Fast"/>
        <s v="Borosil Prime Grill Sandwich Maker"/>
        <s v="Usha Hc 812 T Thermo Fan Room"/>
        <s v="Crompton IHL 251 1500-Watt Immersion Water"/>
        <s v="Classmate Octane Neon- Blue Gel Pens"/>
        <s v="Brayden Chopro, Electric Vegetable Chopper"/>
        <s v="Foxin FTC 12A / Q2612A Black Laser Toner"/>
        <s v="Zebronics Wired Keyboard and Mouse Combo"/>
        <s v="TP-Link Nano AC600 USB Wi-Fi Adapter"/>
        <s v="AmazonBasics Digital Optical Coax to Analog"/>
        <s v="AmazonBasics Flexible Premium HDMI Cable"/>
        <s v="boAt Bassheads 152 in Ear Wired Earphones"/>
        <s v="Artis AR-45W-MG2 45 Watts MG2 Laptop"/>
        <s v="ZEBRONICS Zeb-Fame 5watts 2.0 Multi Media"/>
        <s v="Epson 003 65 ml for EcoTank"/>
        <s v="ZEBRONICS Zeb-Thunder Bluetooth Wireless"/>
        <s v="Zebronics Zeb-Power Wired USB Mouse"/>
        <s v="Havells D'zire 1000 watt Dry Iron"/>
        <s v="Havells Glydo 1000 watt Dry Iron"/>
        <s v="Parker Moments Vector Timecheck Gold Trim"/>
        <s v="Gizga Essentials Laptop Bag Sleeve Case"/>
        <s v="Boult Audio Probass Curve Bluetooth Wireless"/>
        <s v="ESN 999 Supreme Quality 1500W Immersion"/>
        <s v="Wayona Usb Nylon Braided Data Sync And"/>
        <s v="TP-Link AC1300 USB WiFi Adapter (Archer T3U)"/>
        <s v="VW 60 cm (24 inches) Premium Series HD Ready"/>
        <s v="VW 80 cm (32 inches) Frameless Series HD"/>
        <s v="Bosch Pro 1000W Mixer Grinder MGM8842MIN"/>
        <s v="Lint Roller with 40 Paper Sheets, 22 x 5 cm"/>
        <s v="Gizga Essentials Multi-Purpose Portable"/>
        <s v="AGARO Marvel 9 Liters Oven Toaster Griller"/>
        <s v="SYVO WT 3130 Aluminum Tripod (133CM)"/>
        <s v="Portronics MODESK POR-122 Universal Mobile"/>
        <s v="boAt Stone 650 10W Bluetooth Speaker"/>
        <s v="StyleHouse Lint Remover for Woolen Clothes"/>
        <s v="Pick Ur Needs Lint Remover for Clothes High"/>
        <s v="AmazonBasics High Speed 55 Watt Oscillating"/>
        <s v="Brayden Fito Atom Rechargeable Smoothie"/>
        <s v="SaleOn‚TM Portable Storage Organizer Bag"/>
        <s v="Philips HD6975/00 25 Litre Digital Oven"/>
        <s v="RC PRINT GI 790 Ink Refill for Canon G1000"/>
        <s v="TP-Link AC600 600 Mbps WiFi Wireless Network"/>
        <s v="Agaro Blaze USBA to micro +Type C 2in1"/>
        <s v="AGARO Blaze USB 3.0 to USB Type C OTG"/>
        <s v="Zodo 8. 5 inch LCD E-Writer Electronic"/>
        <s v="boAt Rockerz 450 Bluetooth On Ear Headphones"/>
        <s v="Ionix Jewellery Scale | Weight Scale"/>
        <s v="ELV Aluminum Adjustable Mobile Phone"/>
        <s v="Eveready 1015 Carbon Zinc AA Battery - 10"/>
        <s v="Mobilife Bluetooth Extendable Selfie Stick"/>
        <s v="INALSA Electric Kettle 1.5 Litre"/>
        <s v="KENT 16044 Hand Blender Stainless Steel 400"/>
        <s v="SWAPKART Portable Flexible Adjustable Eye"/>
        <s v="boAt BassHeads 122 Wired Earphones"/>
        <s v="AGARO Imperial 240-Watt Slow Juicer"/>
        <s v="Gizga Essentials Cable Organiser, Cord"/>
        <s v="AGARO Ace 1600 Watts, 21.5 kPa Suction"/>
        <s v="Ambrane 20000mAh Power Bank with 20W Fast"/>
        <s v="Amazon Basics 10.2 Gbps High-Speed 4K HDMI"/>
        <s v="Tosaa T2STSR Sandwich Gas Toaster Regular"/>
        <s v="AmazonBasics 10.2 Gbps High-Speed 4K HDMI"/>
        <s v="SLOVIC Tripod Mount Adapter| Tripod Mobile"/>
        <s v="IT2M Designer Mouse Pad for Laptop/Computer"/>
        <s v="Prestige Sandwich Maker PGMFD 01"/>
        <s v="Usha Aurora 1000 W Dry Iron with Innovative"/>
        <s v="boAt Bassheads 242 in Ear Wired Earphones"/>
        <s v="Pentonic Multicolor Ball Point Pen"/>
        <s v="SanDisk Ultra Flair 64GB USB 3.0 Pen Drive"/>
        <s v="Inalsa Vacuum Cleaner Wet and Dry Micro WD10"/>
        <s v="Bajaj Frore 1200 mm Ceiling Fan"/>
        <s v="AGARO Regal 800 Watts Handheld Vacuum"/>
        <s v="HP GT 53 XL Cartridge"/>
        <s v="iBELL SEK170BM Premium Electric Kettle"/>
        <s v="iBELL SEK15L Premium 1.5 Litre Stainless"/>
        <s v="ZEBRONICS Zeb-Bro in Ear Wired Earphones"/>
        <s v="Redgear Cloak Wired RGB Wired Over Ear"/>
        <s v="Racold Eterno Pro 25L Vertical 5 Star"/>
        <s v="Boult Audio BassBuds X1 in-Ear Wired"/>
        <s v="ESR Screen Protector Compatible with iPad"/>
        <s v="MemeHo Smart Standard Multi-Purpose Laptop"/>
        <s v="Lifelong LLMG74 750 Watt Mixer Grinder"/>
        <s v="Butterfly Hero Mixer Grinder, 500W, 3 Jars"/>
        <s v="LOHAYA LCD/LED Remote Compatible for Sony"/>
        <s v="HP USB Wireless Spill Resistance Keyboard"/>
        <s v="Aine HDMI Male to VGA Female Video Converter"/>
        <s v="Prestige 1.5 Litre Kettle 1500-watts"/>
        <s v="Glun Multipurpose Portable Electronic"/>
        <s v="ZEBRONICS HAA2021 HDMI version 2.1 cable"/>
        <s v="Western Digital WD 2TB My Passport Portable"/>
        <s v="Classmate Octane Neon- 25 Blue Gel Pens"/>
        <s v="SVM Products Unbreakable Set Top Box Stand"/>
        <s v="Amazon Brand - Solimo 2000/1000 Watts Room Heater"/>
        <s v="Crompton Solarium Qube 15-L 5 Star Rated"/>
        <s v="Borosil Rio 1.5 L Electric Kettle, Stainless"/>
        <s v="CARECASE Optical Bay 2nd Hard Drive Caddy"/>
        <s v="ACTIVA Instant 3 LTR 3 KVA SPECIAL Anti Rust"/>
        <s v="Infinity (JBL Fuze Pint, Wireless Ultra"/>
        <s v="Infinity (JBL Fuze 100, Wireless Portable"/>
        <s v="TP-Link AC1200 Archer A6 Smart WiFi, 5GHz"/>
        <s v="iQOO Z6 Pro 5G by vivo (Legion Sky, 8GB RAM)"/>
        <s v="iQOO Z6 Lite 5G by vivo (Mystic Night, 6GB)"/>
        <s v="iQOO Neo 6 5G (Dark Nova, 8GB RAM, 128GB storage)"/>
        <s v="iQOO Z6 44W by vivo (Lumina Blue, 4GB RAM)"/>
        <s v="iQOO Z6 Pro 5G by vivo (Legion Sky, 6GB RAM)"/>
        <s v="pTron Bullet Pro 36W PD Quick Charger"/>
        <s v="iQOO vivo Z6 5G (Chromatic Blue, 6GB RAM)"/>
        <s v="Pigeon by Stovekraft Quartz Electric Kettle"/>
        <s v="iQOO Z6 44W by vivo (Raven Black, 6GB RAM)"/>
        <s v="iQOO Z6 44W by vivo (Raven Black, 4GB RAM)"/>
        <s v="iQOO vivo Z6 5G (Chromatic Blue, 8GB RAM)"/>
        <s v="iQOO Z6 44W by vivo (Lumina Blue, 6GB RAM,)"/>
        <s v="iQOO 9 SE 5G (Sunset Sierra, 8GB RAM, 128GB storage)"/>
        <s v="iQOO Z6 Pro 5G by vivo (Phantom Dusk, 8GB)"/>
        <s v="iQOO Z6 Lite 5G by vivo (Stellar Green, 6GB)"/>
        <s v="iQOO vivo Z6 5G (Dynamo Black, 6GB RAM)"/>
        <s v="Pigeon by Stovekraft Amaze Plus Electric"/>
        <s v="Lifelong LLWH106 Flash 3 Litres Instant"/>
        <s v="ESnipe Mart Worldwide Travel Adapter"/>
        <s v="Pigeon by Stovekraft Amaze Plus Electric-B07WM"/>
        <s v="AGARO Esteem Multi Kettle 1.2 Litre, 600W"/>
        <s v="Black+Decker Handheld Portable Garment"/>
        <s v="Logitech Pebble M350 Wireless Mouse"/>
        <s v="URBN 10000 mAh Lithium Power Bank UPR10K"/>
        <s v="STRIFF Adjustable Laptop Tabletop Stand"/>
        <s v="realme Buds Wireless in Ear Bluetooth"/>
        <s v="Wecool Nylon Braided Multifunction Fast"/>
        <s v="Amazonbasics Nylon Braided Usb-C"/>
        <s v="TP-Link Tapo 360° 2MP 1080p Full HD Pan/Tilt"/>
        <s v="ZIGMA WinoteK WinoteK Sun Instant Water"/>
        <s v="KENT 16051 Hand Blender 300 W"/>
        <s v="Sujata Powermatic Plus, Juicer Mixer Grinder"/>
        <s v="Aquasure From Aquaguard Amaze RO+UV+MTDS,7L"/>
        <s v="AmazonBasics Induction Cooktop 1600 Watt"/>
        <s v="Imou 360° 1080P Full HD Security Camera"/>
        <s v="Brand Conquer 6 in 1 with OTG, SD Card"/>
        <s v="Robustrion Smart Trifold Hard Back Flip"/>
        <s v="Zebronics ZEB-COUNTY 3W Wireless Bluetooth"/>
        <s v="Cello Non-Stick Aluminium Sandwich Gas"/>
        <s v="KENT 16052 Elegant Electric Glass Kettle"/>
        <s v="Crompton Brio 1000-Watts Dry Iron"/>
        <s v="MI Xiaomi USB Type C HYperCharge Cable 6A"/>
        <s v="Zebronics, ZEB-NC3300 USB Powered Laptop"/>
        <s v="Noise ColorFit Pro 2 Full Touch Control"/>
        <s v="TATA SKY HD Connection with 1 month basic"/>
        <s v="AirCase Protective Laptop Bag Sleeve fits"/>
        <s v="AirCase Protective Laptop Bag Sleeve fits-B07Z1"/>
        <s v="308-B07Z1Z7"/>
        <s v="Robustrion Tempered Glass Screen Protector"/>
        <s v="Eureka Forbes Wet &amp; Dry Ultimo 1400 Watts"/>
        <s v="ProElite Faux Leather Smart Flip Case Cover"/>
        <s v="ACTIVA 1200 MM HIGH SPEED 390 RPM BEE"/>
        <s v="Cuzor 12V Mini ups for WiFi Router"/>
        <s v="Universal Remote Control for All Sony TV"/>
        <s v="Mi Air Purifier 3 with True HEPA Filter"/>
        <s v="PrettyKrafts Laundry Basket for clothes"/>
        <s v="PrettyKrafts Laundry Basket for clothes-B0814"/>
        <s v="Zebronics ZEB-VITA Wireless Bluetooth 10W"/>
        <s v="Zebronics Zeb-Transformer-M Optical USB"/>
        <s v="SanDisk Ultra Dual Drive Go USB Type C"/>
        <s v="CSI INTERNATIONAL Instant Water Geyser"/>
        <s v="Wayona Type C Cable Nylon Braided USB C QC"/>
        <s v="Wayona Usb Type C To Usb Nylon Braided Quick"/>
        <s v="LOHAYA Television Remote Compatible"/>
        <s v="LACOPINE Mini Pocket Size Lint Roller"/>
        <s v="Crompton InstaGlide 1000-Watts Dry Iron"/>
        <s v="Vedini Transparent Empty Refillable Reusable"/>
        <s v="Zinq Five Fan Cooling Pad and Laptop Stand"/>
        <s v="KENT 16055 Amaze Cool Touch Electric Kettle"/>
        <s v="Ambrane Unbreakable 60W / 3A Fast Charging"/>
        <s v="Ambrane Unbreakable 60W / 3A Fast Charging-B082L"/>
        <s v="AmazonBasics New Release ABS USB-A"/>
        <s v="Amazon Basics New Release Nylon USB-A"/>
        <s v="AmazonBasics New Release Nylon USB-A"/>
        <s v="AmazonBasics New Release Nylon USB-A-B082T"/>
        <s v="Prestige PWG 07 Wet Grinder, 2L (Multicolor)"/>
        <s v="Pigeon By Stovekraft ABS Plastic Acer Plus"/>
        <s v="MI Braided USB Type-C Cable for Charging"/>
        <s v="CSI INTERNATIONAL Instant Water Geyser-B0836"/>
        <s v="Havells Aqua Plus 1.2 litre Double Wall"/>
        <s v="Caprigo Heavy Duty TV Wall Mount Stand"/>
        <s v="Kuber Industries Waterproof Canvas Laundry"/>
        <s v="AGARO 33398 Rapid 1000-Watt, 10-Litre Wet"/>
        <s v="HealthSense Weight Machine for Kitchen"/>
        <s v="PrettyKrafts Laundry Bag / Basket for Dirty"/>
        <s v="HP X200 Wireless Mouse with 2.4 GHz Wireless"/>
        <s v="HP Wired Mouse 100 with 1600 DPI Optical"/>
        <s v="Sennheiser CX 80S in-Ear Wired Headphones"/>
        <s v="Crypo‚TM Universal Remote Compatible"/>
        <s v="OPPO A31 (Mystery Black, 6GB RAM, 128GB"/>
        <s v="Scarters Mouse Pad, Desk Mat Extended"/>
        <s v="Casio FX-991ES Plus-2nd Edition Scientific"/>
        <s v="Mi 80 cm (32 inches) HD Ready Android Smart"/>
        <s v="HP M270 Backlit USB Wired Gaming Mouse"/>
        <s v="HP K500F Backlit Membrane Wired Gaming"/>
        <s v="HP GK320 Wired Full Size RGB Backlight"/>
        <s v="LAPSTER Accessories Power Cable Cord 2 Pin"/>
        <s v="Myvn 30W Warp/20W Dash Charging Usb Type C"/>
        <s v="Belkin Apple Certified Lightning to USB"/>
        <s v="Belkin Apple Certified Lightning To Type C"/>
        <s v="Belkin USB C to USB-C Fast Charging Type C"/>
        <s v="Belkin Apple Certified Lightning To Type C-B084N"/>
        <s v="Belkin USB C to USB-C Fast Charging Type C-B084N"/>
        <s v="Belkin Apple Certified Lightning to USB-B084N"/>
        <s v="SanDisk Ultra Dual Drive Luxe USB Type C"/>
        <s v="tizum HDMI to VGA Adapter Cable 1080P"/>
        <s v="boAt Rockerz 370 On Ear Bluetooth Headphones"/>
        <s v="boAt Rockerz 550 Over Ear Bluetooth"/>
        <s v="TP-LINK AC1300 Archer T3U Plus High Gain USB"/>
        <s v="Mi 10W Wall Charger for Mobile Phones"/>
        <s v="Portronics Konnect CL 20W POR-1067 Type-C"/>
        <s v="Sounce Spiral Charger Cable Protector Data"/>
        <s v="Solidaire 550-Watt Mixer Grinder with 3 Jars"/>
        <s v="PTron Tangent Lite Bluetooth 5.0 Earphones"/>
        <s v="Maharaja Whiteline Odacio Plus 550-Watt"/>
        <s v="TABLE MAGIC Multipurpose Laptop Table Mat"/>
        <s v="Amazon Basics 650 Watt Drip Coffee Maker"/>
        <s v="ESR USB C to Lightning Cable, 10 ft (3 m)"/>
        <s v="Classmate Long Book - Unruled, 160 Pages"/>
        <s v="Classmate Drawing Book - Unruled, 40 Pages"/>
        <s v="boAt Airdopes 171 in Ear Bluetooth"/>
        <s v="Usha Janome Dream Stitch Automatic Zig-Zag"/>
        <s v="Infinity (JBL Glide 510, 72 Hrs Playtime"/>
        <s v="Zebronics Zeb-Companion 107 USB Wireless"/>
        <s v="AmazonBasics 108 cm (43 inches) 4K Ultra HD"/>
        <s v="USHA Armor AR1100WB 1100 W Dry Iron"/>
        <s v="Usha Goliath GO1200WG Heavy Weight 1200-Watt"/>
        <s v="DIGITEK (DLS-9FT) Lightweight &amp; Portable"/>
        <s v="Cafe JEI French Press Coffee and Tea Maker"/>
        <s v="EGate i9 Pro-Max 1080p Native Full HD"/>
        <s v="Elv Aluminium Adjustable Mobile Phone"/>
        <s v="Havells Immersion HB15 1500 Watt (White)"/>
        <s v="Kuber Industries Waterproof Round Laundry"/>
        <s v="USB Charger, Oraimo Elite Dual Port 5V/2.4A"/>
        <s v="OnePlus 80 cm (32 inches) Y Series HD Ready"/>
        <s v="DIGITEK (DTR-200MT) (18 CM) Portable"/>
        <s v="Sounce Gold Plated 3.5 mm Headphone Splitter"/>
        <s v="PRUSHTI COVER AND BAGS, Protective Case"/>
        <s v="HUL Pureit Eco Water Saver Mineral RO+UV+MF"/>
        <s v="LIRAMARK Webcam Cover Slide, Ultra Thin"/>
        <s v="Crucial RAM 8GB DDR4 3200MHz CL22"/>
        <s v="iBELL Castor CTEK15L Premium 1.5 Litre"/>
        <s v="Portronics Konnect L 1.2Mtr, Fast Charging"/>
        <s v="Portronics Konnect L 1.2M Fast Charging 3A"/>
        <s v="Portronics Konnect L POR-1081 Fast Charging"/>
        <s v="Quantum QHM-7406 Full-Sized Keyboard"/>
        <s v="Boult Audio Truebuds with 30H Playtime, IPX7"/>
        <s v="Prestige IRIS Plus 750 watt mixer"/>
        <s v="Milk Frother, Immersion Blender Cordlesss"/>
        <s v="Wayona Type C to Lightning MFI Certified 20W"/>
        <s v="Redgear A-15 Wired Gaming Mouse"/>
        <s v="Tata Sky Universal Remote Compatible"/>
        <s v="Lifelong Power - Pro 500 Watt 3 Jar Mixer"/>
        <s v="Zebronics Zeb-JUKEBAR 3900, 80W Multimedia"/>
        <s v="Kodak 80 cm (32 inches) HD Ready Certified"/>
        <s v="Wayona USB Type C Fast Charging Cable"/>
        <s v="Wayona USB Type C 65W Fast Charging 2M/6Ft"/>
        <s v="Robustrion [Anti-Scratch] &amp; [Smudge Proof]"/>
        <s v="HP 682 Black Original Ink"/>
        <s v="HP 805 Black Original Ink"/>
        <s v="BESTOR LCD Writing Tablet/pad 12 inches"/>
        <s v="Boult Audio AirBass PowerBuds with Inbuilt"/>
        <s v="Ant Esports GM320 RGB Optical Wired Gaming"/>
        <s v="PrettyKrafts Folding Laundry Basket"/>
        <s v="PTron Boom Ultima 4D Dual Driver, in-Ear"/>
        <s v="PTron Tangentbeat in-Ear Bluetooth 5.0"/>
        <s v="HP Deskjet 2723 AIO Printer, Copy, Scan"/>
        <s v="HP Deskjet 2331 Colour Printer, Scanner"/>
        <s v="SoniVision SA-D10 SA-D100 SA-D40 Home"/>
        <s v="MI Usb Type-C Cable Smartphone"/>
        <s v="LG 80 cm (32 inches) HD Ready Smart LED TV"/>
        <s v="VR 18 Pcs - 3 Different Size Plastic Food"/>
        <s v="JBL Tune 215BT, 16 Hrs Playtime with Quick"/>
        <s v="TCL 108 cm (43 inches) 4K Ultra HD Certified"/>
        <s v="Zinq UPS for Router, Mini UPS for 12V WiFi"/>
        <s v="Samsung Galaxy Buds Live Bluetooth Truly"/>
        <s v="HP w100 480P 30 FPS Digital Webcam"/>
        <s v="Boult Audio Bass Buds Q2 Lightweight Stereo"/>
        <s v="TP-Link UE300C USB Type-C to RJ45 Gigabit"/>
        <s v="EYNK Extra Long Micro USB Fast Charging USB"/>
        <s v="realme Buds Classic Wired in Ear Earphones"/>
        <s v="NK STAR 950 Mbps USB WiFi Adapter Wireless"/>
        <s v="Bajaj Rex 750W Mixer Grinder with Nutri Pro"/>
        <s v="Coway Professional Air Purifier for Home"/>
        <s v="LOHAYA Television Remote Compatible for VU"/>
        <s v="Havells Instanio 10 Litre Storage Water"/>
        <s v="Crompton Arno Neo 15-L 5 Star Rated Storage"/>
        <s v="SanDisk 1TB Extreme Portable SSD 1050MB/s "/>
        <s v="SanDisk Ultra SDHC UHS-I Card 32GB 120MB/s"/>
        <s v="Nokia 150 (2020)"/>
        <s v="Synqe USB Type C Fast Charging Cable 2M"/>
        <s v="Morphy Richards Icon Superb 750W Mixer"/>
        <s v="Philips EasySpeed Plus Steam Iron"/>
        <s v="Philips EasySpeed Plus Steam Iron-B08H6"/>
        <s v="boAt Bassheads 242 in Ear Wired Earphones-B08H9"/>
        <s v="HUMBLE Dynamic Lapel Collar Mic Voice"/>
        <s v="Eureka Forbes Active Clean 700 Watts"/>
        <s v="boAt Deuce USB 300 2 in 1 Type-C &amp; Micro USB"/>
        <s v="boAt Deuce USB 300 2 in 1 Type-C &amp; Micro USB-B08HD"/>
        <s v="URBN 20000 mAh lithium_polymer Power Bank"/>
        <s v="Inalsa Electric Kettle Prism Inox - 1350 W"/>
        <s v="Oakter Mini UPS for 12V WiFi Router"/>
        <s v="OFIXO Multi-Purpose Laptop Table/Study"/>
        <s v="Noise ColorFit Pro 2 Full Touch Control-B08HV"/>
        <s v="MI Power Bank 3i 20000mAh Lithium Polymer"/>
        <s v="MI 10000mAh 3i Lithium Polymer Power Bank"/>
        <s v="Mi 10000mAH Li-Polymer, Micro-USB and Type C"/>
        <s v="RPM Euro Games Laptop/PC Controller Wired"/>
        <s v="KENT 16068 Zoom Vacuum Cleaner for Home"/>
        <s v="Samsung 24-inch(60.46cm) FHD Monitor, IPS"/>
        <s v="Kingston DataTraveler Exodia DTX/32 GB Pen"/>
        <s v="INKULTURE Stainless_Steel Measuring Cups"/>
        <s v="boAt Stone 180 5W Bluetooth Speaker"/>
        <s v="boAt Airdopes 121v2 in-Ear True Wireless"/>
        <s v="JM SELLER 180 W 2021 Edition Electric Beater"/>
        <s v="URBN 20000 mAh Lithium_Polymer 22.5W Super"/>
        <s v="KONVIO NEER 10 Inch Spun Filter (PP SPUN)"/>
        <s v="Tukzer Capacitive Stylus Pen for Touch"/>
        <s v="Tukzer Capacitive Stylus Pen for Touch-B08K4"/>
        <s v="Zebronics Zeb Wonderbar 10 USB Powered 2.0"/>
        <s v="Croma 500W Mixer Grinder with 3 Stainless"/>
        <s v="Airtel AMF-311WW Data Card (Black), 4g"/>
        <s v="Tukzer Stylus Pen, iPad Pencil with Palm"/>
        <s v="Pajaka South Indian Filter Coffee Maker 200"/>
        <s v="Eureka Forbes car Vac 100 Watts Powerful"/>
        <s v="Saifsmart Outlet Wall Mount Hanger Holder"/>
        <s v="SanDisk Ultra microSD UHS-I Card 64GB"/>
        <s v="SanDisk Ultra microSD UHS-I Card 32GB"/>
        <s v="Noir Aqua - 5pcs PP Spun Filter + 1 Spanner"/>
        <s v="Acer EK220Q 21.5 Inch (54.61 cm) Full HD"/>
        <s v="Dyazo 6 Angles Adjustable Aluminum Ergonomic"/>
        <s v="Gilary Multi Charging Cable, 3 in 1 Nylon"/>
        <s v="DIGITEK (DTR 260 GT) Gorilla Tripod/Mini 33"/>
        <s v="Logitech G102 USB Light Sync Gaming Mouse"/>
        <s v="Lifelong LLSM120G Sandwich Griller"/>
        <s v="Lenovo 600 Bluetooth 5.0 Silent Mouse"/>
        <s v="POPIO Tempered Glass Screen Protector"/>
        <s v="MI 10000mAh Lithium Ion, Lithium Polymer"/>
        <s v="Tygot 10 Inches Big LED Ring Light"/>
        <s v="Gizga Essentials Spiral Cable Protector Cord"/>
        <s v="boAt Bassheads 102 Wired in Ear Earphones"/>
        <s v="Bajaj Waterproof 1500 Watts Immersion Rod"/>
        <s v="Crompton Insta Comfy 800 Watt Room Heater"/>
        <s v="Crompton Insta Delight Fan Circulator Room"/>
        <s v="Tukzer Fully Foldable Tabletop Desktop"/>
        <s v="USHA RapidMix 500-Watt Copper Motor Mixer"/>
        <s v="Havells OFR 13 Wave Fin with PTC Fan Heater"/>
        <s v="Callas Multipurpose Foldable Laptop Table"/>
        <s v="FLiX (Beetel) 3in1 (Type C|Micro|Iphone)"/>
        <s v="INALSA Air Fryer Digital 4L Nutri Fry"/>
        <s v="Boat A 350 Type C Cable 1.5m"/>
        <s v="Synqe USB C to USB C 60W Nylon Braided Fast"/>
        <s v="FLiX (Beetel) USB to iPhone Lightning"/>
        <s v="STRIFF Laptop Stand Adjustable Laptop"/>
        <s v="Airtel DigitalTV HD Setup Box"/>
        <s v="Posh 1.5 Meter High Speed Gold Plated HDMI"/>
        <s v="Zoul Type C to Type C Fast Charging Cable"/>
        <s v="Zoul USB C to USB C Fast Charging Cable 65W"/>
        <s v="Samsung 80 cm (32 inches) Wondertainment"/>
        <s v="VW 80 cm (32 inches) HD Ready Android Smart"/>
        <s v="Duracell Chhota Power AA Battery Set"/>
        <s v="Kenstar 2400 Watts 9 Fins Oil Filled"/>
        <s v="Tizum Mouse Pad/ Computer Mouse"/>
        <s v="Zoul USB C 60W Fast Charging 3A 6ft/2M Long"/>
        <s v="Zoul USB Type C Fast Charging 3A Nylon"/>
        <s v="Homeistic Applience‚TM Instant Electric "/>
        <s v="SKYWALL 81.28 cm (32 inches) HD Ready Smart"/>
        <s v="Pinnaclz Original Combo of 2 Micro USB Fast"/>
        <s v="Pinnaclz Original Combo of 2 USB Type C Fast"/>
        <s v="T TOPLINE 180 W Electric Hand Mixer"/>
        <s v="7SEVEN Compatible Tata Sky Remote Control"/>
        <s v="King Shine Multi Retractable 3.0A Fast"/>
        <s v="7SEVEN Compatible for Sony Bravia LCD LED"/>
        <s v="LRIPL Mi Remote Control with Netflix &amp; Prime"/>
        <s v="Tata Sky Digital TV HD Setup Box"/>
        <s v="MI 33W SonicCharge 2.0 USB Charger"/>
        <s v="Balzano High Speed Nutri Blender"/>
        <s v="Zebronics Astra 10 Portable Wireless BT v5.0"/>
        <s v="Lifelong 2-in1 Egg Boiler and Poacher"/>
        <s v="ZEBRONICS Zeb-Warrior II 10 watts 2.0"/>
        <s v="JBL Commercial CSLM20B Auxiliary"/>
        <s v="CARDEX Digital Kitchen Weighing Machine"/>
        <s v="Demokrazy New Nova Lint Cum Fuzz Remover"/>
        <s v="boAt Stone 250 Portable Wireless Speaker"/>
        <s v="TE‚TM Instant Electric Heating Hot and Cold"/>
        <s v="E-COSMOS 5V 1.2W Portable Flexible USB LED"/>
        <s v="E-COSMOS 5V 1.2W Portable Flexible USB LED-B08TD"/>
        <s v="10k 8k 4k HDMI Cable, Certified 48Gbps 1ms"/>
        <s v="PHILIPS Handheld Garment Steamer STH3000/20"/>
        <s v="Tabelito Polyester Foam, Nylon Hybrid"/>
        <s v="ROYAL STEP - AMAZON'S BRAND - Portable"/>
        <s v="MILTON Smart Egg Boiler 360-Watts"/>
        <s v="boAt Rockerz 255 Pro+ in-Ear Bluetooth"/>
        <s v="Astigo Compatible Remote Control"/>
        <s v="Synqe Type C to Type C Short Fast Charging"/>
        <s v="OPPO A74 5G (Fluid Black, 6GB RAM, 128GB storage)"/>
        <s v="OPPO A74 5G (Fantastic Purple,6GB RAM,128GB storage)"/>
        <s v="Samsung Galaxy S20 FE 5G (Cloud Navy, 8GB storage)"/>
        <s v="Samsung Original 25W USB Travel Lightning"/>
        <s v="Samsung 25W USB Travel Adapter for Cellular"/>
        <s v="Kuber Industries Round Non Woven Fabric"/>
        <s v="Kuber Industries Waterproof Round Non Wovan"/>
        <s v="Heart Home Waterproof Round Non Wovan"/>
        <s v="BAJAJ PYGMY MINI 110 MM 10 W HIGH SPEED"/>
        <s v="Zebronics Zeb Buds C2 in Ear Type C Wired"/>
        <s v="Portronics Adapto 20 Type C 20W Fast PD/Type"/>
        <s v="LAPSTER Spiral Charger Spiral Charger Cable"/>
        <s v="Tom &amp; Jerry Folding Laundry Basket"/>
        <s v="TVARA LCD Writing Tablet 8.5 Inch E-Note Pad"/>
        <s v="RPM Euro Games Gaming Mousepad Speed Type"/>
        <s v="ZEBRONICS Aluminium Alloy Laptop Stand"/>
        <s v="Wayona Type C To Type C 65W/3.25A Nylon"/>
        <s v="Wayona Usb C 65W Fast Charging Cable"/>
        <s v="Tukzer Gel Mouse Pad Wrist Rest Memory-Foam"/>
        <s v="boAt Type C A325 Tangle-free, Sturdy Type C"/>
        <s v="V-Guard Divino 5 Star Rated 15 Litre Storage"/>
        <s v="boAt Micro USB 55 Tangle-free, Sturdy Micro"/>
        <s v="Crompton Highspeed Markle Prime 1200 mm"/>
        <s v="Silicone Rubber Earbuds Tips, Eartips"/>
        <s v="akiara - Makes life easy Electric Handy"/>
        <s v="Time Office Scanner Replacement Cable"/>
        <s v="7SEVEN Bluetooth Voice Command Remote"/>
        <s v="Portronics Ruffpad 15 Re-Writable LCD Screen"/>
        <s v="Kodak 139 cm (55 inches) 4K Ultra HD Smart"/>
        <s v="Storite Super Speed USB 3.0 Male to Male"/>
        <s v="pTron Solero MB301 3A Micro USB Data"/>
        <s v="pTron Solero TB301 3A Type-C Data and Fast"/>
        <s v="Redmi 126 cm (50 inches) 4K Ultra HD Android"/>
        <s v="Duracell CR2016 3V Lithium Coin Battery"/>
        <s v="PTron Solero T241 2.4A Type-C Data"/>
        <s v="Duracell CR2025 3V Lithium Coin Battery"/>
        <s v="atomberg Renesa 1200mm BLDC Motor"/>
        <s v="Offbeat - DASH 2.4GHz Wireless + Bluetooth"/>
        <s v="Tarkan Portable Folding Laptop Desk for Bed"/>
        <s v="ZEBRONICS Zeb-Dash Plus 2.4GHz High"/>
        <s v="Nirdambhay Mini Bag Sealer, 2 in 1 Heat"/>
        <s v="Candes 10 Litre Perfecto 5 Star Rated"/>
        <s v="LUNAGARIYA, Protective Case Compatible"/>
        <s v="Havells Festiva 1200mm Dust Resistant"/>
        <s v="Seagate Expansion 1TB External HDD - USB 3.0"/>
        <s v="WeCool Bluetooth Extendable Selfie Sticks"/>
        <s v="akiara - Makes life easy Mini Sewing Machine"/>
        <s v="Astigo Compatible Remote for Airtel Digital"/>
        <s v="Reffair AX30 [MAX] Portable Air Purifier"/>
        <s v="Verilux USB C Hub Multiport Adapter- 6 in 1"/>
        <s v="Boult Audio BassBuds Oak in-Ear Wired"/>
        <s v="Themisto 350 Watts Egg"/>
        <s v="Milton Go Electro 2.0 Stainless Steel"/>
        <s v="Elv Mobile Phone Mount Tabletop Holder"/>
        <s v="Samsung 108 cm (43 inches) Crystal 4K Series"/>
        <s v="Samsung 138 cm (55 inches) Crystal 4K Series"/>
        <s v="SWAPKART Flexible Mobile Tabletop Stand"/>
        <s v="Mi Robot Vacuum-Mop P, Best-in-class Laser"/>
        <s v="boAt Rockerz 330 in-Ear Bluetooth Neckband"/>
        <s v="ZEBRONICS ZEB-USB150WF1 WiFi USB Mini"/>
        <s v="LOHAYA Remote Compatible for Mi Smart LED TV"/>
        <s v="Lava Charging Adapter Elements D3 2A Fast"/>
        <s v="HealthSense Rechargeable Lint Remover"/>
        <s v="Bulfyss Stainless Steel Digital Kitchen"/>
        <s v="boAt Flash Edition Smart Watch with Activity"/>
        <s v="Kanget [2 Pack] Type C Female to USB A Male"/>
        <s v="KENT 16088 Vogue Electric Kettle 1.8 Litre"/>
        <s v="Noise ColorFit Ultra Smart Watch with 1.75&quot; HD"/>
        <s v="Ambrane Unbreakable 3 in 1 Fast Charging"/>
        <s v="Seagate One Touch 2TB External HDD"/>
        <s v="Tygot Bluetooth Extendable Selfie Sticks"/>
        <s v="MYVN LTG to USB forFast Charging &amp; Data Sync"/>
        <s v="OnePlus 163.8 cm (65 inches) U Series 4K LED"/>
        <s v="OnePlus 138.7 cm (55 inches) U Series 4K LED"/>
        <s v="Saiyam Stainless Steel Espresso Maker"/>
        <s v="Crompton Hill Briz Deco 1200mm (48 inch)"/>
        <s v="Spigen EZ Fit Tempered Glass Screen"/>
        <s v="BRUSTRO Copytinta Coloured Craft Paper A4"/>
        <s v="Esquire Laundry Basket Brown, 50 Ltr"/>
        <s v="Sounce Fast Phone Charging Cable &amp; Data Sync"/>
        <s v="Aquaguard Aura RO+UV+UF+Taste Adjuster(MTDS)"/>
        <s v="Sounce 360 Adjustable Mobile Phone Holder"/>
        <s v="boAt Xtend Smartwatch with Alexa Built-in"/>
        <s v="Lifelong LLEK15 Electric Kettle 1.5L"/>
        <s v="Portronics CarPower Mini Car Charger"/>
        <s v="Fire-Boltt India's No 1 Smartwatch Brand"/>
        <s v="boAt Laptop, Smartphone Type-c A400 Male"/>
        <s v="boAt A 350 Type C Cable for Smartphone"/>
        <s v="AGARO Royal Stand 1000W Mixer with 5L SS"/>
        <s v="Cubetek 3 in 1 LCD Display V5.0 Bluetooth"/>
        <s v="rts [2 Pack] Mini USB C Type C Adapter Plug"/>
        <s v="Zebronics ZEB-90HB USB Hub, 4 Ports, Pocket"/>
        <s v="Irusu Play VR Plus Virtual Reality Headset"/>
        <s v="Racold Pronto Pro 3Litres 3KW Vertical"/>
        <s v="Noise ColorFit Pulse Smartwatch with 3.56 cm"/>
        <s v="Bajaj Splendora 3 Litre 3KW IWH Instant"/>
        <s v="Bajaj New Shakti Neo 25L Vertical Storage"/>
        <s v="Bajaj New Shakti Neo 15L Vertical Storage"/>
        <s v="Bajaj New Shakti Neo 10L Vertical Storage"/>
        <s v="PHILIPS Digital Air Fryer HD9252/90"/>
        <s v="Kitchen Kit Electric Kettle, 1.8L Stainless"/>
        <s v="Cookwell Bullet Mixer Grinder"/>
        <s v="7SEVEN TCL Remote Control Smart TV RC802V"/>
        <s v="CROSSVOLT Compatible Dash/Warp Data Sync"/>
        <s v="ENEM Sealing Machine | 12 Inch (300 mm)"/>
        <s v="Zebronics Zeb-Jaguar Wireless Mouse, 2.4GHz"/>
        <s v="TP-Link USB Bluetooth Adapter for PC"/>
        <s v="Dealfreez Case Compatible for Fire TV Stick"/>
        <s v="Ambrane Unbreakable 60W / 3A Fast Charging-B098N"/>
        <s v="Ambrane 27000mAh Power Bank, 20W Fast"/>
        <s v="Noise Buds VS201 V2 in-Ear Truly Wireless"/>
        <s v="Sui Generis Electric Handheld Milk Wand"/>
        <s v="Electvision Remote Control for led Smart tv"/>
        <s v="TVARA LCD Writing Tablet, 8.5&quot; Inch Colorful"/>
        <s v="Ambrane 10000mAh Slim Power Bank, 20W Fast"/>
        <s v="Lapster 1.5 mtr USB 2.0 Type A Male to USB"/>
        <s v="LS LAPSTER Quality Assured Universal"/>
        <s v="Maharaja Whiteline Nano Carbon Neo"/>
        <s v="Hisense 108 cm (43 inches) 4K Ultra HD Smart"/>
        <s v="HOMEPACK 750W Radiant Room Home Office"/>
        <s v="Classmate Pulse 1 Subject Notebook - 240mm"/>
        <s v="Lenovo 130 Wireless Compact Mouse, 1K DPI"/>
        <s v="Wipro Vesta Electric Egg Boiler, 360 Watts"/>
        <s v="7SEVEN Compatible for Mi tv Remote Control"/>
        <s v="PC SQUARE Laptop Tabletop Stand/ Computer"/>
        <s v="DYAZO USB 3.0 Type C Female to USB A Male"/>
        <s v="Lava A1 Josh 21(Blue Silver) -Dual Sim"/>
        <s v="KENT POWP-Sediment Filter 10'' Thread"/>
        <s v="DIGITEK (DRL-14C) Professional (31cm) Dual"/>
        <s v="Noise ColorFit Ultra SE Smart Watch"/>
        <s v="Redragon K617 Fizz 60% Wired RGB Gaming"/>
        <s v="Croma 3A Fast charge 1m Type-C to All Type-C"/>
        <s v="Dealfreez Case Compatible with Fire TV Stick"/>
        <s v="Cotbolt Silicone Case Cover Compatible"/>
        <s v="Duracell Micro USB 3A Braided Sync &amp; Fast"/>
        <s v="Duracell Type-C To Micro 1.2M braided Sync"/>
        <s v="Duracell Type C To Type C 5A (100W) Braided"/>
        <s v="Duracell USB Lightning Apple Certified (Mfi)"/>
        <s v="Crompton Insta Comfort Heater 2000 Watts"/>
        <s v="InstaCuppa Rechargeable Mini Electric"/>
        <s v="Ambrane 60W / 3A Type C Fast Charging"/>
        <s v="Ambrane 2 in 1 Type-C &amp; Micro USB Cable"/>
        <s v="Ambrane Fast 100W Output Cable with Type-C"/>
        <s v="Storio Kids Toys LCD Writing Tablet 8.5Inch"/>
        <s v="PHILIPS Air Fryer HD9200/90"/>
        <s v="MI 360° Home Security Wireless Camera 2K Pro"/>
        <s v="Electvision Remote Control Compatible"/>
        <s v="Samsung Galaxy Watch4 Bluetooth"/>
        <s v="Hindware Atlantic Compacto 3 Litre Instant"/>
        <s v="House of Quirk Reusable Sticky Picker"/>
        <s v="Kodak 80 cm (32 inches) HD Ready Certified-B09DS"/>
        <s v="Lapster USB 3.0 sata Cable for 2.5 inch SSD"/>
        <s v="Canon E4570 All-in-One Wi-Fi Ink Efficient"/>
        <s v="7SEVEN Compatible LG TV Remote Suitable"/>
        <s v="SKYTONE Stainless Steel Electric Meat"/>
        <s v="Samsung 80 cm (32 Inches) Wondertainment-B09F6"/>
        <s v="Croma 80 cm (32 Inches) HD Ready LED TV"/>
        <s v="Redmi 80 cm (32 inches) Android 11 Series HD"/>
        <s v="Duracell 38W Fast Car Charger Adapter"/>
        <s v="Empty Mist Trigger Plastic Spray Bottle"/>
        <s v="realme narzo 50i (Mint Green, 2GB RAM+32GB"/>
        <s v="Glen 3 in 1 Electric Multi Cooker - Steam"/>
        <s v="Eureka Forbes Supervac 1600 Watts Powerful"/>
        <s v="AGARO Classic Portable Yogurt Maker, 1.2L"/>
        <s v="Hi-Mobiler iPhone Charger Lightning Cable"/>
        <s v="HP 150 Wireless USB Mouse with Ergonomic"/>
        <s v="HP 330 Wireless Black Keyboard and Mouse Set"/>
        <s v="Redmi 9A Sport (Coral Green, 2GB RAM, 32GB storage)"/>
        <s v="Redmi 9A Sport (Carbon Black, 2GB RAM, 32GB storage)"/>
        <s v="Portronics Ruffpad 8.5M Multicolor LCD"/>
        <s v="Redmi 9A Sport (Coral Green, 3GB RAM, 32GB storage)"/>
        <s v="Redmi 9 Activ (Carbon Black, 4GB RAM, 64GB storage)"/>
        <s v="ZEBRONICS Zeb-Evolve Wireless in Ear"/>
        <s v="OpenTech Military-Grade Tempered Glass"/>
        <s v="Lifelong LLMG93 500 Watt Duos Mixer Grinder"/>
        <s v="Inalsa Electric Fan Heater Hotty - 2000"/>
        <s v="Remote Compatible for Samsung LED/LCD Remote"/>
        <s v="Venus Digital Kitchen Weighing Scale &amp; Food"/>
        <s v="PHILIPS Drip Coffee Maker HD7432/20, 0.6 L"/>
        <s v="Bestor 8K Hdmi 2.1 Cable 48Gbps"/>
        <s v="Smashtronics - Case for Firetv Remote, Fire"/>
        <s v="PROLEGEND PL-T002 Universal TV Stand Table"/>
        <s v="Mi 100 cm (40 inches) Horizon Edition Full"/>
        <s v="PrettyKrafts Laundry Square Shape Basket"/>
        <s v="MI REDMI 9i Sport (Carbon Black, 64 GB)"/>
        <s v="Wayona Type C to Lightning MFI Certified 20W-B09HV"/>
        <s v="Amozo Ultra Hybrid Camera and Drop"/>
        <s v="Havells Zella Flap Auto Immersion Rod 1500"/>
        <s v="NutriPro Juicer Mixer Grinder - Smoothie"/>
        <s v="Borosil Electric Egg Boiler, 8 Egg Capacity"/>
        <s v="Macmillan Aquafresh 5 Micron PS-05 10&quot; in PP"/>
        <s v="Electvision Remote Control Compatible-B09JK"/>
        <s v="Lint Remover Woolen Clothes Lint Extractor"/>
        <s v="Mi 108 cm (43 inches) Full HD Android LED TV"/>
        <s v="Motorola a10 Dual Sim keypad Mobile"/>
        <s v="Motorola a10 Dual Sim keypad Mobile-B09JS"/>
        <s v="boAt LTG 550v3 Lightning Apple MFi Certified"/>
        <s v="KINGONE Upgraded Stylus Pen, iPad Pencil"/>
        <s v="Portronics Konnect L POR-1403 Fast Charging"/>
        <s v="Portronics Konnect L 1.2M POR-1401 Fast"/>
        <s v="R B Nova Lint/Fabric Shaver for Cloths"/>
        <s v="Rico Japanese Technology Rechargeable"/>
        <s v="Candes Gloster All in One Silent Blower Fan"/>
        <s v="Smashtronics - Case for Firetv Remote"/>
        <s v="7SEVEN Compatible for Samsung Smart 4K Ultra"/>
        <s v="Sony TV - Remote Compatible for Sony LED"/>
        <s v="Qubo Smart Cam 360 from Hero Group"/>
        <s v="JIALTO Mini Waffle Maker 4 Inch- 350 Watts"/>
        <s v="Skadioo WiFi Adapter for pc | Car"/>
        <s v="Redmi Note 11T 5G (Matte Black, 6GB RAM,..)"/>
        <s v="Redmi Note 11T 5G (Stardust White, 6GB RAM,..)"/>
        <s v="Redmi Note 11T 5G (Aquamarine Blue, 6GB RAM,..)"/>
        <s v="IKEA Milk Frother for Your Milk,..)"/>
        <s v="Lifelong LLQH922 Regalia 800 W"/>
        <s v="Realme Smart TV Stick"/>
        <s v="KRISONS Thunder Speaker, Multimedia Home"/>
        <s v="LOHAYA Voice Assistant Remote Compatible"/>
        <s v="Lifelong LLFH921 Regalia 2000 W Fan Heater"/>
        <s v="Borosil Volcano 13 Fin Oil Filled Radiator"/>
        <s v="Portronics MPORT 31C 4-in-1 USB Hub"/>
        <s v="Portronics MPORT 31 4 Ports USB Hub"/>
        <s v="KHAITAN AVAANTE KA-2013 1200 Watt 3-Rod"/>
        <s v="Wings Phantom Pro Earphones Gaming Earbuds"/>
        <s v="Bajaj Rex DLX 750 W 4 Jars Mixer Grinder"/>
        <s v="MI 108 cm (43 inches) 5X Series 4K Ultra HD"/>
        <s v="Xiaomi Mi 4A Dual_Band Ethernet 1200Mbps"/>
        <s v="Tecno Spark 8T (Turquoise Cyan, 4GB RAM,64GB,..)"/>
        <s v="7SEVEN Compatible Lg Smart Tv Remote"/>
        <s v="7SEVEN Suitable Sony Tv Remote Original"/>
        <s v="SaiEllin Room Heater For Home 2000 Watts"/>
        <s v="boAt Xtend Smartwatch with Alexa Built-in-B09MQ"/>
        <s v="Samsung EVO Plus 64GB microSDXC UHS-I U1"/>
        <s v="Samsung EVO Plus 128GB microSDXC UHS-I U3"/>
        <s v="Havells Glaze 74W Pearl Ivory Gold Ceiling"/>
        <s v="SAIELLIN Electric Lint Remover for Clothes"/>
        <s v="Amozo Ultra Hybrid Camera and Drop-B09MY"/>
        <s v="INOVERA World Map Extended Anti Slip Rubber"/>
        <s v="Ambrane 10000mAh Slim Power Bank, 20W Fast-B09MZ"/>
        <s v="Bajaj New Shakti Neo Plus 15 Litre 4 Star"/>
        <s v="boAt Airdopes 141 Bluetooth Truly Wireless"/>
        <s v="E-COSMOS Plug in LED Night Light Mini USB"/>
        <s v="Usha CookJoy (CJ1600WPC) 1600 Watt Induction"/>
        <s v="Noise ColorFit Ultra Buzz Bluetooth Calling"/>
        <s v="Boult Audio Airbass Propods X TWS Bluetooth"/>
        <s v="Hilton Quartz Heater 400/800-Watt ISI 2 Rods"/>
        <s v="Flix Micro Usb Cable For Smartphone"/>
        <s v="FLiX (Beetel USB to Micro USB PVC Data Sync"/>
        <s v="Flix (Beetel) Usb To Type C Pvc Data Sync"/>
        <s v="Flix (Beetel) Bolt 2.4 12W Dual USB Smart"/>
        <s v="FLiX (Beetel) USB to Type C PVC Data Sync &amp;"/>
        <s v="Bulfyss USB Rechargeable Lint Remover Fabric"/>
        <s v="Sansui 140cm (55 inches) 4K Ultra HD"/>
        <s v="CP PLUS 2MP Full HD Smart Wi-fi CCTV"/>
        <s v="Sansui 80cm (32 inches) HD Ready Smart LED"/>
        <s v="Lint Remover For Clothes With 1 Year"/>
        <s v="Boult Audio ZCharge Bluetooth Wireless in"/>
        <s v="LG 1.5 Ton 5 Star AI DUAL Inverter Split AC"/>
        <s v="InstaCuppa Portable Blender for Smoothie"/>
        <s v="Noise ColorFit Pulse Grand Smart Watch"/>
        <s v="Noise ColorFit Pulse Grand Smart Watch-B09NV"/>
        <s v="POCO C31 (Royal Blue, 64 GB) (4 GB"/>
        <s v="POCO C31 (Shadow Gray, 64 GB) "/>
        <s v="AGARO Glory Cool Mist Ultrasonic Humidifier"/>
        <s v="Noise Pulse Buzz 1.69&quot; Bluetooth Calling"/>
        <s v="Melbon VM-905 2000-Watt Room Heater"/>
        <s v="Lenovo 300 FHD Webcam with Full Stereo Dual"/>
        <s v="Wembley LCD Writing Pad/Tab | Writing"/>
        <s v="WeCool C1 Car Mobile Holder with One Click"/>
        <s v="7SEVEN Compatible with Fire Tv Stick Remote"/>
        <s v="Goodscity Garment Steamer for Clothes, Steam"/>
        <s v="boAt Airdopes 181 in-Ear True Wireless"/>
        <s v="Kodak 126 cm (50 inches) Bezel-Less Design"/>
        <s v="Noise Pulse Buzz 1.69&quot; Bluetooth Calling-B09PL"/>
        <s v="Noise ColorFit Pulse Grand Smart Watch-B09PN"/>
        <s v="realme 10W Fast Charging Micro-USB Cable"/>
        <s v="Lenovo USB A to Type-C Tangle-freeAramid"/>
        <s v="Robustrion [Anti-Scratch] &amp; [Smudge Proof]-B09Q3"/>
        <s v="OnePlus 108 cm (43 inches) Y Series Full HD"/>
        <s v="OnePlus 80 cm (32 inches) Y Series HD Ready-B09Q5"/>
        <s v="Portronics Konnect L 20W PD Quick Charge"/>
        <s v="Portronics Konnect L 60W PD Type C to Type C"/>
        <s v="Wayona Type C To Type C Long Fast Charging"/>
        <s v="Wayona Usb Type C 65W 6Ft/2M Long Fast"/>
        <s v="Redmi Note 11 (Space Black, 4GB RAM, 64GB,..)"/>
        <s v="Redmi Note 11 (Horizon Blue, 6GB RAM, 64GB,..)"/>
        <s v="Redmi Note 11 (Space Black, 6GB RAM, 64GB,..)"/>
        <s v="Redmi Note 11 (Horizon Blue, 6GB RAM, 64GB,..)-B09QS"/>
        <s v="Candes BlowHot All in One Silent Blower Fan"/>
        <s v="Akiara - Makes life easy Mini Sewing Machine-B09R8"/>
        <s v="Gizga Essentials Webcam Cover, Privacy"/>
        <s v="10WeRun Id-116 Bluetooth Smartwatch Wireless"/>
        <s v="Redmi 108 cm (43 inches) 4K Ultra HD Android"/>
        <s v="Fire-Boltt Ninja Calling 1.69&quot; Bluetooth"/>
        <s v="realme narzo 50 (Speed Blue, 4GB RAM+64GB"/>
        <s v="7SEVEN Compatible Vu Smart Tv Remote Control"/>
        <s v="MI 138.8 cm (55 inches) 5X Series 4K Ultra"/>
        <s v="boAt Type C A750 Stress Resistant"/>
        <s v="boAt Type C A750 Stress Resistant-B09RX"/>
        <s v="Sounce 65W OnePlus Dash Warp Charge Cable"/>
        <s v="Amazon Brand - Solimo Fast Charging Braided"/>
        <s v="INALSA Vaccum Cleaner Handheld 800W High"/>
        <s v="FABWARE Lint Remover for Clothes - Sticky"/>
        <s v="ZEBRONICS Zeb-Buds 30 3.5Mm Stereo Wired"/>
        <s v="Sounce Protective Case Cover Compatible Boat"/>
        <s v="Crompton Sea Sapphira 1200 mm Ultra High"/>
        <s v="Swiss Military VC03 Wireless Car Vacuum"/>
        <s v="Redmi Note 11 Pro + 5G (Stealth Black, 8GB"/>
        <s v="Redmi Note 11 Pro + 5G (Phantom White, 8GB,..)"/>
        <s v="FLiX Usb Charger,Flix (Beetel) Bolt 2.4 Dual"/>
        <s v="Redmi Note 11 Pro + 5G (Stealth Black, 6GB,..)"/>
        <s v="Dell USB Wireless Keyboard and Mouse Set"/>
        <s v="TCL 100 cm (40 inches) Full HD Certified"/>
        <s v="Amazfit GTS2 Mini (New Version) Smart Watch"/>
        <s v="Western Digital WD Green SATA 240GB Internal"/>
        <s v="pTron Volta Dual Port 12W Smart USB Charger"/>
        <s v="Cotbolt Silicone Protective Case Cover"/>
        <s v="Samsung Galaxy M33 5G (Emerald Brown, 6GB,..)"/>
        <s v="Samsung Galaxy M33 5G (Mystique Green, 8GB,..)"/>
        <s v="Firestick"/>
        <s v="boAt Wave Lite Smartwatch with 1.69&quot; HD"/>
        <s v="boAt Wave Lite Smartwatch with 1.69&quot; HD-B09V1"/>
        <s v="308-B09V17S"/>
        <s v="Nokia 105 Single SIM, Keypad Mobile Phone"/>
        <s v="Nokia 105 Single SIM, Keypad Mobile Phone-B09V2"/>
        <s v="Portronics Ruffpad 12E Re-Writable LCD"/>
        <s v="OnePlus 108 cm (43 inches) Y Series 4K Ultra"/>
        <s v="Amazon Basics 2 Amp USB Wall Charger &amp; Micro"/>
        <s v="Tesora - Inspired by you Large Premium"/>
        <s v="Amazon Brand - Solimo 3A Fast Charging Tough"/>
        <s v="AGARO Supreme High Pressure Washer, 1800"/>
        <s v="Havells Gatik Neo 400mm Pedestal Fan"/>
        <s v="SaleOn Instant Coal Heater 500W Charcoal"/>
        <s v="Lapster USB 3.0 A to Micro B SuperSpeed"/>
        <s v="STRIFF Multi Angle Tablet/Mobile Stand."/>
        <s v="Duracell USB C To Lightning Apple Certified"/>
        <s v="Themisto TH-WS20 Digital Kitchen Weighing"/>
        <s v="Wipro Vesta 1380W Cordless Steam Iron Quick"/>
        <s v="Crompton InstaBliss 3-L Instant Water Heater"/>
        <s v="Sony Bravia 164 cm (65 inches) 4K Ultra HD"/>
        <s v="OnePlus 10R 5G (Forest Green, 8GB RAM, 128GB"/>
        <s v="iFFALCON 80 cm (32 inches) HD Ready Smart"/>
        <s v="Lifelong LLMG23 Power Pro 500-Watt Mixer"/>
        <s v="Ikea Little Loved Corner PRODUKT"/>
        <s v="boAt Airdopes 191G True Wireless Earbuds"/>
        <s v="MI 2-in-1 USB Type C Cable (Micro USB to"/>
        <s v="SanDisk Extreme SD UHS I 64GB Card for 4K"/>
        <s v="Portable Lint Remover Pet Fur Remover"/>
        <s v="Redmi 10A (Sea Blue, 4GB RAM, 64GB Storage)"/>
        <s v="Redmi 10A (Slate Grey, 4GB RAM, 64GB"/>
        <s v="Redmi 10A (Charcoal Black, 4GB RAM, 64GB"/>
        <s v="MI Xiaomi 22.5W Fast USB Type C Charger"/>
        <s v="AGARO Regal Electric Rice Cooker, 3L Ceramic"/>
        <s v="7SEVEN Compatible for Tata Sky Remote"/>
        <s v="Samsung Galaxy M53 5G (Deep Ocean Blue, 6GB,..)"/>
        <s v="iBELL SM1301 3-in-1 Sandwich Maker"/>
        <s v="FYA Handheld Vacuum Cleaner Cordless"/>
        <s v="STRIFF Laptop Tabletop Stand, Fold-Up"/>
        <s v="Xiaomi Pad 5| Qualcomm Snapdragon 860| 120Hz"/>
        <s v="STRIFF UPH2W Multi Angle Tablet/Mobile"/>
        <s v="Pigeon Zest Mixer Grinder 3 Speed Control"/>
        <s v="Pigeon 1.5 litre Hot Kettle and Stainless"/>
        <s v="Noise Buds Vs104 Bluetooth Truly Wireless"/>
        <s v="Nokia 105 Plus Single SIM, Keypad Mobile"/>
        <s v="Nokia 105 Plus Single SIM, Keypad Mobile-B09YD"/>
        <s v="Shopoflux Silicone Remote Cover for Mi Smart"/>
        <s v="LG 80 cm (32 inches) HD Ready Smart LED TV-B09YL"/>
        <s v="Sony WI-C100 Wireless Headphones"/>
        <s v="Sure From Aquaguard Delight NXT"/>
        <s v="Ambrane 60W / 3A Fast Charging Output Cable"/>
        <s v="Ambrane 60W / 3A Fast Charging Output Cable-B09YL"/>
        <s v="308-B09YLYB"/>
        <s v="Fire-Boltt India's No 1 Smartwatch Brand-B09YV"/>
        <s v="Fire-Boltt Ninja 3 Smartwatch Full Touch"/>
        <s v="Fire-Boltt Ninja 3 Smartwatch Full Touch-B09YV"/>
        <s v="308-B09YV4M"/>
        <s v="308-B09YV4R"/>
        <s v="Fire-Boltt Ring Pro Bluetooth Calling, 1.75"/>
        <s v="Amazon Basics Multipurpose Foldable Laptop"/>
        <s v="STRIFF 12 Pieces Highly Flexible Silicone"/>
        <s v="Anjaney Enterprise Smart Multipurpose"/>
        <s v="TTK Prestige Limited Orion Mixer Grinder 500"/>
        <s v="Amazon Basics Wireless Mouse"/>
        <s v="Croma 1100 W Dry Iron with Weilburger Dual"/>
        <s v="TCL 80 cm (32 inches) HD Ready Certified"/>
        <s v="Ambrane Mobile Holding Stand, 180° Perfect"/>
        <s v="TCL 80 cm (32 inches) HD Ready Certified-B09ZP"/>
        <s v="Noise ColorFit Pro 4 Advanced Bluetooth"/>
        <s v="Amazon Basics 2000/1000 Watt Room Heater"/>
        <s v="KNYUC MART Mini Electric Handy Room Heater"/>
        <s v="ZEBRONICS Zeb-Astra 20 Wireless BT v5.0"/>
        <s v="Samsung Galaxy M33 5G (Emerald Brown, 6GB..)"/>
        <s v="Samsung 108 cm (43 inches) Crystal 4K Neo"/>
        <s v="Samsung 138 cm (55 inches) Crystal 4K Neo"/>
        <s v="VW 80 cm (32 inches) Playwall Frameless"/>
        <s v="ECOVACS DEEBOT N8 2-in-1 Robotic Vacuum"/>
        <s v="Boult Audio FXCharge with ENC, 32H Playtime"/>
        <s v="INALSA Upright Vacuum Cleaner"/>
        <s v="Spigen Ultra Hybrid Back Cover Case"/>
        <s v="Acer 80 cm (32 inches) I Series HD Ready"/>
        <s v="Acer 109 cm (43 inches) I Series 4K Ultra HD"/>
        <s v="Acer 139 cm (55 inches) I Series 4K Ultra HD"/>
        <s v="Acer 127 cm (50 inches) I Series 4K Ultra HD"/>
        <s v="Noise Buds VS402 Truly Wireless in Ear"/>
        <s v="Portronics Konnect Spydr 31 3-in-1 Multi"/>
        <s v="Toshiba 108 cm (43 inches) V Series Full HD"/>
        <s v="Spigen EZ Fit Tempered Glass Screen-B0B23"/>
        <s v="Spigen EZ Fit Tempered Glass Screen-B0B24"/>
        <s v="GILTON Egg Boiler Electric Automatic Off 7"/>
        <s v="Crucial P3 500GB PCIe 3.0 3D NAND NVMe M.2"/>
        <s v="ZEBRONICS Zeb-Sound Bomb N1 True Wireless in"/>
        <s v="Portronics Toad 23 Wireless Optical Mouse"/>
        <s v="Prolet Classic Bumper Case Cover for Samsung"/>
        <s v="Hisense 126 cm (50 inches) Bezelless Series"/>
        <s v="Robustrion Anti-Scratch &amp; Smudge Proof"/>
        <s v="Shakti Technology S5 High Pressure Car"/>
        <s v="Wipro Vesta 1.8 litre Cool touch electric"/>
        <s v="SanDisk Extreme microSD UHS I Card 128GB"/>
        <s v="Wipro Vesta Grill 1000 Watt Sandwich Maker"/>
        <s v="WeCool B1 Mobile Holder for Bikes or Bike"/>
        <s v="SWAPKART Fast Charging Cable and Data Sync"/>
        <s v="Amazon Basics 1500 W Electric Kettle"/>
        <s v="Lapster Gel Mouse pad with Wrist Rest"/>
        <s v="Lenovo IdeaPad 3 11th Gen Intel Core i3"/>
        <s v="Noise ColorFit Ultra 2 Buzz 1.78&quot; AMOLED"/>
        <s v="Boult Audio Airbass Z20 True Wireless, 40H"/>
        <s v="Boult Audio Omega with 30dB ANC+ ENC, 32H"/>
        <s v="OnePlus Nord 2T 5G (Jade Fog, 8GB RAM, 128GB"/>
        <s v="OnePlus Nord 2T 5G (Gray Shadow, 8GB RAM,..)"/>
        <s v="OnePlus Nord 2T 5G (Jade Fog, 12GB RAM,…)"/>
        <s v="EN LIGNE Adjustable Cell Phone Stand,)"/>
        <s v="InstaCuppa Portable Blender for Smoothie-B0B3G"/>
        <s v="NGI Store 2 Pieces Pet Hair Removers"/>
        <s v="OnePlus 126 cm (50 inches) Y Series 4K Ultra"/>
        <s v="FLiX (Beetel Flow USB to Micro USB PVC Data"/>
        <s v="Fire-Boltt Ring 3 Smart Watch 1.8 Biggest"/>
        <s v="Fire-Boltt Visionary 1.78&quot; AMOLED Bluetooth"/>
        <s v="FLiX (Beetel USB to Type C PVC Data Sync"/>
        <s v="Fire-Boltt Visionary 1.78&quot; AMOLED Bluetooth-B0B3N"/>
        <s v="Ambrane BCL-15 Lightning Cable"/>
        <s v="Fire-Boltt Phoenix Smart Watch"/>
        <s v="Fire-Boltt Phoenix Smart Watch-B0B3R"/>
        <s v="308-B0B3RSD"/>
        <s v="AGARO Royal Double Layered Kettle, 1.5"/>
        <s v="Crompton Gracee 5-L Instant Water Heater"/>
        <s v="LG 139 cm (55 inches) 4K Ultra HD Smart LED"/>
        <s v="LG 108 cm (43 inches) 4K Ultra HD Smart LED"/>
        <s v="Karbonn 80 cm (32 inches) Millenium"/>
        <s v="Karbonn 80 cm (32 Inches) Millennium Series"/>
        <s v="Wecool Unbreakable 3 in 1 Charging Cable"/>
        <s v="Samsung Galaxy M13 5G (Aqua Green, 6GB,..)"/>
        <s v="Samsung Galaxy M13 (Aqua Green, 4GB, 64GB"/>
        <s v="Samsung Galaxy M13 (Aqua Green, 6GB, 128GB"/>
        <s v="Samsung Galaxy M13 (Stardust Brown, 6GB,..)"/>
        <s v="Samsung Galaxy M13 5G (Aqua Green, 6GB,..)-B0B4F"/>
        <s v="Samsung Galaxy M13 5G (Stardust Brown, 6GB,..)"/>
        <s v="Samsung Galaxy M13 (Midnight Blue, 4GB, 64GB"/>
        <s v="308-B0B4F5L"/>
        <s v="Lapster 5 pin mini usb cable, usb "/>
        <s v="pTron Solero T351 3.5Amps Fast Charging"/>
        <s v="pTron Solero 331 3.4Amps Multifunction Fast"/>
        <s v="IKEA Frother"/>
        <s v="Kitchenwell 18Pc Plastic Food Snack Bag"/>
        <s v="Kitchenwell Multipurpose Portable Electronic"/>
        <s v="pTron Solero M241 2.4A Micro USB Data"/>
        <s v="pTron Solero T241 2.4A Type-C Data-B0B4T"/>
        <s v="Instant Pot Air Fryer"/>
        <s v="PTron Newly Launched Force X10 Bluetooth"/>
        <s v="PTron Newly Launched Force X10 Bluetooth-B0B53"/>
        <s v="308-B0B53QL"/>
        <s v="iPhone Original 20W C Type Fast PD Charger"/>
        <s v="Tecno Spark 9 (Sky Mirror, 6GB RAM,128GB"/>
        <s v="Wolpin 1 Lint Roller with 60 Sheets Remove"/>
        <s v="boAt Wave Call Smart Watch, Smart Talk"/>
        <s v="boAt Wave Call Smart Watch, Smart Talk-B0B5C"/>
        <s v="boAt Wave Call Smart Watch, Smart Talk-B0B5D"/>
        <s v="308-B0B5DDJ"/>
        <s v="Wayona 3in1 Nylon Braided 66W USB Fast"/>
        <s v="Noise Agile 2 Buzz Bluetooth Calling Smart"/>
        <s v="Wecool Moonwalk M1 ENC True Wireless in Ear"/>
        <s v="KENT Smart Multi Cooker Cum Kettle 1.2 Liter"/>
        <s v="Noise Pulse Go Buzz Smart Watch Bluetooth"/>
        <s v="iBELL SM1515NEW Sandwich Maker with Floating"/>
        <s v="OnePlus 10T 5G (Moonstone Black, 8GB RAM"/>
        <s v="POPIO Tempered Glass Compatible for iPhone"/>
        <s v="CEDO 65W OnePlus Dash Warp Charge Cable, USB"/>
        <s v="beatXP Kitchen Scale Multipurpose Portable"/>
        <s v="LS LAPSTER Quality Assured USB 2.0 morpho"/>
        <s v="Lapster usb 2.0 mantra cable, mantra mfs 100"/>
        <s v="Zebronics CU3100V Fast charging Type C cable"/>
        <s v="Zebronics CU3100V Fast charging Type C cable-B0B65"/>
        <s v="Gadgetronics Digital Kitchen Weighing Scale"/>
        <s v="Noise Pulse 2 Max Advanced Bluetooth Calling"/>
        <s v="MI 80 cm (32 inches) 5A Series HD Ready"/>
        <s v="MI 108 cm (43 inches) 5A Series Full HD"/>
        <s v="MI 100 cm (40 inches) 5A Series Full HD"/>
        <s v="SKE Bed Study Table Portable Wood"/>
        <s v="VU 108 cm (43 inches) Premium Series Full HD"/>
        <s v="Nokia 8210 4G Volte keypad Phone with Dual"/>
        <s v="Proven Copper + Mineral RO+UV+UF 10 to 12"/>
        <s v="Green Tales Heat Seal Mini Food"/>
        <s v="Havells Bero Quartz Heater Black 800w 2 Heat"/>
        <s v="Tokdis MX-1 Pro Bluetooth Calling Smartwatch"/>
        <s v="Wipro Vesta 1200 Watt GD203 Heavyweight"/>
        <s v="Wipro Vesta 1200 Watt GD201 Lightweight"/>
        <s v="oraimo 65W Type C to C Fast Charging Cable"/>
        <s v="KNOWZA Electric Handheld Milk Wand Mixer"/>
        <s v="Kyosei Advanced Tempered Glass Compatible"/>
        <s v="MI 80 cm (32 inches) HD Ready Smart Android"/>
        <s v="AmazonBasics USB C to Lightning Aluminum"/>
        <s v="AmazonBasics USB C to Lightning Aluminum-B0B8S"/>
        <s v="Amazon Basics USB C to Lightning TPE MFi"/>
        <s v="Airtel Digital TV HD Set Top Box with FTA"/>
        <s v="Pigeon Healthifry Digital Air Fryer, 360°"/>
        <s v="ZORBES Wall Adapter Holder for Alexa Echo"/>
        <s v="Zuvexa Egg Boiler Poacher Automatic Off"/>
        <s v="STRIFF 12 Pieces Highly Flexible Silicone-B0B8Z"/>
        <s v="KENT Electric Chopper-B for Kitchen 250 Watt"/>
        <s v="Amazon Brand - Solimo 65W Fast Charging"/>
        <s v="Larrito wooden Cool Mist Humidifiers"/>
        <s v="Acer 80 cm (32 inches) S Series HD Ready"/>
        <s v="Acer 139 cm (55 inches) H Series 4K Ultra HD"/>
        <s v="KINGONE Wireless Charging Pencil"/>
        <s v="WeCool S5 Long Selfie Stick, with Large"/>
        <s v="Eopora PTC Ceramic Fast Heating Room Heater"/>
        <s v="4 in 1 Handheld Electric Vegetable Cutter"/>
        <s v="STRIFF Mpad Mouse Mat 230X190X3mm Gaming"/>
        <s v="V-Guard Zio Instant Water Geyser | 3 Litre"/>
        <s v="Amazon Basics 300 W Hand Blender"/>
        <s v="VU 139 cm (55 inches) The GloLED Series 4K"/>
        <s v="Acer 80 cm (32 inches) N Series HD Ready TV"/>
        <s v="VU 138 cm (55 inches) Premium Series 4K"/>
        <s v="Redmi 11 Prime 5G (Meadow Green, 4GB RAM)"/>
        <s v="Redmi 11 Prime 5G (Thunder Black, 4GB RAM)"/>
        <s v="IONIX Tap filter Multilayer | Activated"/>
        <s v="Tuarso 8K HDMI 2.1 Cable 48Gbps, 1.5 Meter"/>
        <s v="Amazon Basics Magic Slate 8.5-inch LCD"/>
        <s v="Redmi A1 (Light Green, 2GB RAM 32GB ROM)"/>
        <s v="Redmi A1 (Light Blue, 2GB RAM, 32GB Storage)"/>
        <s v="Redmi A1 (Black, 2GB RAM, 32GB Storage)"/>
        <s v="SHREENOVA ID116 Plus Bluetooth Fitness Smart"/>
        <s v="LAPSTER 12pcs Spiral Cable Protectors"/>
        <s v="Shakti Technology S3 High Pressure Car"/>
        <s v="VU 164 cm (65 inches) The GloLED Series 4K"/>
        <s v="Acer 100 cm (40 inches) P Series Full HD"/>
        <s v="Hindware Atlantic Xceed 5L 3kW Instant Water"/>
        <s v="Caldipree Silicone Case Cover Compatible"/>
        <s v="SupCares Laptop Stand 7 Height Adjustable"/>
        <s v="Livpure Glo Star RO+UV+UF+Mineraliser - 7 L"/>
        <s v="Firestick-B0BCZ"/>
        <s v="Samsung Galaxy M32 Prime Edition (Light,..)"/>
        <s v="OnePlus Nord Watch with 1.78‚ AMOLED"/>
        <s v="Activa Heat-Max 2000 Watts Room Heater"/>
        <s v="SanDisk Ultra microSDXC‚TM UHS-I Card, 64GB"/>
        <s v="Lapster Caddy for ssd and HDD, Optical Bay"/>
        <s v="SanDisk Ultra microSDXC‚TM UHS-I Card"/>
        <s v="SanDisk Ultra microSDXC‚TM UHS-I Card-B0BDY"/>
        <s v="Activa Easy Mix Nutri Mixer Grinder 500 Watt"/>
        <s v="Fire-Boltt Ninja Call Pro Plus 1.83&quot; Smart"/>
        <s v="Fire-Boltt Ninja Call Pro Plus 1.83&quot;-B0BF5"/>
        <s v="308-B0BF54L"/>
        <s v="308-B0BF563"/>
        <s v="308-B0BF57R"/>
        <s v="Personal Size Blender, Portable Blender"/>
        <s v="Ambrane Unbreakable 3A Fast Charging Braided"/>
        <s v="Cablet 2.5 Inch SATA USB 3.0 HDD/SSD"/>
        <s v="Lifelong LLQH925 Dyno Quartz Heater 2 Power"/>
        <s v="Noise ColorFit Pro 4 Alpha Bluetooth Calling"/>
        <s v="LONAXA Mini Travel Rechargeable Fruit Juicer"/>
        <s v="HB Plus Folding Height Adjustable Aluminum"/>
        <s v="Portronics Key2 Combo Multimedia USB"/>
        <s v="AVNISH Tap Water Purifier Filter Faucet 6"/>
        <s v="Remote Control Compatible for Amazon Fire Tv"/>
        <s v="Aqua d pure Active Copper 12-L RO+UV Water"/>
        <s v="Aquadpure Copper + Mineral RO+UV+UF 10 to 12"/>
        <s v="Kitchengenix's Mini Waffle Maker 4 Inch- 350"/>
        <s v="AGARO LR2007 Lint Remover, Rechargeable"/>
        <s v="iBELL Induction Cooktop, 2000W with Auto"/>
        <s v="VAPJA Portable Mini Juicer Cup Blender USB"/>
        <s v="Zuvexa USB Rechargeable Electric Foam Maker"/>
        <s v="WZATCO Pixel | Portable LED Projector"/>
        <s v="FIGMENT Handheld Milk Frother Rechargeable"/>
        <s v="Multifunctional 2 in 1 Electric Egg Boiling Steamer"/>
        <s v="White Feather Portable Heat Sealer Mini"/>
        <s v="Samsung Galaxy M04 Light Green, 4GB RAM"/>
        <s v="Samsung Galaxy M04 Dark Blue, 4GB RAM, 64GB"/>
        <s v="Samsung Galaxy M04 Dark Blue, 4GB RAM, 128GB"/>
        <s v="Noise_Colorfit Smart Watch Charger 2 Pin USB"/>
        <s v="1000 Watt/2000-Watt Room Heater Fan"/>
        <s v="Newly Launched Boult Dive+ with 1.85&quot; HD"/>
        <s v="Lapster 65W compatible for OnePlus Dash Warp"/>
        <s v="HANEUL 1000 Watt/2000-Watt Room Heater"/>
        <s v="C (DEVICE) Lint Remover for Woolen Clothes"/>
        <s v="VRPRIME Lint Roller Lint Remover"/>
        <s v="WANBO X1 Pro (Upgraded) | Native 1080P Full"/>
        <s v="MR. BRAND Portable USB Juicer Electric USB"/>
        <s v="IONIX Activated Carbon Faucet Water Filters"/>
        <s v="Longway Blaze 2 Rod Quartz Room Heater"/>
        <s v="ROYAL STEP Portable Electric USB Juice Maker"/>
        <s v="Boat Newly Launched Wave Electra with 1.81&quot; HD"/>
        <s v="boAt Newly Launched Wave Electra with 1.81&quot; HD-B0BNV"/>
        <s v="Fire-Boltt Tank 1.85&quot; Bluetooth Calling"/>
        <s v="Fire-Boltt Gladiator 1.96&quot; Biggest Display"/>
        <s v="Syncwire LTG to USB Cable"/>
        <s v="Campfire Spring Chef Prolix Instant Portable"/>
        <s v="Portable, Handy Compact Plug-in Portable"/>
        <s v="Room Heater Warmer Wall-Outlet 400 Watts"/>
        <s v="WIDEWINGS Electric Handheld Milk Wand Mixer"/>
        <s v="Khaitan ORFin Fan heater for Home and"/>
        <s v="Oratech Coffee Frother electric"/>
        <s v="REDTECH USB-C to Lightning Cable 3.3FT"/>
        <s v="Swiffer Instant Electric Water Heater Faucet"/>
        <s v="Redmi 9A Sport (Carbon Black, 2GB RAM, 32GB,..)" u="1"/>
        <s v="Fire-Boltt Ninja Call Pro Plus 1.83&quot; Smart-B0BF5" u="1"/>
        <s v="Multifunctional 2 in 1 Electric Egg Boiling" u="1"/>
        <s v="Syncwire LTG to USB Cable for Fast Charging" u="1"/>
        <s v="Oratech Coffee Frother electric, milk" u="1"/>
        <s v="Amazon Basics Wireless Mouse | 2.4 GHz" u="1"/>
        <s v="Instant Pot Air Fryer, Vortex 2QT" u="1"/>
        <s v="Redmi 9A Sport (Coral Green, 2GB RAM, 32GB,..)" u="1"/>
        <s v="Redmi 9A Sport (Coral Green, 3GB RAM, 32GB,..)" u="1"/>
        <s v="Redmi 9 Activ (Carbon Black, 4GB RAM, 64GB,..)" u="1"/>
      </sharedItems>
    </cacheField>
    <cacheField name="short_category" numFmtId="165">
      <sharedItems count="17">
        <s v="Computers &amp; Accessories"/>
        <s v="Electronics"/>
        <s v="Home &amp; Kitchen"/>
        <s v="Office Products"/>
        <s v="Toys &amp; Games"/>
        <s v="Musical Instruments"/>
        <s v="Health &amp; Personalcare"/>
        <s v="Home Improvement"/>
        <s v="Car &amp; Motorbike"/>
        <s v="HomeImprovement" u="1"/>
        <s v="OfficeProducts" u="1"/>
        <s v="Home&amp;Kitchen" u="1"/>
        <s v="Toys&amp;Games" u="1"/>
        <s v="Car&amp;Motorbike" u="1"/>
        <s v="MusicalInstruments" u="1"/>
        <s v="Health&amp;PersonalCare" u="1"/>
        <s v="Computers&amp;Accessories" u="1"/>
      </sharedItems>
    </cacheField>
    <cacheField name="display_discount" numFmtId="2">
      <sharedItems containsSemiMixedTypes="0" containsString="0" containsNumber="1" minValue="0" maxValue="0.94"/>
    </cacheField>
  </cacheFields>
  <extLst>
    <ext xmlns:x14="http://schemas.microsoft.com/office/spreadsheetml/2009/9/main" uri="{725AE2AE-9491-48be-B2B4-4EB974FC3084}">
      <x14:pivotCacheDefinition pivotCacheId="1108189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02PD61Y4"/>
    <x v="0"/>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SZEOLG"/>
    <x v="1"/>
    <x v="0"/>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3B00484"/>
    <x v="2"/>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3"/>
    <x v="2"/>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x v="4"/>
    <x v="2"/>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
    <s v="https://m.media-amazon.com/images/I/31CtVvtFt+L._SY300_SX300_.jpg"/>
    <s v="https://www.amazon.in/Logitech-M235-Wireless-Mouse-Grey/dp/B004IO5BMQ/ref=sr_1_163?qid=1672903002&amp;s=computers&amp;sr=1-163"/>
  </r>
  <r>
    <s v="B005FYNT3G"/>
    <x v="5"/>
    <x v="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05LJQMCK"/>
    <x v="6"/>
    <x v="4"/>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7"/>
    <x v="4"/>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6LW0WDQ"/>
    <x v="8"/>
    <x v="5"/>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073QGKAS"/>
    <x v="9"/>
    <x v="6"/>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083T231O"/>
    <x v="10"/>
    <x v="7"/>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085IATT6"/>
    <x v="11"/>
    <x v="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085W2MUQ"/>
    <x v="12"/>
    <x v="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088TKTY2"/>
    <x v="13"/>
    <x v="0"/>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FWZGSG"/>
    <x v="14"/>
    <x v="1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IFXQFU"/>
    <x v="15"/>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LN8KDM"/>
    <x v="16"/>
    <x v="11"/>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8P7IF02"/>
    <x v="17"/>
    <x v="1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8QS9J6Y"/>
    <x v="18"/>
    <x v="13"/>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08QTK47Q"/>
    <x v="19"/>
    <x v="11"/>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08YW3CYM"/>
    <x v="20"/>
    <x v="14"/>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8YW8M0G"/>
    <x v="21"/>
    <x v="14"/>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935MD1C"/>
    <x v="22"/>
    <x v="15"/>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935MGHS"/>
    <x v="23"/>
    <x v="16"/>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09DA69W6"/>
    <x v="24"/>
    <x v="17"/>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LJ2BXA"/>
    <x v="25"/>
    <x v="18"/>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P2L7CO"/>
    <x v="26"/>
    <x v="14"/>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09P2LIL4"/>
    <x v="27"/>
    <x v="19"/>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9P2LITG"/>
    <x v="28"/>
    <x v="20"/>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9P2LK08"/>
    <x v="29"/>
    <x v="20"/>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9P2LK80"/>
    <x v="30"/>
    <x v="21"/>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9UORDX4"/>
    <x v="31"/>
    <x v="14"/>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9VCGPSY"/>
    <x v="32"/>
    <x v="2"/>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A0VCJPI"/>
    <x v="33"/>
    <x v="22"/>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A328ENA"/>
    <x v="34"/>
    <x v="15"/>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0A7PLVU6"/>
    <x v="35"/>
    <x v="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0ABMASXG"/>
    <x v="36"/>
    <x v="23"/>
    <n v="539"/>
    <n v="720"/>
    <n v="0.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0AXHBBXU"/>
    <x v="37"/>
    <x v="24"/>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B3VFJY2"/>
    <x v="38"/>
    <x v="2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B7GKXMG"/>
    <x v="39"/>
    <x v="14"/>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0BN5SNF0"/>
    <x v="40"/>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C3GBCIS"/>
    <x v="41"/>
    <x v="26"/>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CEQEGPI"/>
    <x v="42"/>
    <x v="27"/>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DJ5N9VK"/>
    <x v="43"/>
    <x v="28"/>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3DVQFS"/>
    <x v="44"/>
    <x v="29"/>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E9G8KOY"/>
    <x v="45"/>
    <x v="2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EDJJ7FS"/>
    <x v="46"/>
    <x v="30"/>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0EYW1U68"/>
    <x v="47"/>
    <x v="22"/>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F159RIK"/>
    <x v="48"/>
    <x v="14"/>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GE55L22"/>
    <x v="49"/>
    <x v="1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0GG59HU2"/>
    <x v="50"/>
    <x v="3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GGGOYEK"/>
    <x v="51"/>
    <x v="1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GGGOYEU"/>
    <x v="52"/>
    <x v="1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GHL8VP2"/>
    <x v="53"/>
    <x v="20"/>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0GZLB57U"/>
    <x v="54"/>
    <x v="32"/>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H0B29DI"/>
    <x v="55"/>
    <x v="19"/>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0H3H03Q4"/>
    <x v="56"/>
    <x v="33"/>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H47GVGY"/>
    <x v="57"/>
    <x v="20"/>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HVXS7WC"/>
    <x v="58"/>
    <x v="34"/>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0HZIOGXW"/>
    <x v="59"/>
    <x v="23"/>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J4YG0PC"/>
    <x v="60"/>
    <x v="35"/>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J5DYCCA"/>
    <x v="61"/>
    <x v="36"/>
    <n v="1399"/>
    <n v="1890"/>
    <n v="0.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JBNZPFM"/>
    <x v="62"/>
    <x v="37"/>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K32PEW4"/>
    <x v="63"/>
    <x v="38"/>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0K57MR22"/>
    <x v="64"/>
    <x v="34"/>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0KIDSU8S"/>
    <x v="65"/>
    <x v="36"/>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KIE28X0"/>
    <x v="66"/>
    <x v="39"/>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KRCBA6E"/>
    <x v="67"/>
    <x v="40"/>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  ,Value for money."/>
    <s v=",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KXULGJQ"/>
    <x v="68"/>
    <x v="22"/>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LHZW3XY"/>
    <x v="69"/>
    <x v="35"/>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LHZWD0C"/>
    <x v="70"/>
    <x v="35"/>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x v="71"/>
    <x v="41"/>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nice looking,Value for money and a nice product,Awesome Product,overrated,Really good,Good,It is very good üëç,Good"/>
    <s v="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M4X0KU"/>
    <x v="72"/>
    <x v="4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M4X3XE"/>
    <x v="73"/>
    <x v="4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OD70SC"/>
    <x v="74"/>
    <x v="41"/>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LP9RFSU"/>
    <x v="75"/>
    <x v="2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LUGTJGO"/>
    <x v="76"/>
    <x v="20"/>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it is plastik body,Value for Money,heating is normal"/>
    <s v="https://m.media-amazon.com/images/I/519JHuNt1RL._SX300_SY300_QL70_FMwebp_.jpg"/>
    <s v="https://www.amazon.in/Bajaj-RHX-2-800-Watt-Room-Heater/dp/B00LUGTJGO/ref=sr_1_17?qid=1672923591&amp;s=kitchen&amp;sr=1-17"/>
  </r>
  <r>
    <s v="B00LVMTA2A"/>
    <x v="77"/>
    <x v="43"/>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0LXTFMRS"/>
    <x v="78"/>
    <x v="39"/>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LY12TH6"/>
    <x v="79"/>
    <x v="44"/>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LY17RHI"/>
    <x v="80"/>
    <x v="4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LY1FN1K"/>
    <x v="81"/>
    <x v="39"/>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ZLPYHW"/>
    <x v="82"/>
    <x v="46"/>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ZLQ624"/>
    <x v="83"/>
    <x v="46"/>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LZPQVMK"/>
    <x v="84"/>
    <x v="47"/>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0MFPCY5C"/>
    <x v="85"/>
    <x v="48"/>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MUTWLW4"/>
    <x v="86"/>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N1U7JXM"/>
    <x v="87"/>
    <x v="50"/>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N1U9AJS"/>
    <x v="88"/>
    <x v="51"/>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0N3XLDW0"/>
    <x v="89"/>
    <x v="5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0NFD0ETQ"/>
    <x v="90"/>
    <x v="5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0NH11KIK"/>
    <x v="91"/>
    <x v="1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PEY"/>
    <x v="92"/>
    <x v="1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2R1O"/>
    <x v="93"/>
    <x v="1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NH13Q8W"/>
    <x v="94"/>
    <x v="1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M6MO26"/>
    <x v="95"/>
    <x v="30"/>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NNQMYNE"/>
    <x v="96"/>
    <x v="54"/>
    <n v="299"/>
    <n v="499"/>
    <n v="0.4"/>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NW4UWN6"/>
    <x v="97"/>
    <x v="55"/>
    <n v="1043"/>
    <n v="1345"/>
    <n v="0.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0O24PUO6"/>
    <x v="98"/>
    <x v="56"/>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O2R38C4"/>
    <x v="99"/>
    <x v="36"/>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OFM6PEO"/>
    <x v="100"/>
    <x v="1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P0R95EA"/>
    <x v="101"/>
    <x v="23"/>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P93X0VO"/>
    <x v="102"/>
    <x v="46"/>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0P93X2H6"/>
    <x v="103"/>
    <x v="35"/>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P93X6EK"/>
    <x v="104"/>
    <x v="46"/>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PVT30YI"/>
    <x v="105"/>
    <x v="57"/>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R1P3B4O"/>
    <x v="106"/>
    <x v="5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  ,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RFWNJMC"/>
    <x v="107"/>
    <x v="59"/>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0RGLI0ZS"/>
    <x v="108"/>
    <x v="1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0S2SEV7K"/>
    <x v="109"/>
    <x v="60"/>
    <n v="90"/>
    <n v="100"/>
    <n v="0.1"/>
    <n v="4.0999999999999996"/>
    <n v="6199"/>
    <s v="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0S9BSJC8"/>
    <x v="110"/>
    <x v="61"/>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0SH18114"/>
    <x v="111"/>
    <x v="62"/>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SMFPJG0"/>
    <x v="112"/>
    <x v="33"/>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0SMJPA9C"/>
    <x v="113"/>
    <x v="14"/>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TDD0YM4"/>
    <x v="114"/>
    <x v="63"/>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TI8E7BI"/>
    <x v="115"/>
    <x v="55"/>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0UGZWM2I"/>
    <x v="116"/>
    <x v="50"/>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URH5E34"/>
    <x v="117"/>
    <x v="64"/>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V4BGDKU"/>
    <x v="118"/>
    <x v="0"/>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0V9NHDI4"/>
    <x v="119"/>
    <x v="65"/>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VA7YYUO"/>
    <x v="120"/>
    <x v="66"/>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W56GLOQ"/>
    <x v="121"/>
    <x v="67"/>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Y4ORQ46"/>
    <x v="122"/>
    <x v="68"/>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YMJ0OI8"/>
    <x v="123"/>
    <x v="30"/>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YQLG7GK"/>
    <x v="124"/>
    <x v="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ZRBWPA0"/>
    <x v="125"/>
    <x v="29"/>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ZYLMQH0"/>
    <x v="126"/>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16MIKKC"/>
    <x v="127"/>
    <x v="69"/>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117H7GZ6"/>
    <x v="128"/>
    <x v="0"/>
    <n v="249"/>
    <n v="399"/>
    <n v="0.38"/>
    <n v="3.4"/>
    <n v="4642"/>
    <s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123P3PWE"/>
    <x v="129"/>
    <x v="23"/>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12ELCYUG"/>
    <x v="130"/>
    <x v="70"/>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2MQS060"/>
    <x v="131"/>
    <x v="27"/>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3B2WGT6"/>
    <x v="132"/>
    <x v="71"/>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141EZMAI"/>
    <x v="133"/>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86F4G6"/>
    <x v="134"/>
    <x v="16"/>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48NPH9I"/>
    <x v="135"/>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4HDJ7ZE"/>
    <x v="136"/>
    <x v="7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4I8SSD0"/>
    <x v="137"/>
    <x v="3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138"/>
    <x v="3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SZO90Y"/>
    <x v="139"/>
    <x v="29"/>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14SZPBM4"/>
    <x v="140"/>
    <x v="29"/>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GX9Y0W"/>
    <x v="141"/>
    <x v="73"/>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 ,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15OW3M1W"/>
    <x v="142"/>
    <x v="3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5ZXUDD0"/>
    <x v="143"/>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62K34H2"/>
    <x v="144"/>
    <x v="1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162LYSFS"/>
    <x v="145"/>
    <x v="1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16MDK4F4"/>
    <x v="146"/>
    <x v="3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16XVRKZM"/>
    <x v="147"/>
    <x v="74"/>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17NC2IPM"/>
    <x v="148"/>
    <x v="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17PDR9N0"/>
    <x v="149"/>
    <x v="75"/>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87F2IOK"/>
    <x v="150"/>
    <x v="7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88KPKB2"/>
    <x v="151"/>
    <x v="34"/>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892MIPA"/>
    <x v="152"/>
    <x v="77"/>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18SJJ0GE"/>
    <x v="153"/>
    <x v="78"/>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1C8P29N0"/>
    <x v="154"/>
    <x v="14"/>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x v="155"/>
    <x v="14"/>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1CS4A5V4"/>
    <x v="156"/>
    <x v="79"/>
    <n v="699"/>
    <n v="1690"/>
    <n v="0.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1D5H8LDM"/>
    <x v="157"/>
    <x v="80"/>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1D5H8ZI8"/>
    <x v="158"/>
    <x v="3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90L4"/>
    <x v="159"/>
    <x v="3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1DEWVZ2C"/>
    <x v="160"/>
    <x v="8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61"/>
    <x v="8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GVKBC6"/>
    <x v="162"/>
    <x v="32"/>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1DJJVFPC"/>
    <x v="163"/>
    <x v="29"/>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1EJ5MM5M"/>
    <x v="164"/>
    <x v="82"/>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1EY310UM"/>
    <x v="165"/>
    <x v="14"/>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EZ0X3L8"/>
    <x v="166"/>
    <x v="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F25X6RQ"/>
    <x v="167"/>
    <x v="8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8"/>
    <x v="8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1F7B2JCI"/>
    <x v="169"/>
    <x v="8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1FSYQ2A4"/>
    <x v="170"/>
    <x v="68"/>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GFTEV5Y"/>
    <x v="171"/>
    <x v="30"/>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1GGKYKQM"/>
    <x v="172"/>
    <x v="1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 ,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Z0V6"/>
    <x v="173"/>
    <x v="1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74"/>
    <x v="1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1GZSQJPA"/>
    <x v="175"/>
    <x v="34"/>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1HGCLUH6"/>
    <x v="176"/>
    <x v="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HJI0FS2"/>
    <x v="177"/>
    <x v="2"/>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1I1LDZGA"/>
    <x v="178"/>
    <x v="55"/>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1IBRHE3E"/>
    <x v="179"/>
    <x v="84"/>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IOZUHRS"/>
    <x v="180"/>
    <x v="85"/>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1J0XWYKQ"/>
    <x v="181"/>
    <x v="2"/>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1J1CFO5I"/>
    <x v="182"/>
    <x v="86"/>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J8S6X2I"/>
    <x v="183"/>
    <x v="87"/>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1JOFKL0A"/>
    <x v="184"/>
    <x v="88"/>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KCSGBU2"/>
    <x v="185"/>
    <x v="89"/>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 ,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KK0HU3Y"/>
    <x v="186"/>
    <x v="2"/>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1L6MT7E0"/>
    <x v="187"/>
    <x v="89"/>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L7C4IU2"/>
    <x v="188"/>
    <x v="90"/>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1L8ZNWN2"/>
    <x v="189"/>
    <x v="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LONQBDG"/>
    <x v="190"/>
    <x v="1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1LWYDEQ7"/>
    <x v="191"/>
    <x v="91"/>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1LY9W8AF"/>
    <x v="192"/>
    <x v="92"/>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LYLJ99X"/>
    <x v="193"/>
    <x v="3"/>
    <n v="449"/>
    <n v="1300"/>
    <n v="0.65"/>
    <n v="4.2"/>
    <n v="4959"/>
    <s v="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LYU3BZF"/>
    <x v="194"/>
    <x v="90"/>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M0505SJ"/>
    <x v="195"/>
    <x v="90"/>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M265AAK"/>
    <x v="196"/>
    <x v="20"/>
    <n v="3711"/>
    <n v="4495"/>
    <n v="0.17"/>
    <n v="4.3"/>
    <n v="356"/>
    <s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1M4GGIVU"/>
    <x v="197"/>
    <x v="3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198"/>
    <x v="3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M5B0TPW"/>
    <x v="199"/>
    <x v="9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  ,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1M5F614J"/>
    <x v="200"/>
    <x v="40"/>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M6453MB"/>
    <x v="201"/>
    <x v="15"/>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M69WCZ6"/>
    <x v="202"/>
    <x v="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M72LILF"/>
    <x v="203"/>
    <x v="2"/>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1MF8MB65"/>
    <x v="204"/>
    <x v="8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MQ2A86A"/>
    <x v="205"/>
    <x v="2"/>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MQZ7J8K"/>
    <x v="206"/>
    <x v="55"/>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MRARGBW"/>
    <x v="207"/>
    <x v="2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1MUAUOCX"/>
    <x v="208"/>
    <x v="95"/>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1MY839VW"/>
    <x v="209"/>
    <x v="14"/>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N1XVVLC"/>
    <x v="210"/>
    <x v="56"/>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1N4EV2TL"/>
    <x v="211"/>
    <x v="27"/>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N6IJG0F"/>
    <x v="212"/>
    <x v="14"/>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N6LU1VF"/>
    <x v="213"/>
    <x v="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N90RZ4M"/>
    <x v="214"/>
    <x v="59"/>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1NBX5RSB"/>
    <x v="215"/>
    <x v="85"/>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1NCVJMKX"/>
    <x v="216"/>
    <x v="63"/>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6XDKWLJH"/>
    <x v="217"/>
    <x v="96"/>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6XFTHCNY"/>
    <x v="218"/>
    <x v="80"/>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GWRKYT"/>
    <x v="219"/>
    <x v="97"/>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6XMZV7RH"/>
    <x v="220"/>
    <x v="71"/>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x v="221"/>
    <x v="6"/>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6XR9PR5X"/>
    <x v="222"/>
    <x v="98"/>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6XSK3XL6"/>
    <x v="223"/>
    <x v="99"/>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6Y36JKC3"/>
    <x v="224"/>
    <x v="8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1113J7M"/>
    <x v="225"/>
    <x v="67"/>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x v="226"/>
    <x v="1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18ZN31Q"/>
    <x v="227"/>
    <x v="3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1R3LHFM"/>
    <x v="228"/>
    <x v="34"/>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1SDRGWL"/>
    <x v="229"/>
    <x v="1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1VMP1Z4"/>
    <x v="230"/>
    <x v="59"/>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VNHMX2"/>
    <x v="231"/>
    <x v="6"/>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71Z8M4KX"/>
    <x v="232"/>
    <x v="8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222HQKP"/>
    <x v="233"/>
    <x v="96"/>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232M876"/>
    <x v="234"/>
    <x v="1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J83V9W"/>
    <x v="235"/>
    <x v="65"/>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2NCN9M4"/>
    <x v="236"/>
    <x v="37"/>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3BRXPZX"/>
    <x v="237"/>
    <x v="2"/>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46JGVDS"/>
    <x v="238"/>
    <x v="100"/>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46N6WML"/>
    <x v="239"/>
    <x v="47"/>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47VDH9L"/>
    <x v="240"/>
    <x v="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4CWD7MS"/>
    <x v="241"/>
    <x v="10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2LL57V"/>
    <x v="242"/>
    <x v="102"/>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56CLQWL"/>
    <x v="243"/>
    <x v="86"/>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56K5DYZ"/>
    <x v="244"/>
    <x v="34"/>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56KCV5K"/>
    <x v="245"/>
    <x v="30"/>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58F7KK7"/>
    <x v="246"/>
    <x v="103"/>
    <n v="399"/>
    <n v="999"/>
    <n v="0.6"/>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59QMF85"/>
    <x v="247"/>
    <x v="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5DB1F13"/>
    <x v="248"/>
    <x v="43"/>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5JJ5NQC"/>
    <x v="249"/>
    <x v="34"/>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5K76YW1"/>
    <x v="250"/>
    <x v="7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75S9FVRY"/>
    <x v="251"/>
    <x v="34"/>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5TJHWVC"/>
    <x v="252"/>
    <x v="104"/>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5ZTJ9XR"/>
    <x v="253"/>
    <x v="3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  ,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62HXMTF"/>
    <x v="254"/>
    <x v="17"/>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
    <s v="https://m.media-amazon.com/images/I/41EI+3OYGaL._SY300_SX300_.jpg"/>
    <s v="https://www.amazon.in/Kent-Alkaline-Filter-Pitcher-3-5-litres/dp/B0762HXMTF/ref=sr_1_410?qid=1672923612&amp;s=kitchen&amp;sr=1-410"/>
  </r>
  <r>
    <s v="B0763K5HLQ"/>
    <x v="255"/>
    <x v="105"/>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65B3TH7"/>
    <x v="256"/>
    <x v="54"/>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6B8G5D8"/>
    <x v="257"/>
    <x v="106"/>
    <n v="798"/>
    <n v="1995"/>
    <n v="0.6"/>
    <n v="4"/>
    <n v="68664"/>
    <s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6VQS87V"/>
    <x v="258"/>
    <x v="14"/>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7BTLQ67"/>
    <x v="259"/>
    <x v="7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7T3BG5L"/>
    <x v="260"/>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7Z65HSD"/>
    <x v="261"/>
    <x v="1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89LZTCJ"/>
    <x v="262"/>
    <x v="1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8G6ZF5Z"/>
    <x v="263"/>
    <x v="69"/>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HG2ZPS"/>
    <x v="264"/>
    <x v="10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 ,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8HRR1XV"/>
    <x v="265"/>
    <x v="108"/>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8JBK4GX"/>
    <x v="266"/>
    <x v="7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
    <s v="https://m.media-amazon.com/images/W/WEBP_402378-T1/images/I/31991seDfcL._SY300_SX300_QL70_FMwebp_.jpg"/>
    <s v="https://www.amazon.in/Havells-Instanio-1-Litre-Instant-Geyser/dp/B078JBK4GX/ref=sr_1_244?qid=1672923605&amp;s=kitchen&amp;sr=1-244"/>
  </r>
  <r>
    <s v="B078JDNZJ8"/>
    <x v="267"/>
    <x v="7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8JF6X9B"/>
    <x v="268"/>
    <x v="7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8JT7LTD"/>
    <x v="269"/>
    <x v="34"/>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8KRFWQB"/>
    <x v="270"/>
    <x v="20"/>
    <n v="2499"/>
    <n v="3945"/>
    <n v="0.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8V8R9BS"/>
    <x v="271"/>
    <x v="109"/>
    <n v="749"/>
    <n v="1111"/>
    <n v="0.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8W65FJ7"/>
    <x v="272"/>
    <x v="68"/>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8WB1VWJ"/>
    <x v="273"/>
    <x v="14"/>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8XFKBZL"/>
    <x v="274"/>
    <x v="33"/>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924P3C5"/>
    <x v="275"/>
    <x v="1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966M8XH"/>
    <x v="276"/>
    <x v="103"/>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 ,Not suitable for 50inch and above üòü,Worth buying,Worth"/>
    <s v="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7989VV5K"/>
    <x v="277"/>
    <x v="11"/>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98PJPCL"/>
    <x v="278"/>
    <x v="110"/>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9S811J3"/>
    <x v="279"/>
    <x v="111"/>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
    <s v="https://m.media-amazon.com/images/W/WEBP_402378-T1/images/I/41Gt21tmhTL._SX300_SY300_QL70_FMwebp_.jpg"/>
    <s v="https://www.amazon.in/Redgear-Cosmo-7-1-Headphones-Controller/dp/B079S811J3/ref=sr_1_429?qid=1672903016&amp;s=computers&amp;sr=1-429"/>
  </r>
  <r>
    <s v="B079Y6JZC8"/>
    <x v="280"/>
    <x v="2"/>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7B275VN9"/>
    <x v="281"/>
    <x v="59"/>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B5XJ572"/>
    <x v="282"/>
    <x v="55"/>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B88KQZ8"/>
    <x v="283"/>
    <x v="112"/>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
    <s v="https://m.media-amazon.com/images/I/51RTfgkScMS._SX300_SY300_QL70_FMwebp_.jpg"/>
    <s v="https://www.amazon.in/JBL-Portable-Waterproof-Bluetooth-Speaker/dp/B07B88KQZ8/ref=sr_1_158?qid=1672903002&amp;s=computers&amp;sr=1-158"/>
  </r>
  <r>
    <s v="B07BKSSDR2"/>
    <x v="284"/>
    <x v="113"/>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BRKK9JQ"/>
    <x v="285"/>
    <x v="27"/>
    <n v="1299"/>
    <n v="1599"/>
    <n v="0.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CD2BN46"/>
    <x v="286"/>
    <x v="8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CRL2GY6"/>
    <x v="287"/>
    <x v="1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CVR2L5K"/>
    <x v="288"/>
    <x v="9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7CWDX49D"/>
    <x v="289"/>
    <x v="1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x v="290"/>
    <x v="1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D2NMTTV"/>
    <x v="291"/>
    <x v="11"/>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D8VBYB4"/>
    <x v="292"/>
    <x v="67"/>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DC4RZPY"/>
    <x v="293"/>
    <x v="10"/>
    <n v="709"/>
    <n v="1999"/>
    <n v="0.65"/>
    <n v="4.0999999999999996"/>
    <n v="178817"/>
    <s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DFYJRQV"/>
    <x v="294"/>
    <x v="8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7DGD4Z4C"/>
    <x v="295"/>
    <x v="34"/>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J5KYDZ"/>
    <x v="296"/>
    <x v="85"/>
    <n v="1249"/>
    <n v="2796"/>
    <n v="0.55000000000000004"/>
    <n v="4.4000000000000004"/>
    <n v="4598"/>
    <s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DJLFMPS"/>
    <x v="297"/>
    <x v="114"/>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KZCZ89"/>
    <x v="298"/>
    <x v="115"/>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7DL1KC3H"/>
    <x v="299"/>
    <x v="59"/>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DWFX9YS"/>
    <x v="300"/>
    <x v="10"/>
    <n v="789"/>
    <n v="1999"/>
    <n v="0.61"/>
    <n v="4.2"/>
    <n v="34540"/>
    <s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DXRGWDJ"/>
    <x v="301"/>
    <x v="11"/>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DZ986Q2"/>
    <x v="302"/>
    <x v="11"/>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F1P8KNV"/>
    <x v="303"/>
    <x v="1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F1T31ZZ"/>
    <x v="304"/>
    <x v="57"/>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F366Z51"/>
    <x v="305"/>
    <x v="55"/>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F6GXNPB"/>
    <x v="306"/>
    <x v="116"/>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FJNNZCJ"/>
    <x v="307"/>
    <x v="17"/>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7FL3WRX5"/>
    <x v="308"/>
    <x v="67"/>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FXLC2G2"/>
    <x v="309"/>
    <x v="17"/>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G147SZD"/>
    <x v="310"/>
    <x v="7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7G3YNLJB"/>
    <x v="311"/>
    <x v="11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GLNJC25"/>
    <x v="312"/>
    <x v="118"/>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7GLS2563"/>
    <x v="313"/>
    <x v="109"/>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GLSKXS1"/>
    <x v="314"/>
    <x v="109"/>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 ,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GMFY9QM"/>
    <x v="315"/>
    <x v="119"/>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GNC2592"/>
    <x v="316"/>
    <x v="100"/>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GPXXNNG"/>
    <x v="317"/>
    <x v="8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318"/>
    <x v="8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GVGTSLN"/>
    <x v="319"/>
    <x v="1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R9TG7"/>
    <x v="320"/>
    <x v="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x v="321"/>
    <x v="16"/>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7GXHC691"/>
    <x v="322"/>
    <x v="120"/>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GXPDLYQ"/>
    <x v="323"/>
    <x v="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H1S7XW8"/>
    <x v="324"/>
    <x v="12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H3N8RJH"/>
    <x v="325"/>
    <x v="65"/>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H3WDC4X"/>
    <x v="326"/>
    <x v="119"/>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H5PBN54"/>
    <x v="327"/>
    <x v="7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H8W9PB6"/>
    <x v="328"/>
    <x v="108"/>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HK53XM4"/>
    <x v="329"/>
    <x v="63"/>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7HZ2QCGR"/>
    <x v="330"/>
    <x v="1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J2BQZD6"/>
    <x v="331"/>
    <x v="92"/>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J2NGB69"/>
    <x v="332"/>
    <x v="2"/>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J9KXQCC"/>
    <x v="333"/>
    <x v="20"/>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JB2Y4SR"/>
    <x v="334"/>
    <x v="122"/>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7JF9B592"/>
    <x v="335"/>
    <x v="106"/>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
    <s v="https://m.media-amazon.com/images/W/WEBP_402378-T1/images/I/413viCgpI+L._SY300_SX300_.jpg"/>
    <s v="https://www.amazon.in/Maono-AU-400-Lavalier-Microphone-Black/dp/B07JF9B592/ref=sr_1_237?qid=1672903006&amp;s=computers&amp;sr=1-237"/>
  </r>
  <r>
    <s v="B07JGCGNDG"/>
    <x v="336"/>
    <x v="77"/>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JGDB5M1"/>
    <x v="337"/>
    <x v="10"/>
    <n v="449"/>
    <n v="1299"/>
    <n v="0.65"/>
    <n v="4.2"/>
    <n v="24269"/>
    <s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x v="338"/>
    <x v="10"/>
    <n v="649"/>
    <n v="1999"/>
    <n v="0.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339"/>
    <x v="10"/>
    <n v="649"/>
    <n v="1999"/>
    <n v="0.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JFSG2B"/>
    <x v="340"/>
    <x v="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7JNVF678"/>
    <x v="341"/>
    <x v="1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42"/>
    <x v="1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PX9CR7"/>
    <x v="343"/>
    <x v="2"/>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JQKQ91F"/>
    <x v="344"/>
    <x v="8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W1Y6XV"/>
    <x v="345"/>
    <x v="10"/>
    <n v="399"/>
    <n v="1099"/>
    <n v="0.64"/>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1"/>
    <x v="346"/>
    <x v="10"/>
    <n v="399"/>
    <n v="1099"/>
    <n v="0.64"/>
    <n v="4.2"/>
    <n v="24270"/>
    <s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ZSG42Y"/>
    <x v="347"/>
    <x v="16"/>
    <n v="1928"/>
    <n v="2590"/>
    <n v="0.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7K19NYZ8"/>
    <x v="348"/>
    <x v="56"/>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7K2HVKLL"/>
    <x v="349"/>
    <x v="23"/>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KCMR8D6"/>
    <x v="350"/>
    <x v="12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KKJPTWB"/>
    <x v="351"/>
    <x v="9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KNM95JK"/>
    <x v="352"/>
    <x v="124"/>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KR5P3YD"/>
    <x v="353"/>
    <x v="27"/>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KRCW6LZ"/>
    <x v="354"/>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SB1MLX"/>
    <x v="355"/>
    <x v="4"/>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KSMBL2H"/>
    <x v="356"/>
    <x v="3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KY3FNQP"/>
    <x v="357"/>
    <x v="8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L1N3TJX"/>
    <x v="358"/>
    <x v="85"/>
    <n v="1699"/>
    <n v="3499"/>
    <n v="0.51"/>
    <n v="3.6"/>
    <n v="7689"/>
    <s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L3NDN24"/>
    <x v="359"/>
    <x v="125"/>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L5L4GTB"/>
    <x v="360"/>
    <x v="126"/>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361"/>
    <x v="68"/>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7L9FW9GF"/>
    <x v="362"/>
    <x v="2"/>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LDN9Q2P"/>
    <x v="363"/>
    <x v="14"/>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DPLSZC"/>
    <x v="364"/>
    <x v="14"/>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FQLKFZ"/>
    <x v="365"/>
    <x v="60"/>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LFWP97N"/>
    <x v="366"/>
    <x v="26"/>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LG59NPV"/>
    <x v="367"/>
    <x v="8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   Amazing product  ,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LG96SDB"/>
    <x v="368"/>
    <x v="23"/>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LGT55SJ"/>
    <x v="369"/>
    <x v="1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M69276N"/>
    <x v="370"/>
    <x v="0"/>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MDRGHWQ"/>
    <x v="371"/>
    <x v="97"/>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W/WEBP_402378-T2/images/I/41UPNmnPgeL._SY300_SX300_QL70_FMwebp_.jpg"/>
    <s v="https://www.amazon.in/Visio-World-inches-VW24A-Ready/dp/B07MDRGHWQ/ref=sr_1_210?qid=1672909134&amp;s=electronics&amp;sr=1-210"/>
  </r>
  <r>
    <s v="B07MKFNHKG"/>
    <x v="372"/>
    <x v="97"/>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I/418GxB04szL._SY300_SX300_QL70_FMwebp_.jpg"/>
    <s v="https://www.amazon.in/Visio-World-inches-VW32A-Ready/dp/B07MKFNHKG/ref=sr_1_58?qid=1672909126&amp;s=electronics&amp;sr=1-58"/>
  </r>
  <r>
    <s v="B07MKMFKPG"/>
    <x v="373"/>
    <x v="34"/>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7MP21WJD"/>
    <x v="374"/>
    <x v="63"/>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7MSLTW8Z"/>
    <x v="375"/>
    <x v="110"/>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N2MGB3G"/>
    <x v="376"/>
    <x v="12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N42JB4S"/>
    <x v="377"/>
    <x v="128"/>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N8RQ6W7"/>
    <x v="378"/>
    <x v="120"/>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NC12T2R"/>
    <x v="379"/>
    <x v="112"/>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NCKMXVZ"/>
    <x v="380"/>
    <x v="63"/>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NKNBTT3"/>
    <x v="381"/>
    <x v="63"/>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NPBG1B4"/>
    <x v="382"/>
    <x v="12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7NRTCDS5"/>
    <x v="383"/>
    <x v="67"/>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NTKGW45"/>
    <x v="384"/>
    <x v="54"/>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P1BR7L8"/>
    <x v="385"/>
    <x v="12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P434WJY"/>
    <x v="386"/>
    <x v="130"/>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P681N66"/>
    <x v="387"/>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FJ5VQD"/>
    <x v="388"/>
    <x v="1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PFJ5W31"/>
    <x v="389"/>
    <x v="13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LHTTB4"/>
    <x v="390"/>
    <x v="108"/>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
    <s v="https://m.media-amazon.com/images/I/51JF5xTgNhL._SX300_SY300_QL70_FMwebp_.jpg"/>
    <s v="https://www.amazon.in/ZODO-Writer-Electronic-Writing-Paperless/dp/B07PLHTTB4/ref=sr_1_88_mod_primary_new?qid=1672902998&amp;s=computers&amp;sbo=RZvfv%2F%2FHxDF%2BO5021pAnSA%3D%3D&amp;sr=1-88"/>
  </r>
  <r>
    <s v="B07PR1CL3S"/>
    <x v="391"/>
    <x v="68"/>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Q4NJQC5"/>
    <x v="392"/>
    <x v="71"/>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7Q4QV1DL"/>
    <x v="393"/>
    <x v="120"/>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7Q7561HD"/>
    <x v="394"/>
    <x v="29"/>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7QCWY5XV"/>
    <x v="395"/>
    <x v="132"/>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QDSN9V6"/>
    <x v="396"/>
    <x v="55"/>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7QHHCB27"/>
    <x v="397"/>
    <x v="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QMRHWJD"/>
    <x v="398"/>
    <x v="64"/>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Z3CZ48"/>
    <x v="399"/>
    <x v="8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7R679HTT"/>
    <x v="400"/>
    <x v="133"/>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R99NBVB"/>
    <x v="401"/>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RCGTZ4M"/>
    <x v="402"/>
    <x v="37"/>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RD611Z8"/>
    <x v="403"/>
    <x v="135"/>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X14W1Q"/>
    <x v="404"/>
    <x v="3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RX42D3D"/>
    <x v="405"/>
    <x v="16"/>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RY2X9MP"/>
    <x v="406"/>
    <x v="3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7RZZ1QSW"/>
    <x v="407"/>
    <x v="128"/>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S7DCJKS"/>
    <x v="408"/>
    <x v="136"/>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S851WX5"/>
    <x v="409"/>
    <x v="16"/>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S9M8YTY"/>
    <x v="410"/>
    <x v="14"/>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S9S86BF"/>
    <x v="411"/>
    <x v="8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SBGFDX9"/>
    <x v="412"/>
    <x v="47"/>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SLMR1K6"/>
    <x v="413"/>
    <x v="3"/>
    <n v="519"/>
    <n v="1350"/>
    <n v="0.62"/>
    <n v="4.3"/>
    <n v="30058"/>
    <s v="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SLNG3LW"/>
    <x v="414"/>
    <x v="37"/>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SPVMSC6"/>
    <x v="415"/>
    <x v="90"/>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7SRM58TP"/>
    <x v="416"/>
    <x v="137"/>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SY4C3TD"/>
    <x v="417"/>
    <x v="126"/>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SYYVP69"/>
    <x v="418"/>
    <x v="55"/>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T4D9FNY"/>
    <x v="419"/>
    <x v="55"/>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  ,Nice product,Easy to use"/>
    <s v="I like look like nd easy to opreate,Product is good,Nice product...in reasonable price.,This item does not have a 2 year warranty as shown on the image. Will have to register for it.,Best one,Amazing product ,Product is good and value for money.,"/>
    <s v="https://m.media-amazon.com/images/W/WEBP_402378-T1/images/I/415pqPUbDVL._SX300_SY300_QL70_FMwebp_.jpg"/>
    <s v="https://www.amazon.in/Premium-Stainless-Electric-Cut-Off-Feature/dp/B07T4D9FNY/ref=sr_1_199?qid=1672923601&amp;s=kitchen&amp;sr=1-199"/>
  </r>
  <r>
    <s v="B07T5DKR5D"/>
    <x v="420"/>
    <x v="8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T9FV9YP"/>
    <x v="421"/>
    <x v="111"/>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TC9F7PN"/>
    <x v="422"/>
    <x v="77"/>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TCN5VR9"/>
    <x v="423"/>
    <x v="8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TMCXRFV"/>
    <x v="424"/>
    <x v="138"/>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7TR5HSR9"/>
    <x v="425"/>
    <x v="110"/>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 ,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TTSS5MP"/>
    <x v="426"/>
    <x v="34"/>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TXCY3YK"/>
    <x v="427"/>
    <x v="34"/>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V5YF4ND"/>
    <x v="428"/>
    <x v="59"/>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7V82W5CN"/>
    <x v="429"/>
    <x v="27"/>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VJ9ZTXS"/>
    <x v="430"/>
    <x v="3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7VNFP3C2"/>
    <x v="431"/>
    <x v="55"/>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VQGVL68"/>
    <x v="432"/>
    <x v="71"/>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VSG5SXZ"/>
    <x v="433"/>
    <x v="3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VTFN6HM"/>
    <x v="434"/>
    <x v="96"/>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VV37FT4"/>
    <x v="435"/>
    <x v="12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VVXJ2P5"/>
    <x v="436"/>
    <x v="103"/>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VX71FZP"/>
    <x v="437"/>
    <x v="56"/>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VZH6ZBB"/>
    <x v="438"/>
    <x v="77"/>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VZYMQNZ"/>
    <x v="439"/>
    <x v="55"/>
    <n v="1180"/>
    <n v="1440"/>
    <n v="0.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7W14CHV8"/>
    <x v="440"/>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W4HTS8Q"/>
    <x v="441"/>
    <x v="7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W6VWZ8C"/>
    <x v="442"/>
    <x v="140"/>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W7Z6DVL"/>
    <x v="443"/>
    <x v="140"/>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9KYT62"/>
    <x v="444"/>
    <x v="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7WDK3ZS2"/>
    <x v="445"/>
    <x v="14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DK3ZS6"/>
    <x v="446"/>
    <x v="14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DRX"/>
    <x v="447"/>
    <x v="14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WDKLRM4"/>
    <x v="448"/>
    <x v="14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FPMGQQ"/>
    <x v="449"/>
    <x v="14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G8PDCW"/>
    <x v="450"/>
    <x v="99"/>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MMQGP"/>
    <x v="451"/>
    <x v="14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GPBXY9"/>
    <x v="452"/>
    <x v="55"/>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WGPKMP5"/>
    <x v="453"/>
    <x v="14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GPKTS4"/>
    <x v="454"/>
    <x v="14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BZLS"/>
    <x v="455"/>
    <x v="14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HQWXL7"/>
    <x v="456"/>
    <x v="14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HS7MZ1"/>
    <x v="457"/>
    <x v="14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WHSJXLF"/>
    <x v="458"/>
    <x v="14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JV6P1R"/>
    <x v="459"/>
    <x v="14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JWRNVK"/>
    <x v="460"/>
    <x v="14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JXCTG9"/>
    <x v="461"/>
    <x v="55"/>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WKB69RS"/>
    <x v="462"/>
    <x v="7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WKBD37W"/>
    <x v="463"/>
    <x v="142"/>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WMS7TWB"/>
    <x v="464"/>
    <x v="55"/>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WNK1FFN"/>
    <x v="465"/>
    <x v="55"/>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WVQG8WZ"/>
    <x v="466"/>
    <x v="11"/>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X2L5Z8C"/>
    <x v="467"/>
    <x v="2"/>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X963JNS"/>
    <x v="468"/>
    <x v="135"/>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XCM6T4N"/>
    <x v="469"/>
    <x v="143"/>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XJWTYM2"/>
    <x v="470"/>
    <x v="8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7XJYYH7L"/>
    <x v="471"/>
    <x v="1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LCFSSN"/>
    <x v="472"/>
    <x v="1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ML2YS"/>
    <x v="473"/>
    <x v="144"/>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Y1RCCW5"/>
    <x v="474"/>
    <x v="7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5FDPKV"/>
    <x v="475"/>
    <x v="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Y9PY6Y1"/>
    <x v="476"/>
    <x v="67"/>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YC8JHMB"/>
    <x v="477"/>
    <x v="17"/>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YCBSCYB"/>
    <x v="478"/>
    <x v="30"/>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YFWVRCM"/>
    <x v="479"/>
    <x v="144"/>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L54NVJ"/>
    <x v="480"/>
    <x v="145"/>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YNHCW6N"/>
    <x v="481"/>
    <x v="146"/>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NTJ8ZM"/>
    <x v="482"/>
    <x v="112"/>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YQ5SN4H"/>
    <x v="483"/>
    <x v="16"/>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7YR26BJ3"/>
    <x v="484"/>
    <x v="109"/>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Usage,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YSJ7FF1"/>
    <x v="485"/>
    <x v="14"/>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YTNKVJQ"/>
    <x v="486"/>
    <x v="1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YWS9SP9"/>
    <x v="487"/>
    <x v="147"/>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Y1BY5B"/>
    <x v="488"/>
    <x v="148"/>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YZG8PPY"/>
    <x v="489"/>
    <x v="104"/>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Z1X6VFC"/>
    <x v="490"/>
    <x v="26"/>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x v="491"/>
    <x v="26"/>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x v="492"/>
    <x v="26"/>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7Z3K96FR"/>
    <x v="493"/>
    <x v="138"/>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51CGGH"/>
    <x v="494"/>
    <x v="37"/>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Z53L5QL"/>
    <x v="495"/>
    <x v="146"/>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ZJND9B9"/>
    <x v="496"/>
    <x v="90"/>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ZKD8T1Q"/>
    <x v="497"/>
    <x v="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ZR4S1G4"/>
    <x v="498"/>
    <x v="59"/>
    <n v="239"/>
    <n v="699"/>
    <n v="0.66"/>
    <n v="4.4000000000000004"/>
    <n v="2640"/>
    <s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811VCGL5"/>
    <x v="499"/>
    <x v="89"/>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14LP6S9"/>
    <x v="500"/>
    <x v="92"/>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14P4L98"/>
    <x v="501"/>
    <x v="92"/>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14ZY6FP"/>
    <x v="502"/>
    <x v="112"/>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19HZPXL"/>
    <x v="503"/>
    <x v="5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19ZZK5K"/>
    <x v="504"/>
    <x v="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1B1JL35"/>
    <x v="505"/>
    <x v="7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1FG1QYX"/>
    <x v="506"/>
    <x v="1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07"/>
    <x v="1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1NHWT6Z"/>
    <x v="508"/>
    <x v="59"/>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1RLM75M"/>
    <x v="509"/>
    <x v="63"/>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 ,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235JZFB"/>
    <x v="510"/>
    <x v="14"/>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243SKCK"/>
    <x v="511"/>
    <x v="149"/>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2FTPRSK"/>
    <x v="512"/>
    <x v="147"/>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82KVTRW8"/>
    <x v="513"/>
    <x v="109"/>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2LSVT4B"/>
    <x v="514"/>
    <x v="1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ZGK39"/>
    <x v="515"/>
    <x v="1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T6GVG9"/>
    <x v="516"/>
    <x v="1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82T6GVLJ"/>
    <x v="517"/>
    <x v="1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2T6GXS5"/>
    <x v="518"/>
    <x v="1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2T6V3DT"/>
    <x v="519"/>
    <x v="1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ZQ4479"/>
    <x v="520"/>
    <x v="10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32W3B7Q"/>
    <x v="521"/>
    <x v="30"/>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83342NKJ"/>
    <x v="522"/>
    <x v="1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6JGZ74"/>
    <x v="523"/>
    <x v="7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3GKDRKR"/>
    <x v="524"/>
    <x v="55"/>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83GQGT3Z"/>
    <x v="525"/>
    <x v="103"/>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83J64CBB"/>
    <x v="526"/>
    <x v="92"/>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3M7WPZD"/>
    <x v="527"/>
    <x v="37"/>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83P71WKK"/>
    <x v="528"/>
    <x v="150"/>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3RC4WFJ"/>
    <x v="529"/>
    <x v="151"/>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3RCTXLL"/>
    <x v="530"/>
    <x v="2"/>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3RD1J99"/>
    <x v="531"/>
    <x v="2"/>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
    <s v="https://m.media-amazon.com/images/I/214VmJYxx9L._SX300_SY300_QL70_FMwebp_.jpg"/>
    <s v="https://www.amazon.in/HP-Wired-Mouse-100-6VY96AA/dp/B083RD1J99/ref=sr_1_286?qid=1672903008&amp;s=computers&amp;sr=1-286"/>
  </r>
  <r>
    <s v="B083T5G5PM"/>
    <x v="532"/>
    <x v="8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841KQR1Z"/>
    <x v="533"/>
    <x v="59"/>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444S68L"/>
    <x v="534"/>
    <x v="14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461VC1Z"/>
    <x v="535"/>
    <x v="136"/>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846D5CBP"/>
    <x v="536"/>
    <x v="24"/>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4872DQY"/>
    <x v="537"/>
    <x v="152"/>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497Z1MQ"/>
    <x v="538"/>
    <x v="5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498D67S"/>
    <x v="539"/>
    <x v="153"/>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x v="540"/>
    <x v="153"/>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4BR3QX8"/>
    <x v="541"/>
    <x v="85"/>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4DTMYWK"/>
    <x v="542"/>
    <x v="69"/>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4MZXJN6"/>
    <x v="543"/>
    <x v="1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MZXJNK"/>
    <x v="544"/>
    <x v="1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MZYBTV"/>
    <x v="545"/>
    <x v="1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4N133Y7"/>
    <x v="546"/>
    <x v="1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N18QZY"/>
    <x v="547"/>
    <x v="1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4N1BM9L"/>
    <x v="548"/>
    <x v="1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PJSSQ1"/>
    <x v="549"/>
    <x v="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5194JFL"/>
    <x v="550"/>
    <x v="3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6HNMR7"/>
    <x v="551"/>
    <x v="68"/>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856HY85J"/>
    <x v="552"/>
    <x v="154"/>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59M539M"/>
    <x v="553"/>
    <x v="0"/>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5CZ3SR1"/>
    <x v="554"/>
    <x v="69"/>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 ,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85DTN6R2"/>
    <x v="555"/>
    <x v="1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HY1DGR"/>
    <x v="556"/>
    <x v="155"/>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LPT5F4"/>
    <x v="557"/>
    <x v="34"/>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85W8CFLH"/>
    <x v="558"/>
    <x v="8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86199CWG"/>
    <x v="559"/>
    <x v="67"/>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6394NY5"/>
    <x v="560"/>
    <x v="156"/>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6GVRP63"/>
    <x v="561"/>
    <x v="57"/>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6JTMRYL"/>
    <x v="562"/>
    <x v="1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86PXQ2R4"/>
    <x v="563"/>
    <x v="35"/>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6Q3QMFS"/>
    <x v="564"/>
    <x v="35"/>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6WMSCN3"/>
    <x v="565"/>
    <x v="8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86X18Q71"/>
    <x v="566"/>
    <x v="157"/>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73L7J6X"/>
    <x v="567"/>
    <x v="68"/>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7FXHB6J"/>
    <x v="568"/>
    <x v="27"/>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7JWLZ2K"/>
    <x v="569"/>
    <x v="152"/>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883KDSXC"/>
    <x v="570"/>
    <x v="14"/>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83LQJ6B"/>
    <x v="571"/>
    <x v="14"/>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8GXTJM3"/>
    <x v="572"/>
    <x v="158"/>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8WCFPQF"/>
    <x v="573"/>
    <x v="159"/>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
    <s v="https://m.media-amazon.com/images/W/WEBP_402378-T2/images/I/31YEW0-SNcL._SX300_SY300_QL70_FMwebp_.jpg"/>
    <s v="https://www.amazon.in/Cafe-JEI-Filtration-Resistant-Borosilicate/dp/B088WCFPQF/ref=sr_1_436?qid=1672923613&amp;s=kitchen&amp;sr=1-436"/>
  </r>
  <r>
    <s v="B088Z1YWBC"/>
    <x v="574"/>
    <x v="16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  ?,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8ZFJY82"/>
    <x v="575"/>
    <x v="120"/>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8ZTJT2R"/>
    <x v="576"/>
    <x v="23"/>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9BDBDGM"/>
    <x v="577"/>
    <x v="92"/>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9WB69Y1"/>
    <x v="578"/>
    <x v="69"/>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B42LWKN"/>
    <x v="579"/>
    <x v="152"/>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8B6XWQ1C"/>
    <x v="580"/>
    <x v="161"/>
    <n v="349"/>
    <n v="995"/>
    <n v="0.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BCKN299"/>
    <x v="581"/>
    <x v="162"/>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G4M4N7"/>
    <x v="582"/>
    <x v="59"/>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BJN4MP3"/>
    <x v="583"/>
    <x v="17"/>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BQ947H3"/>
    <x v="584"/>
    <x v="163"/>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
    <s v="https://m.media-amazon.com/images/I/41PeQz-jDSL._SX300_SY300_QL70_ML2_.jpg"/>
    <s v="https://www.amazon.in/LIRAMARK-Webcam-Blocker-Computer-MacBook/dp/B08BQ947H3/ref=sr_1_317?qid=1672895842&amp;s=electronics&amp;sr=1-317"/>
  </r>
  <r>
    <s v="B08C4Z69LN"/>
    <x v="585"/>
    <x v="164"/>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C7TYHPB"/>
    <x v="586"/>
    <x v="109"/>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CDKQ8T6"/>
    <x v="587"/>
    <x v="1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F3B7N1"/>
    <x v="588"/>
    <x v="1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D7QR"/>
    <x v="589"/>
    <x v="1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4SCNP"/>
    <x v="590"/>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CFCK6CW"/>
    <x v="591"/>
    <x v="8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CFJBZRK"/>
    <x v="592"/>
    <x v="34"/>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8CGW4GYR"/>
    <x v="593"/>
    <x v="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8CHKQ8D4"/>
    <x v="594"/>
    <x v="1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CHZ3ZQ7"/>
    <x v="595"/>
    <x v="5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CKW1KH9"/>
    <x v="596"/>
    <x v="59"/>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CNLYKW5"/>
    <x v="597"/>
    <x v="34"/>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RRQK6Z"/>
    <x v="598"/>
    <x v="165"/>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CS3BT4L"/>
    <x v="599"/>
    <x v="152"/>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  ,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CT62BM1"/>
    <x v="600"/>
    <x v="1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x v="601"/>
    <x v="1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QP51L"/>
    <x v="602"/>
    <x v="138"/>
    <n v="379"/>
    <n v="1499"/>
    <n v="0.75"/>
    <n v="4.2"/>
    <n v="4149"/>
    <s v="9H surface hardness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CYNJ5KY"/>
    <x v="603"/>
    <x v="126"/>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YPB15D"/>
    <x v="604"/>
    <x v="126"/>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CZHGHKH"/>
    <x v="605"/>
    <x v="108"/>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D11DZ2W"/>
    <x v="606"/>
    <x v="8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D64C9FN"/>
    <x v="607"/>
    <x v="5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D6RCM3Q"/>
    <x v="608"/>
    <x v="92"/>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
    <s v="https://m.media-amazon.com/images/W/WEBP_402378-T2/images/I/41ZFwhFMMwL._SX300_SY300_QL70_FMwebp_.jpg"/>
    <s v="https://www.amazon.in/PrettyKrafts-Laundry-Clothes-Storage-Mushroom/dp/B08D6RCM3Q/ref=sr_1_96?qid=1672923595&amp;s=kitchen&amp;sr=1-96"/>
  </r>
  <r>
    <s v="B08D75R3Z1"/>
    <x v="609"/>
    <x v="8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D77XZX5"/>
    <x v="610"/>
    <x v="8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D9MNH4B"/>
    <x v="611"/>
    <x v="88"/>
    <n v="5899"/>
    <n v="7005"/>
    <n v="0.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D9NDZ1Y"/>
    <x v="612"/>
    <x v="88"/>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CVRW98"/>
    <x v="613"/>
    <x v="59"/>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DDRGWTJ"/>
    <x v="614"/>
    <x v="1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PLCM6T"/>
    <x v="615"/>
    <x v="152"/>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F47T4X5"/>
    <x v="616"/>
    <x v="62"/>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8FB2LNSZ"/>
    <x v="617"/>
    <x v="8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FD2VSD9"/>
    <x v="618"/>
    <x v="152"/>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FGNPQ9X"/>
    <x v="619"/>
    <x v="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FN6WGDQ"/>
    <x v="620"/>
    <x v="8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FTFXNNB"/>
    <x v="621"/>
    <x v="16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 ,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Y4FG5X"/>
    <x v="622"/>
    <x v="154"/>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FYB5HHK"/>
    <x v="623"/>
    <x v="16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8G1RW2Q3"/>
    <x v="624"/>
    <x v="1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G28Z33M"/>
    <x v="625"/>
    <x v="8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G43CCLC"/>
    <x v="626"/>
    <x v="0"/>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8G8H8DPL"/>
    <x v="627"/>
    <x v="34"/>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GJ57MKL"/>
    <x v="628"/>
    <x v="89"/>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GJNM9N7"/>
    <x v="629"/>
    <x v="59"/>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GM5S4CQ"/>
    <x v="630"/>
    <x v="77"/>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   ,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
    <s v="https://m.media-amazon.com/images/I/31-XtyZy0IL._SX300_SY300_QL70_FMwebp_.jpg"/>
    <s v="https://www.amazon.in/Havells-Instanio-Storage-Heater-installation/dp/B08GM5S4CQ/ref=sr_1_172?qid=1672923600&amp;s=kitchen&amp;sr=1-172"/>
  </r>
  <r>
    <s v="B08GSQXLJ2"/>
    <x v="631"/>
    <x v="77"/>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8GTYFC37"/>
    <x v="632"/>
    <x v="168"/>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GYG6T12"/>
    <x v="633"/>
    <x v="16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H21B6V7"/>
    <x v="634"/>
    <x v="170"/>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8H5L8V1L"/>
    <x v="635"/>
    <x v="1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H673XKN"/>
    <x v="636"/>
    <x v="34"/>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H6B3G96"/>
    <x v="637"/>
    <x v="11"/>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H6CZSHT"/>
    <x v="638"/>
    <x v="11"/>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H9Z3XQW"/>
    <x v="639"/>
    <x v="8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HD7JQHX"/>
    <x v="640"/>
    <x v="171"/>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HDCWDXD"/>
    <x v="641"/>
    <x v="137"/>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HDH26JX"/>
    <x v="642"/>
    <x v="1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643"/>
    <x v="1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F4W2CT"/>
    <x v="644"/>
    <x v="135"/>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HLC7Z3G"/>
    <x v="645"/>
    <x v="109"/>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HLZ28QC"/>
    <x v="646"/>
    <x v="17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HQL67D6"/>
    <x v="647"/>
    <x v="110"/>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HV25BBQ"/>
    <x v="648"/>
    <x v="148"/>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8HV83HL3"/>
    <x v="649"/>
    <x v="135"/>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x v="650"/>
    <x v="135"/>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L8QN3"/>
    <x v="651"/>
    <x v="135"/>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J4PL1Z3"/>
    <x v="652"/>
    <x v="86"/>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J7VCT12"/>
    <x v="653"/>
    <x v="137"/>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J82K4GX"/>
    <x v="654"/>
    <x v="173"/>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JD36C6H"/>
    <x v="655"/>
    <x v="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8JKPVDKL"/>
    <x v="656"/>
    <x v="8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JMC1988"/>
    <x v="657"/>
    <x v="140"/>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JQN8DGZ"/>
    <x v="658"/>
    <x v="8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JV91JTK"/>
    <x v="659"/>
    <x v="7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
    <s v="https://m.media-amazon.com/images/W/WEBP_402378-T1/images/I/41V4DpKc7sL._SX300_SY300_QL70_FMwebp_.jpg"/>
    <s v="https://www.amazon.in/JM-SELLER-Electric-Beater-180-Watt/dp/B08JV91JTK/ref=sr_1_215?qid=1672923601&amp;s=kitchen&amp;sr=1-215"/>
  </r>
  <r>
    <s v="B08JW1GVS7"/>
    <x v="660"/>
    <x v="135"/>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K36NZSV"/>
    <x v="661"/>
    <x v="2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8K4PSZ3V"/>
    <x v="662"/>
    <x v="1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663"/>
    <x v="1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9PX15C"/>
    <x v="664"/>
    <x v="175"/>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KDBLMQP"/>
    <x v="665"/>
    <x v="34"/>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KHM9VBJ"/>
    <x v="666"/>
    <x v="176"/>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8KRMK9LZ"/>
    <x v="667"/>
    <x v="174"/>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S2KQTK"/>
    <x v="668"/>
    <x v="57"/>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8L12N5H1"/>
    <x v="669"/>
    <x v="137"/>
    <n v="2099"/>
    <n v="2499"/>
    <n v="0.16"/>
    <n v="3.449999999999999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8L4SBJRY"/>
    <x v="670"/>
    <x v="177"/>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at this price,Good product,‡§Ö‡§ö‡•ç‡§õ‡§æ ‡§π‡•à‡•§,Nice product with finishing issues,Perfect Gen 3 Echo Dot Holder,Happy,Your power outlet has to bear the weight"/>
    <s v="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8L5FM4JC"/>
    <x v="671"/>
    <x v="114"/>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8L5HMJVW"/>
    <x v="672"/>
    <x v="114"/>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8L7J3T31"/>
    <x v="673"/>
    <x v="2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L879JSN"/>
    <x v="674"/>
    <x v="173"/>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LHTJTBB"/>
    <x v="675"/>
    <x v="143"/>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LKS3LSP"/>
    <x v="676"/>
    <x v="1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LPJZSSW"/>
    <x v="677"/>
    <x v="16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LT9BMPP"/>
    <x v="678"/>
    <x v="5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LVVTGZK"/>
    <x v="679"/>
    <x v="16"/>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LW31NQ6"/>
    <x v="680"/>
    <x v="2"/>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8M66K48D"/>
    <x v="681"/>
    <x v="178"/>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MC57J31"/>
    <x v="682"/>
    <x v="135"/>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MCD9JFY"/>
    <x v="683"/>
    <x v="179"/>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MTCKDYN"/>
    <x v="684"/>
    <x v="18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LLSL8"/>
    <x v="685"/>
    <x v="8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MV82R99"/>
    <x v="686"/>
    <x v="23"/>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MVSGXMY"/>
    <x v="687"/>
    <x v="20"/>
    <n v="1498"/>
    <n v="2300"/>
    <n v="0.35"/>
    <n v="3.8"/>
    <n v="95"/>
    <s v="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8MVXPTDG"/>
    <x v="688"/>
    <x v="56"/>
    <n v="2590"/>
    <n v="4200"/>
    <n v="0.38"/>
    <n v="4.0999999999999996"/>
    <n v="63"/>
    <s v="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MWJTST6"/>
    <x v="689"/>
    <x v="120"/>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MXJYB2V"/>
    <x v="690"/>
    <x v="34"/>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MZNT7GP"/>
    <x v="691"/>
    <x v="56"/>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MZQBFLN"/>
    <x v="692"/>
    <x v="110"/>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8N1WL9XW"/>
    <x v="693"/>
    <x v="1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N6P8G5K"/>
    <x v="694"/>
    <x v="181"/>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NCKT9FG"/>
    <x v="695"/>
    <x v="1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8NW8GHCJ"/>
    <x v="696"/>
    <x v="1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P9RYPLR"/>
    <x v="697"/>
    <x v="1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PFSZ7FH"/>
    <x v="698"/>
    <x v="143"/>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PKBMJKS"/>
    <x v="699"/>
    <x v="59"/>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PPHFXG3"/>
    <x v="700"/>
    <x v="3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PSQRW2T"/>
    <x v="701"/>
    <x v="1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702"/>
    <x v="1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8PV1X771"/>
    <x v="703"/>
    <x v="152"/>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PZ6HZLT"/>
    <x v="704"/>
    <x v="152"/>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QDPB1SL"/>
    <x v="705"/>
    <x v="29"/>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QHLXWV3"/>
    <x v="706"/>
    <x v="56"/>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8QJJCY2Q"/>
    <x v="707"/>
    <x v="136"/>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8QSC1XY8"/>
    <x v="708"/>
    <x v="1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709"/>
    <x v="1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W937WV"/>
    <x v="710"/>
    <x v="7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QX1CC14"/>
    <x v="711"/>
    <x v="152"/>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R69VDHT"/>
    <x v="712"/>
    <x v="1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713"/>
    <x v="1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DWBYCQ"/>
    <x v="714"/>
    <x v="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8RHPDNVV"/>
    <x v="715"/>
    <x v="59"/>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RP2L2NL"/>
    <x v="716"/>
    <x v="10"/>
    <n v="347"/>
    <n v="999"/>
    <n v="0.65"/>
    <n v="3.5"/>
    <n v="1121"/>
    <s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8RWCZ6SY"/>
    <x v="717"/>
    <x v="59"/>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RX8G496"/>
    <x v="718"/>
    <x v="59"/>
    <n v="655"/>
    <n v="1099"/>
    <n v="0.4"/>
    <n v="3.2"/>
    <n v="285"/>
    <s v="This Voice Command Compatible Remote is for Mi LED Smart TV 4A (32&quot;/43&quot;)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RZ12GKR"/>
    <x v="719"/>
    <x v="59"/>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RZ5K9YH"/>
    <x v="720"/>
    <x v="69"/>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S6RKT4L"/>
    <x v="721"/>
    <x v="182"/>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S74GTBT"/>
    <x v="722"/>
    <x v="140"/>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8S7V8YTN"/>
    <x v="723"/>
    <x v="119"/>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SBH499M"/>
    <x v="724"/>
    <x v="175"/>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SCCG9D4"/>
    <x v="725"/>
    <x v="171"/>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SJVD8QD"/>
    <x v="726"/>
    <x v="71"/>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
    <s v="https://m.media-amazon.com/images/I/31HohsWo-+L._SY445_SX342_.jpg"/>
    <s v="https://www.amazon.in/Weighing-Multipurpose-Electronic-Measuring-Vegetable/dp/B08SJVD8QD/ref=sr_1_445?qid=1672923614&amp;s=kitchen&amp;sr=1-445"/>
  </r>
  <r>
    <s v="B08SKZ2RMG"/>
    <x v="727"/>
    <x v="63"/>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8SMJT55F"/>
    <x v="728"/>
    <x v="112"/>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T8KWNQ9"/>
    <x v="729"/>
    <x v="7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8TDJ5BVF"/>
    <x v="730"/>
    <x v="64"/>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TDJNM3G"/>
    <x v="731"/>
    <x v="64"/>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8TGG316Z"/>
    <x v="732"/>
    <x v="3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8TM71L54"/>
    <x v="733"/>
    <x v="11"/>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TR61BVK"/>
    <x v="734"/>
    <x v="26"/>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TT63N58"/>
    <x v="735"/>
    <x v="61"/>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TTRVWKY"/>
    <x v="736"/>
    <x v="119"/>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TV2P1N8"/>
    <x v="737"/>
    <x v="8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8TZD7FQN"/>
    <x v="738"/>
    <x v="59"/>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V9C4B1J"/>
    <x v="739"/>
    <x v="1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VB2CMR3"/>
    <x v="740"/>
    <x v="14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x v="741"/>
    <x v="14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57558"/>
    <x v="742"/>
    <x v="14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VF8V79P"/>
    <x v="743"/>
    <x v="69"/>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FF6JQ8"/>
    <x v="744"/>
    <x v="69"/>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8VGDBF3B"/>
    <x v="745"/>
    <x v="92"/>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VGFX2B6"/>
    <x v="746"/>
    <x v="92"/>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x v="747"/>
    <x v="92"/>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 ,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VJFYH6N"/>
    <x v="748"/>
    <x v="18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VRMK55F"/>
    <x v="749"/>
    <x v="8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VS3YLRK"/>
    <x v="750"/>
    <x v="69"/>
    <n v="529"/>
    <n v="1499"/>
    <n v="0.65"/>
    <n v="4.0999999999999996"/>
    <n v="8599"/>
    <s v="[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W56G1K9"/>
    <x v="751"/>
    <x v="155"/>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W9BK4MD"/>
    <x v="752"/>
    <x v="92"/>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
    <s v="https://m.media-amazon.com/images/I/41nfxayjM9L._SX300_SY300_QL70_FMwebp_.jpg"/>
    <s v="https://www.amazon.in/PrettyKrafts-Folding-Laundry-Clothes-Organiser/dp/B08W9BK4MD/ref=sr_1_288?qid=1672923606&amp;s=kitchen&amp;sr=1-288"/>
  </r>
  <r>
    <s v="B08WD18LJZ"/>
    <x v="753"/>
    <x v="108"/>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WJ86PV2"/>
    <x v="754"/>
    <x v="136"/>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KCTFF3"/>
    <x v="755"/>
    <x v="110"/>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WKFSN84"/>
    <x v="756"/>
    <x v="1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WKG2MWT"/>
    <x v="757"/>
    <x v="1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LY8V9S"/>
    <x v="758"/>
    <x v="136"/>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WRBG3XW"/>
    <x v="759"/>
    <x v="1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KSF9D"/>
    <x v="760"/>
    <x v="77"/>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WRWPM22"/>
    <x v="761"/>
    <x v="1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s v="https://m.media-amazon.com/images/I/41jlwEZpa5L._SX300_SY300_QL70_ML2_.jpg"/>
    <s v="https://www.amazon.in/boAt-Micro-USB-Tangle-Free-Transmission/dp/B08WRWPM22/ref=sr_1_87?qid=1672895770&amp;s=electronics&amp;sr=1-87"/>
  </r>
  <r>
    <s v="B08WWKM5HQ"/>
    <x v="762"/>
    <x v="90"/>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X77LM8C"/>
    <x v="763"/>
    <x v="184"/>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XLR6DSB"/>
    <x v="764"/>
    <x v="157"/>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XMG618K"/>
    <x v="765"/>
    <x v="1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8XMSKKMM"/>
    <x v="766"/>
    <x v="59"/>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XNL93PL"/>
    <x v="767"/>
    <x v="185"/>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XXF5V6G"/>
    <x v="768"/>
    <x v="152"/>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XXVXP3J"/>
    <x v="769"/>
    <x v="10"/>
    <n v="249"/>
    <n v="999"/>
    <n v="0.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Y1SJVV5"/>
    <x v="770"/>
    <x v="1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TFSP6"/>
    <x v="771"/>
    <x v="1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55LPBF"/>
    <x v="772"/>
    <x v="152"/>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Y57TPDM"/>
    <x v="773"/>
    <x v="43"/>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8Y5KXR6Z"/>
    <x v="774"/>
    <x v="1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5QJTVK"/>
    <x v="775"/>
    <x v="43"/>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QJXSR"/>
    <x v="776"/>
    <x v="90"/>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Y7MXFMK"/>
    <x v="777"/>
    <x v="2"/>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YD264ZS"/>
    <x v="778"/>
    <x v="110"/>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YDFX7Y1"/>
    <x v="779"/>
    <x v="2"/>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YK7BBD2"/>
    <x v="780"/>
    <x v="62"/>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YRMBK9R"/>
    <x v="781"/>
    <x v="77"/>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YXJJW8H"/>
    <x v="782"/>
    <x v="59"/>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 ,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ZHYNTM1"/>
    <x v="783"/>
    <x v="90"/>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ZJDWTJ1"/>
    <x v="784"/>
    <x v="96"/>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ZN4B121"/>
    <x v="785"/>
    <x v="186"/>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8ZXZ362Z"/>
    <x v="786"/>
    <x v="157"/>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127FZCK"/>
    <x v="787"/>
    <x v="59"/>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12WJ87V"/>
    <x v="788"/>
    <x v="187"/>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 ,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163Q5CD"/>
    <x v="789"/>
    <x v="118"/>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1JF2TFD"/>
    <x v="790"/>
    <x v="81"/>
    <n v="499"/>
    <n v="1299"/>
    <n v="0.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1KNVNS9"/>
    <x v="791"/>
    <x v="119"/>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 &quot; Fun and simple to use for family members of all ages  The built-in timer, buzzer and auto-shut off gets it right everytime  Faster than conventional stovetop methods "/>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1V8HK8Z"/>
    <x v="792"/>
    <x v="55"/>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26V9CTV"/>
    <x v="793"/>
    <x v="120"/>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BJMT8Q"/>
    <x v="794"/>
    <x v="152"/>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x v="795"/>
    <x v="152"/>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2JHPL72"/>
    <x v="796"/>
    <x v="188"/>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2R48XXB"/>
    <x v="797"/>
    <x v="189"/>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2X94QNQ"/>
    <x v="798"/>
    <x v="8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93QCY6YJ"/>
    <x v="799"/>
    <x v="0"/>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800"/>
    <x v="59"/>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41392C8"/>
    <x v="801"/>
    <x v="1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474JWN6"/>
    <x v="802"/>
    <x v="63"/>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49FPSFY"/>
    <x v="803"/>
    <x v="71"/>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949SBKMP"/>
    <x v="804"/>
    <x v="148"/>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
    <s v="https://m.media-amazon.com/images/I/416+IXsM9lL._SY300_SX300_.jpg"/>
    <s v="https://www.amazon.in/boAt-Flash-Smartwatch-Resistance-Lightning/dp/B0949SBKMP/ref=sr_1_188?qid=1672895799&amp;s=electronics&amp;sr=1-188"/>
  </r>
  <r>
    <s v="B094DQWV9B"/>
    <x v="805"/>
    <x v="190"/>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4G9L9LT"/>
    <x v="806"/>
    <x v="55"/>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4JB13XL"/>
    <x v="807"/>
    <x v="148"/>
    <n v="2499"/>
    <n v="5999"/>
    <n v="0.57999999999999996"/>
    <n v="4.0999999999999996"/>
    <n v="38879"/>
    <s v="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4JNXNPV"/>
    <x v="808"/>
    <x v="1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QZLJQ6"/>
    <x v="809"/>
    <x v="96"/>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4YFFSMY"/>
    <x v="810"/>
    <x v="132"/>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5244Q22"/>
    <x v="811"/>
    <x v="1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5JPKPH3"/>
    <x v="812"/>
    <x v="152"/>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5JQVC7N"/>
    <x v="813"/>
    <x v="152"/>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K14P86"/>
    <x v="814"/>
    <x v="191"/>
    <n v="599"/>
    <n v="1299"/>
    <n v="0.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
    <s v="https://m.media-amazon.com/images/I/414gUKUBHML._SX300_SY300_QL70_FMwebp_.jpg"/>
    <s v="https://www.amazon.in/Saiyam-Stainless-Espresso-Maker-Percolator/dp/B095K14P86/ref=sr_1_394?qid=1672923612&amp;s=kitchen&amp;sr=1-394"/>
  </r>
  <r>
    <s v="B095PWLLY6"/>
    <x v="815"/>
    <x v="90"/>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5RTJH1M"/>
    <x v="816"/>
    <x v="178"/>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5X38CJS"/>
    <x v="817"/>
    <x v="192"/>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5XCRDQW"/>
    <x v="818"/>
    <x v="92"/>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6MSW6CT"/>
    <x v="819"/>
    <x v="1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NTB9XT"/>
    <x v="820"/>
    <x v="17"/>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6TWZRJC"/>
    <x v="821"/>
    <x v="188"/>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6VF5YYF"/>
    <x v="822"/>
    <x v="148"/>
    <n v="2999"/>
    <n v="7990"/>
    <n v="0.62"/>
    <n v="4.0999999999999996"/>
    <n v="48449"/>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YCN3SD"/>
    <x v="823"/>
    <x v="109"/>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71DWFDT"/>
    <x v="824"/>
    <x v="99"/>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972BQ2RS"/>
    <x v="825"/>
    <x v="148"/>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74G5Q2Y"/>
    <x v="826"/>
    <x v="1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74H97TJ"/>
    <x v="827"/>
    <x v="1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977CGNJJ"/>
    <x v="828"/>
    <x v="193"/>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78V2CP6"/>
    <x v="829"/>
    <x v="194"/>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7C564GC"/>
    <x v="830"/>
    <x v="190"/>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7JQ1J5G"/>
    <x v="831"/>
    <x v="118"/>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7JVLW3L"/>
    <x v="832"/>
    <x v="195"/>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7MKZHNV"/>
    <x v="833"/>
    <x v="7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7R25DP7"/>
    <x v="834"/>
    <x v="148"/>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V1W8"/>
    <x v="835"/>
    <x v="7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7R3XH9R"/>
    <x v="836"/>
    <x v="77"/>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7R45BH8"/>
    <x v="837"/>
    <x v="77"/>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4D42G"/>
    <x v="838"/>
    <x v="77"/>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7RJ867P"/>
    <x v="839"/>
    <x v="181"/>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7RN7BBK"/>
    <x v="840"/>
    <x v="109"/>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XJQZ8H"/>
    <x v="841"/>
    <x v="34"/>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7ZQTDVZ"/>
    <x v="842"/>
    <x v="59"/>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81XSZJ7"/>
    <x v="843"/>
    <x v="1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989W6J2F"/>
    <x v="844"/>
    <x v="62"/>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8JYT4SY"/>
    <x v="845"/>
    <x v="2"/>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K3H92Z"/>
    <x v="846"/>
    <x v="196"/>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8LCVYPW"/>
    <x v="847"/>
    <x v="59"/>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8NS6PVG"/>
    <x v="848"/>
    <x v="1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QXR9X2"/>
    <x v="849"/>
    <x v="135"/>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98R25TGC"/>
    <x v="850"/>
    <x v="8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8T9CJVQ"/>
    <x v="851"/>
    <x v="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8TV3L96"/>
    <x v="852"/>
    <x v="59"/>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939XJX8"/>
    <x v="853"/>
    <x v="108"/>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93BB11X"/>
    <x v="854"/>
    <x v="135"/>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94GFWBH"/>
    <x v="855"/>
    <x v="1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P1CX"/>
    <x v="856"/>
    <x v="48"/>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99FDW2ZF"/>
    <x v="857"/>
    <x v="20"/>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9K9ZX65"/>
    <x v="858"/>
    <x v="152"/>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9PR2GQJ"/>
    <x v="859"/>
    <x v="20"/>
    <n v="649"/>
    <n v="999"/>
    <n v="0.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9S26HWG"/>
    <x v="860"/>
    <x v="35"/>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99SD8PRP"/>
    <x v="861"/>
    <x v="2"/>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9Z83VRC"/>
    <x v="862"/>
    <x v="119"/>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B125CFJ"/>
    <x v="863"/>
    <x v="59"/>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B9SPC7F"/>
    <x v="864"/>
    <x v="110"/>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BCNQ9R2"/>
    <x v="865"/>
    <x v="131"/>
    <n v="139"/>
    <n v="499"/>
    <n v="0.72"/>
    <n v="4.2"/>
    <n v="4971"/>
    <s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BF8JBWX"/>
    <x v="866"/>
    <x v="170"/>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BL2KHQW"/>
    <x v="867"/>
    <x v="2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9BN2NPBD"/>
    <x v="868"/>
    <x v="197"/>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BNXQ6BR"/>
    <x v="869"/>
    <x v="148"/>
    <n v="2799"/>
    <n v="6499"/>
    <n v="0.56999999999999995"/>
    <n v="4.0999999999999996"/>
    <n v="38879"/>
    <s v="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BVCVTBC"/>
    <x v="870"/>
    <x v="153"/>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
    <s v="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BW2GP18"/>
    <x v="871"/>
    <x v="1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BW334ML"/>
    <x v="872"/>
    <x v="59"/>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9C635BMM"/>
    <x v="873"/>
    <x v="59"/>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 ,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C6FML9B"/>
    <x v="874"/>
    <x v="1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C6H53KH"/>
    <x v="875"/>
    <x v="1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C6HWG18"/>
    <x v="876"/>
    <x v="1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XFC1"/>
    <x v="877"/>
    <x v="1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
    <s v="https://m.media-amazon.com/images/W/WEBP_402378-T1/images/I/41TZJiPRRwL._SX300_SY300_QL70_FMwebp_.jpg"/>
    <s v="https://www.amazon.in/DURACELL-Lightning-Certified-braided-Devices/dp/B09C6HXFC1/ref=sr_1_22?qid=1672909124&amp;s=electronics&amp;sr=1-22"/>
  </r>
  <r>
    <s v="B09CGLY5CX"/>
    <x v="878"/>
    <x v="20"/>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CKSYBLR"/>
    <x v="879"/>
    <x v="9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CMM3VGK"/>
    <x v="880"/>
    <x v="1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P1SC8"/>
    <x v="881"/>
    <x v="1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QRQM6"/>
    <x v="882"/>
    <x v="1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TRPSJR"/>
    <x v="883"/>
    <x v="108"/>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CTWFV5W"/>
    <x v="884"/>
    <x v="181"/>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9CYTJV3N"/>
    <x v="885"/>
    <x v="144"/>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DDCQFMT"/>
    <x v="886"/>
    <x v="59"/>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DG9VNWB"/>
    <x v="887"/>
    <x v="148"/>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DL9978Y"/>
    <x v="888"/>
    <x v="7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DSQXCM8"/>
    <x v="889"/>
    <x v="63"/>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DSXK8JX"/>
    <x v="890"/>
    <x v="152"/>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F3PDDRF"/>
    <x v="891"/>
    <x v="19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F5Z694W"/>
    <x v="892"/>
    <x v="82"/>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F6D21BY"/>
    <x v="893"/>
    <x v="59"/>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F6KL23R"/>
    <x v="894"/>
    <x v="9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F6S8BT6"/>
    <x v="895"/>
    <x v="152"/>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VHQXB"/>
    <x v="896"/>
    <x v="97"/>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F9YQQ7B"/>
    <x v="897"/>
    <x v="152"/>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FFK1PQG"/>
    <x v="898"/>
    <x v="99"/>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
    <s v="https://m.media-amazon.com/images/I/31dYcDtt38L._SX300_SY300_QL70_ML2_.jpg"/>
    <s v="https://www.amazon.in/DURACELL-Charger-Qualcomm-Certified-Charge/dp/B09FFK1PQG/ref=sr_1_51?qid=1672895762&amp;s=electronics&amp;sr=1-51"/>
  </r>
  <r>
    <s v="B09FHHTL8L"/>
    <x v="899"/>
    <x v="149"/>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FKDH6FS"/>
    <x v="900"/>
    <x v="14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FPP3R1D"/>
    <x v="901"/>
    <x v="119"/>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Z89DK6"/>
    <x v="902"/>
    <x v="65"/>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G2VTHQM"/>
    <x v="903"/>
    <x v="199"/>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G5TSGXV"/>
    <x v="904"/>
    <x v="10"/>
    <n v="254"/>
    <n v="799"/>
    <n v="0.68"/>
    <n v="4"/>
    <n v="2905"/>
    <s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GB5B4BK"/>
    <x v="905"/>
    <x v="2"/>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GBBJV72"/>
    <x v="906"/>
    <x v="27"/>
    <n v="1409"/>
    <n v="2199"/>
    <n v="0.36"/>
    <n v="3.9"/>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GFLXVH9"/>
    <x v="907"/>
    <x v="14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908"/>
    <x v="14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N8WZL"/>
    <x v="909"/>
    <x v="108"/>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r>
  <r>
    <s v="B09GFPN6TP"/>
    <x v="910"/>
    <x v="14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9GFPVD9Y"/>
    <x v="911"/>
    <x v="14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WJDY1"/>
    <x v="912"/>
    <x v="8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GP6FBZT"/>
    <x v="913"/>
    <x v="178"/>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GYBZPHF"/>
    <x v="914"/>
    <x v="34"/>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9H34V36W"/>
    <x v="915"/>
    <x v="56"/>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H39KTTB"/>
    <x v="916"/>
    <x v="59"/>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H3BXWTK"/>
    <x v="917"/>
    <x v="71"/>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H7JDJCW"/>
    <x v="918"/>
    <x v="57"/>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HCH3JZG"/>
    <x v="919"/>
    <x v="3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HK9JH4F"/>
    <x v="920"/>
    <x v="59"/>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HN7LD5L"/>
    <x v="921"/>
    <x v="103"/>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QSV46W"/>
    <x v="922"/>
    <x v="152"/>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9HS1NDRQ"/>
    <x v="923"/>
    <x v="92"/>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HSKYMB3"/>
    <x v="924"/>
    <x v="14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HV71RL1"/>
    <x v="925"/>
    <x v="1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J2MM5C6"/>
    <x v="926"/>
    <x v="200"/>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9J2QCKKM"/>
    <x v="927"/>
    <x v="23"/>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J2SCVQT"/>
    <x v="928"/>
    <x v="67"/>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9J4YQYX3"/>
    <x v="929"/>
    <x v="119"/>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JFR8H3Q"/>
    <x v="930"/>
    <x v="2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JKNF147"/>
    <x v="931"/>
    <x v="59"/>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JN37WBX"/>
    <x v="932"/>
    <x v="63"/>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9JPC82QC"/>
    <x v="933"/>
    <x v="152"/>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JS562TP"/>
    <x v="934"/>
    <x v="170"/>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935"/>
    <x v="170"/>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JSW16QD"/>
    <x v="936"/>
    <x v="1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KGV7WSV"/>
    <x v="937"/>
    <x v="174"/>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H58JZR"/>
    <x v="938"/>
    <x v="1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KLVMZ3B"/>
    <x v="939"/>
    <x v="1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NMLH4Y"/>
    <x v="940"/>
    <x v="63"/>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KPXTZXN"/>
    <x v="941"/>
    <x v="9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KRHXTLN"/>
    <x v="942"/>
    <x v="56"/>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35C3V"/>
    <x v="920"/>
    <x v="59"/>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L8DSSFH"/>
    <x v="943"/>
    <x v="59"/>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L8DT7D6"/>
    <x v="944"/>
    <x v="59"/>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LD3116F"/>
    <x v="945"/>
    <x v="144"/>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 ,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LH32678"/>
    <x v="946"/>
    <x v="73"/>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 ,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LHXNZLR"/>
    <x v="947"/>
    <x v="0"/>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LHYZ3GJ"/>
    <x v="948"/>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HZSMRR"/>
    <x v="949"/>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LJ116B5"/>
    <x v="950"/>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MMFW3S"/>
    <x v="951"/>
    <x v="105"/>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LQH3SD9"/>
    <x v="952"/>
    <x v="20"/>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LQQYNZQ"/>
    <x v="953"/>
    <x v="20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LRZYBH1"/>
    <x v="954"/>
    <x v="202"/>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LV13JFB"/>
    <x v="955"/>
    <x v="59"/>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LV1CMGH"/>
    <x v="956"/>
    <x v="56"/>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M3F4HGB"/>
    <x v="957"/>
    <x v="20"/>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M869Z5V"/>
    <x v="958"/>
    <x v="118"/>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x v="959"/>
    <x v="118"/>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MB3DKG1"/>
    <x v="960"/>
    <x v="21"/>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MDCZJXS"/>
    <x v="961"/>
    <x v="111"/>
    <n v="1199"/>
    <n v="5499"/>
    <n v="0.78"/>
    <n v="3.8"/>
    <n v="2043"/>
    <s v="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MFR93KS"/>
    <x v="962"/>
    <x v="34"/>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MJ77786"/>
    <x v="963"/>
    <x v="152"/>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MKG4ZCM"/>
    <x v="964"/>
    <x v="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MKP344P"/>
    <x v="965"/>
    <x v="14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MM6P76N"/>
    <x v="966"/>
    <x v="59"/>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9MMD1FDN"/>
    <x v="967"/>
    <x v="59"/>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MQ9PDHR"/>
    <x v="968"/>
    <x v="56"/>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MQSCJQ1"/>
    <x v="969"/>
    <x v="148"/>
    <n v="2299"/>
    <n v="7990"/>
    <n v="0.71"/>
    <n v="4.2"/>
    <n v="69622"/>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T6XSFW"/>
    <x v="970"/>
    <x v="114"/>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971"/>
    <x v="114"/>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94QLL"/>
    <x v="972"/>
    <x v="90"/>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observed decorative,less noise upto medium speed,overall OK .,Best product,need to improve on noise,Good fan,Good,Noisy,Value for money spent"/>
    <s v="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MTLG4TP"/>
    <x v="973"/>
    <x v="63"/>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MY4W73Q"/>
    <x v="974"/>
    <x v="200"/>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MZ6WZ6V"/>
    <x v="975"/>
    <x v="136"/>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MZCQYHZ"/>
    <x v="976"/>
    <x v="135"/>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N3BFP4M"/>
    <x v="977"/>
    <x v="77"/>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N3ZNHTY"/>
    <x v="978"/>
    <x v="8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N6TTHT6"/>
    <x v="979"/>
    <x v="64"/>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NBZ36F7"/>
    <x v="980"/>
    <x v="30"/>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NC2TY11"/>
    <x v="981"/>
    <x v="148"/>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ND94ZRG"/>
    <x v="982"/>
    <x v="8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NFSHCWN"/>
    <x v="983"/>
    <x v="20"/>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NHVCHS9"/>
    <x v="984"/>
    <x v="1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985"/>
    <x v="1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986"/>
    <x v="1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NL4DCXK"/>
    <x v="987"/>
    <x v="69"/>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NL4DJ2Z"/>
    <x v="988"/>
    <x v="1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L7LBWT"/>
    <x v="989"/>
    <x v="63"/>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9NNGHG22"/>
    <x v="990"/>
    <x v="152"/>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NNHFSSF"/>
    <x v="991"/>
    <x v="144"/>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NNJ9WYM"/>
    <x v="992"/>
    <x v="152"/>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NNZ1GF7"/>
    <x v="993"/>
    <x v="63"/>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NR6G588"/>
    <x v="994"/>
    <x v="8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NS5TKPN"/>
    <x v="995"/>
    <x v="203"/>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NTHQRW3"/>
    <x v="996"/>
    <x v="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NVPJ3P4"/>
    <x v="997"/>
    <x v="148"/>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  ,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998"/>
    <x v="148"/>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Y6TRXG"/>
    <x v="999"/>
    <x v="14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Y7W8YD"/>
    <x v="1000"/>
    <x v="14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P182Z2H"/>
    <x v="1001"/>
    <x v="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P18XVW6"/>
    <x v="1002"/>
    <x v="148"/>
    <n v="2499"/>
    <n v="4999"/>
    <n v="0.5"/>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1MFKG1"/>
    <x v="1003"/>
    <x v="56"/>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P22HXH6"/>
    <x v="1004"/>
    <x v="13"/>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P564ZTJ"/>
    <x v="1005"/>
    <x v="108"/>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P858DK8"/>
    <x v="1006"/>
    <x v="100"/>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P8M18QM"/>
    <x v="1007"/>
    <x v="59"/>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
    <s v="https://m.media-amazon.com/images/W/WEBP_402378-T2/images/I/31w1SSKA-tL._SX300_SY300_QL70_FMwebp_.jpg"/>
    <s v="https://www.amazon.in/7SEVENTM-Bluetooth-Command-Compatible-Control/dp/B09P8M18QM/ref=sr_1_485?qid=1672909149&amp;s=electronics&amp;sr=1-485"/>
  </r>
  <r>
    <s v="B09PDZNSBG"/>
    <x v="1008"/>
    <x v="11"/>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PL79D2X"/>
    <x v="1009"/>
    <x v="8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PLD9TCD"/>
    <x v="1010"/>
    <x v="152"/>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PLFJ7ZW"/>
    <x v="1011"/>
    <x v="148"/>
    <n v="1999"/>
    <n v="4999"/>
    <n v="0.6"/>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NKXSKF"/>
    <x v="1012"/>
    <x v="148"/>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PNR6F8Q"/>
    <x v="1013"/>
    <x v="1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PTT8DZF"/>
    <x v="1014"/>
    <x v="1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Q3M3WLJ"/>
    <x v="1015"/>
    <x v="138"/>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Q5P2MT3"/>
    <x v="1016"/>
    <x v="152"/>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Q5SWVBJ"/>
    <x v="1017"/>
    <x v="152"/>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8HMKZX"/>
    <x v="1018"/>
    <x v="1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WQ5QJ"/>
    <x v="1019"/>
    <x v="1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QGZFBPM"/>
    <x v="1020"/>
    <x v="1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1021"/>
    <x v="1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QS8V5N8"/>
    <x v="1022"/>
    <x v="14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CWLV"/>
    <x v="1023"/>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x v="1024"/>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X9L8"/>
    <x v="1023"/>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R1YFL6S"/>
    <x v="1025"/>
    <x v="56"/>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R83SFYV"/>
    <x v="1026"/>
    <x v="157"/>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RF2QXGX"/>
    <x v="1027"/>
    <x v="163"/>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RFB2SJQ"/>
    <x v="1028"/>
    <x v="148"/>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RFC46VP"/>
    <x v="1029"/>
    <x v="152"/>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RKFBCV7"/>
    <x v="1030"/>
    <x v="148"/>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RMQYHLH"/>
    <x v="1031"/>
    <x v="14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RQRZW2X"/>
    <x v="1032"/>
    <x v="59"/>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RWQ7YR6"/>
    <x v="1033"/>
    <x v="152"/>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9RWZRCP1"/>
    <x v="1034"/>
    <x v="1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1035"/>
    <x v="1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ZS1NQT"/>
    <x v="1036"/>
    <x v="1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SB6SJB4"/>
    <x v="1037"/>
    <x v="1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 ,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SDDQQKP"/>
    <x v="1038"/>
    <x v="137"/>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SFRNKSR"/>
    <x v="1039"/>
    <x v="63"/>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SGGRKV8"/>
    <x v="1040"/>
    <x v="8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SJ1FTYV"/>
    <x v="1041"/>
    <x v="200"/>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SPTNG58"/>
    <x v="1042"/>
    <x v="90"/>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SZ5TWHW"/>
    <x v="1043"/>
    <x v="137"/>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T2S8X9C"/>
    <x v="1044"/>
    <x v="14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2WRLJJ"/>
    <x v="1045"/>
    <x v="14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37CKQ5"/>
    <x v="1046"/>
    <x v="69"/>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T39K9YL"/>
    <x v="1047"/>
    <x v="14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3H12GV"/>
    <x v="1048"/>
    <x v="27"/>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T3KB6JZ"/>
    <x v="1049"/>
    <x v="152"/>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TBCVJS3"/>
    <x v="1050"/>
    <x v="148"/>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TMZ1MF8"/>
    <x v="1051"/>
    <x v="11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9TP5KBN7"/>
    <x v="1052"/>
    <x v="69"/>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TT6BFDX"/>
    <x v="1053"/>
    <x v="59"/>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TWH8YHM"/>
    <x v="1054"/>
    <x v="14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TWHTBKQ"/>
    <x v="1055"/>
    <x v="14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Y4MSH3"/>
    <x v="1056"/>
    <x v="59"/>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V12K8NT"/>
    <x v="1057"/>
    <x v="148"/>
    <n v="1499"/>
    <n v="6990"/>
    <n v="0.79"/>
    <n v="3.9"/>
    <n v="21797"/>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75NP7"/>
    <x v="1058"/>
    <x v="148"/>
    <n v="1499"/>
    <n v="6990"/>
    <n v="0.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V17S2BG"/>
    <x v="1059"/>
    <x v="148"/>
    <n v="1499"/>
    <n v="6990"/>
    <n v="0.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2PZDX8"/>
    <x v="1060"/>
    <x v="170"/>
    <n v="1299"/>
    <n v="1599"/>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V2Q4QVQ"/>
    <x v="1061"/>
    <x v="170"/>
    <n v="1299"/>
    <n v="1599"/>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C2D2WG"/>
    <x v="1062"/>
    <x v="108"/>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VCHLSJF"/>
    <x v="1063"/>
    <x v="152"/>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9VGKFM7Y"/>
    <x v="1064"/>
    <x v="69"/>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VGS66FV"/>
    <x v="1065"/>
    <x v="109"/>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VH568H7"/>
    <x v="1066"/>
    <x v="1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VKWGZD7"/>
    <x v="1067"/>
    <x v="204"/>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VL9KFDB"/>
    <x v="1068"/>
    <x v="18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VPH38JS"/>
    <x v="1069"/>
    <x v="30"/>
    <n v="697"/>
    <n v="1499"/>
    <n v="0.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VT6JKRP"/>
    <x v="1070"/>
    <x v="1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VZBGL1N"/>
    <x v="1071"/>
    <x v="120"/>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W5XR9RT"/>
    <x v="1072"/>
    <x v="1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9V2PXG"/>
    <x v="1073"/>
    <x v="71"/>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WF4Q7B3"/>
    <x v="1074"/>
    <x v="11"/>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WMTJPG7"/>
    <x v="1075"/>
    <x v="7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WN3SRC7"/>
    <x v="1076"/>
    <x v="152"/>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WRMNJ9G"/>
    <x v="1077"/>
    <x v="14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X1M3DHX"/>
    <x v="1078"/>
    <x v="152"/>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X5C9VLK"/>
    <x v="1079"/>
    <x v="34"/>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X5HD5T1"/>
    <x v="1080"/>
    <x v="105"/>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X76VL5L"/>
    <x v="1081"/>
    <x v="8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X79PP8F"/>
    <x v="1082"/>
    <x v="1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X7DY7Q4"/>
    <x v="1083"/>
    <x v="114"/>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XB1R2F3"/>
    <x v="1084"/>
    <x v="63"/>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XB7DPW1"/>
    <x v="1085"/>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1086"/>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XB8GFBQ"/>
    <x v="1087"/>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J1CTN"/>
    <x v="1088"/>
    <x v="69"/>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HXXCFH"/>
    <x v="1089"/>
    <x v="15"/>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XJ1LM7R"/>
    <x v="1090"/>
    <x v="59"/>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XJ5LD6L"/>
    <x v="1091"/>
    <x v="14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XRBJ94N"/>
    <x v="1092"/>
    <x v="16"/>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XTQFFCG"/>
    <x v="1093"/>
    <x v="137"/>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XX51X2G"/>
    <x v="1094"/>
    <x v="110"/>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XXZXQC1"/>
    <x v="1095"/>
    <x v="205"/>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Y14JLP3"/>
    <x v="1096"/>
    <x v="120"/>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Y358DZQ"/>
    <x v="1097"/>
    <x v="34"/>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Y5FZK9N"/>
    <x v="1098"/>
    <x v="109"/>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Y5MP7C4"/>
    <x v="1099"/>
    <x v="8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YDFDVNS"/>
    <x v="1100"/>
    <x v="170"/>
    <n v="1324"/>
    <n v="1699"/>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1101"/>
    <x v="170"/>
    <n v="1324"/>
    <n v="1699"/>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YHLPQYT"/>
    <x v="1102"/>
    <x v="59"/>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YL9SN9B"/>
    <x v="1103"/>
    <x v="152"/>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YLFHFDW"/>
    <x v="1104"/>
    <x v="8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9YLWT89W"/>
    <x v="1105"/>
    <x v="17"/>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9YLX91QR"/>
    <x v="1106"/>
    <x v="1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31VemHkewfL._SX300_SY300_QL70_FMwebp_.jpg"/>
    <s v="https://www.amazon.in/Ambrane-Charging-Neckband-Wireless-ACT/dp/B09YLX91QR/ref=sr_1_272?qid=1672909138&amp;s=electronics&amp;sr=1-272"/>
  </r>
  <r>
    <s v="B09YLXYP7Y"/>
    <x v="1107"/>
    <x v="1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1/images/I/31l-eZHBfKL._SX300_SY300_QL70_FMwebp_.jpg"/>
    <s v="https://www.amazon.in/Ambrane-Charging-Neckband-Wireless-ACT/dp/B09YLXYP7Y/ref=sr_1_85?qid=1672909128&amp;s=electronics&amp;sr=1-85"/>
  </r>
  <r>
    <s v="B09YLYB9PB"/>
    <x v="1108"/>
    <x v="1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414P4JCZY-L._SX300_SY300_QL70_FMwebp_.jpg"/>
    <s v="https://www.amazon.in/Ambrane-Charging-Neckband-Wireless-ACM/dp/B09YLYB9PB/ref=sr_1_192?qid=1672909133&amp;s=electronics&amp;sr=1-192"/>
  </r>
  <r>
    <s v="B09YV3K34W"/>
    <x v="1109"/>
    <x v="148"/>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2QHZ"/>
    <x v="1110"/>
    <x v="148"/>
    <n v="1499"/>
    <n v="7999"/>
    <n v="0.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YV463SW"/>
    <x v="1111"/>
    <x v="148"/>
    <n v="1499"/>
    <n v="9999"/>
    <n v="0.85"/>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9YV4MW2T"/>
    <x v="1109"/>
    <x v="148"/>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4RG4D"/>
    <x v="1112"/>
    <x v="148"/>
    <n v="1499"/>
    <n v="7999"/>
    <n v="0.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575RK"/>
    <x v="1113"/>
    <x v="148"/>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Z28BQZT"/>
    <x v="1114"/>
    <x v="110"/>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6WH2N1"/>
    <x v="1115"/>
    <x v="18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7YGV3R"/>
    <x v="1116"/>
    <x v="110"/>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Jaisi dikh rhi same ayi,majboot bhi h,PHONE HOLDER IS USELESS,product quality is good as per price u can buy it,Go for it  ,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ZDVL7L8"/>
    <x v="1117"/>
    <x v="34"/>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ZHCJDP1"/>
    <x v="1118"/>
    <x v="2"/>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ZK6THRR"/>
    <x v="1119"/>
    <x v="14"/>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ZPJT8B2"/>
    <x v="1120"/>
    <x v="152"/>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product worth for the price"/>
    <s v="https://m.media-amazon.com/images/I/51lDlqmDxQL._SY300_SX300_QL70_FMwebp_.jpg"/>
    <s v="https://www.amazon.in/TCL-inches-Certified-Android-32S615/dp/B09ZPJT8B2/ref=sr_1_227?qid=1672909135&amp;s=electronics&amp;sr=1-227"/>
  </r>
  <r>
    <s v="B09ZPL5VYM"/>
    <x v="1121"/>
    <x v="120"/>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ZPM4C2C"/>
    <x v="1122"/>
    <x v="152"/>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ZQK9X8G"/>
    <x v="1123"/>
    <x v="148"/>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TZ9N3Q"/>
    <x v="1124"/>
    <x v="56"/>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ZVJXN5L"/>
    <x v="1125"/>
    <x v="56"/>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12K5BPM"/>
    <x v="1126"/>
    <x v="112"/>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14MR9L1"/>
    <x v="1054"/>
    <x v="14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15CPR37"/>
    <x v="1127"/>
    <x v="152"/>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5GSPQW"/>
    <x v="1128"/>
    <x v="152"/>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16KD737"/>
    <x v="1129"/>
    <x v="152"/>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19VJXQZ"/>
    <x v="1130"/>
    <x v="189"/>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F6GQPS"/>
    <x v="1131"/>
    <x v="8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B1MDZV9C"/>
    <x v="1132"/>
    <x v="137"/>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1NX6JTN"/>
    <x v="1133"/>
    <x v="200"/>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B1YVCJ2Y"/>
    <x v="1134"/>
    <x v="152"/>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x v="1135"/>
    <x v="152"/>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1136"/>
    <x v="152"/>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1YZX72F"/>
    <x v="1137"/>
    <x v="152"/>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217Z5VK"/>
    <x v="1138"/>
    <x v="8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B21C4BMX"/>
    <x v="1139"/>
    <x v="1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B21XL94T"/>
    <x v="1140"/>
    <x v="152"/>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23LW7NV"/>
    <x v="1141"/>
    <x v="178"/>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
    <s v="https://m.media-amazon.com/images/I/51EiPNlJDgL._SX300_SY300_QL70_ML2_.jpg"/>
    <s v="https://www.amazon.in/Spigen-Tempered-Screen-Protector-iPhone/dp/B0B23LW7NV/ref=sr_1_130?qid=1672895784&amp;s=electronics&amp;sr=1-130"/>
  </r>
  <r>
    <s v="B0B244R4KB"/>
    <x v="1142"/>
    <x v="178"/>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 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5DJ352"/>
    <x v="1143"/>
    <x v="119"/>
    <n v="353"/>
    <n v="1199"/>
    <n v="0.71"/>
    <n v="4.3"/>
    <n v="629"/>
    <s v="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quot;Egg-Celent &quot; Fun and simple to use for family members of all ages |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25LQQPC"/>
    <x v="1144"/>
    <x v="11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2931FCV"/>
    <x v="1145"/>
    <x v="8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B296NTFV"/>
    <x v="1146"/>
    <x v="2"/>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B298D54H"/>
    <x v="1147"/>
    <x v="148"/>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B2C5MJN6"/>
    <x v="1148"/>
    <x v="152"/>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2CPVXHX"/>
    <x v="1149"/>
    <x v="138"/>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CWRDB1"/>
    <x v="1150"/>
    <x v="204"/>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2CZTCL2"/>
    <x v="1151"/>
    <x v="109"/>
    <n v="1299"/>
    <n v="1999"/>
    <n v="0.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
    <s v="https://m.media-amazon.com/images/I/31iKMkOV-DL._SX300_SY300_QL70_FMwebp_.jpg"/>
    <s v="https://www.amazon.in/electric-Kettle-Double-Triple-Protection/dp/B0B2CZTCL2/ref=sr_1_127?qid=1672923597&amp;s=kitchen&amp;sr=1-127"/>
  </r>
  <r>
    <s v="B0B2DD66GS"/>
    <x v="1152"/>
    <x v="114"/>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B2DD8BQ8"/>
    <x v="1153"/>
    <x v="16"/>
    <n v="2079"/>
    <n v="3099"/>
    <n v="0.33"/>
    <n v="4.0999999999999996"/>
    <n v="282"/>
    <s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 ,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B2DJ5RVQ"/>
    <x v="1154"/>
    <x v="206"/>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2DJDCPX"/>
    <x v="1155"/>
    <x v="10"/>
    <n v="209"/>
    <n v="499"/>
    <n v="0.57999999999999996"/>
    <n v="3.9"/>
    <n v="536"/>
    <s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Z5S6R"/>
    <x v="1156"/>
    <x v="109"/>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2PQL5N3"/>
    <x v="1157"/>
    <x v="136"/>
    <n v="230"/>
    <n v="999"/>
    <n v="0.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B2RBP83P"/>
    <x v="1158"/>
    <x v="207"/>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2X35B1K"/>
    <x v="1159"/>
    <x v="148"/>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1BYXQQ"/>
    <x v="1160"/>
    <x v="8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B31FR4Y2"/>
    <x v="1161"/>
    <x v="8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3CPQ5PF"/>
    <x v="1162"/>
    <x v="14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1163"/>
    <x v="14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1164"/>
    <x v="14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3DV7S9B"/>
    <x v="1165"/>
    <x v="120"/>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3G5XZN5"/>
    <x v="1166"/>
    <x v="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B3JSWG81"/>
    <x v="1167"/>
    <x v="63"/>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3MMYHYW"/>
    <x v="1168"/>
    <x v="152"/>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3MQXNFB"/>
    <x v="1169"/>
    <x v="1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MWYCHQ"/>
    <x v="1170"/>
    <x v="148"/>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N7LR6K"/>
    <x v="1171"/>
    <x v="148"/>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8VG24"/>
    <x v="1172"/>
    <x v="1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NDPCS9"/>
    <x v="1171"/>
    <x v="148"/>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RHX6B6"/>
    <x v="1173"/>
    <x v="1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B3RRWSF6"/>
    <x v="1174"/>
    <x v="148"/>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x v="1174"/>
    <x v="148"/>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SDSZ3"/>
    <x v="1174"/>
    <x v="148"/>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B3TBY2YX"/>
    <x v="1175"/>
    <x v="55"/>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3X2BY3M"/>
    <x v="1176"/>
    <x v="7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
    <s v="https://m.media-amazon.com/images/W/WEBP_402378-T1/images/I/31KGeL7u8hL._SX300_SY300_QL70_FMwebp_.jpg"/>
    <s v="https://www.amazon.in/Crompton-Gracee-Instant-Heater-Geyser/dp/B0B3X2BY3M/ref=sr_1_102?qid=1672923595&amp;s=kitchen&amp;sr=1-102"/>
  </r>
  <r>
    <s v="B0B3XXSB1K"/>
    <x v="1177"/>
    <x v="152"/>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x v="1178"/>
    <x v="152"/>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66C3G4"/>
    <x v="1179"/>
    <x v="152"/>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467CCB9"/>
    <x v="1180"/>
    <x v="97"/>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4DT8MKT"/>
    <x v="1181"/>
    <x v="1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F1YC3J"/>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2TTTS"/>
    <x v="1183"/>
    <x v="14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2XCK3"/>
    <x v="1184"/>
    <x v="14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x v="1185"/>
    <x v="14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4QZ1H"/>
    <x v="1186"/>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52B5X"/>
    <x v="1187"/>
    <x v="14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G2MWSB"/>
    <x v="1188"/>
    <x v="10"/>
    <n v="149"/>
    <n v="999"/>
    <n v="0.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4HJNPV4"/>
    <x v="1189"/>
    <x v="1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190"/>
    <x v="1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KPCBSH"/>
    <x v="1191"/>
    <x v="208"/>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4PPD89B"/>
    <x v="1192"/>
    <x v="62"/>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4SJKRDF"/>
    <x v="1193"/>
    <x v="150"/>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4T6MR8N"/>
    <x v="1194"/>
    <x v="1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195"/>
    <x v="1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53DS4TF"/>
    <x v="1196"/>
    <x v="181"/>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B53NXFFR"/>
    <x v="1197"/>
    <x v="148"/>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FZPY"/>
    <x v="1198"/>
    <x v="148"/>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x v="1199"/>
    <x v="148"/>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4Y2SNX"/>
    <x v="1200"/>
    <x v="69"/>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56YRBNT"/>
    <x v="1201"/>
    <x v="14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59K1C8F"/>
    <x v="1202"/>
    <x v="63"/>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5B6PQCT"/>
    <x v="1203"/>
    <x v="148"/>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CGTBKV"/>
    <x v="1204"/>
    <x v="148"/>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D39BCD"/>
    <x v="1205"/>
    <x v="148"/>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DDJNH4"/>
    <x v="1206"/>
    <x v="148"/>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F3YZY4"/>
    <x v="1207"/>
    <x v="1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5GF6DQD"/>
    <x v="1208"/>
    <x v="148"/>
    <n v="2499"/>
    <n v="5999"/>
    <n v="0.57999999999999996"/>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5GJRTHB"/>
    <x v="1209"/>
    <x v="8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 ,Best in budget earbuds with some quality,Extremely high value for money,Worth for money and great listening experience.,Battery backup,A valuable product,So so,Great buy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B5KZ3C53"/>
    <x v="1210"/>
    <x v="15"/>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5LVS732"/>
    <x v="1211"/>
    <x v="148"/>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RP43VN"/>
    <x v="1212"/>
    <x v="16"/>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5V47VK4"/>
    <x v="1213"/>
    <x v="14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B5YBGCKD"/>
    <x v="1214"/>
    <x v="178"/>
    <n v="150"/>
    <n v="599"/>
    <n v="0.75"/>
    <n v="4.3"/>
    <n v="714"/>
    <s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5ZF3NRK"/>
    <x v="1215"/>
    <x v="1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61DSF17"/>
    <x v="1216"/>
    <x v="71"/>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61GCHC1"/>
    <x v="1217"/>
    <x v="10"/>
    <n v="199"/>
    <n v="999"/>
    <n v="0.8"/>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61HYR92"/>
    <x v="1218"/>
    <x v="1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65MJ45G"/>
    <x v="1219"/>
    <x v="1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20"/>
    <x v="1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94PXQJ"/>
    <x v="1221"/>
    <x v="71"/>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6BLTGTT"/>
    <x v="1222"/>
    <x v="148"/>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6F7LX4C"/>
    <x v="1223"/>
    <x v="152"/>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8HHR6"/>
    <x v="1224"/>
    <x v="152"/>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x v="1225"/>
    <x v="152"/>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72BSW7K"/>
    <x v="1226"/>
    <x v="110"/>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7B9V9QP"/>
    <x v="1227"/>
    <x v="152"/>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7DHSKS7"/>
    <x v="1228"/>
    <x v="170"/>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7FJNSZR"/>
    <x v="1229"/>
    <x v="17"/>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7L86YCB"/>
    <x v="1230"/>
    <x v="62"/>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7NWGXS6"/>
    <x v="1231"/>
    <x v="20"/>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B82YGCF6"/>
    <x v="1232"/>
    <x v="148"/>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84KSH3X"/>
    <x v="1233"/>
    <x v="14"/>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84QN4CN"/>
    <x v="1234"/>
    <x v="14"/>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6CDHL1"/>
    <x v="1235"/>
    <x v="1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CB7MHW"/>
    <x v="1236"/>
    <x v="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8CHJLWJ"/>
    <x v="1237"/>
    <x v="178"/>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CXTTG3"/>
    <x v="1238"/>
    <x v="152"/>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8SRZ5SV"/>
    <x v="1239"/>
    <x v="1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1240"/>
    <x v="1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B8SSZ76F"/>
    <x v="1241"/>
    <x v="1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B8VQ7KDS"/>
    <x v="1242"/>
    <x v="104"/>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8XNPQPN"/>
    <x v="1243"/>
    <x v="181"/>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8ZKWGKD"/>
    <x v="1244"/>
    <x v="103"/>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8ZM9RVV"/>
    <x v="1245"/>
    <x v="119"/>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8ZWNR5T"/>
    <x v="1246"/>
    <x v="180"/>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935YNR7"/>
    <x v="1247"/>
    <x v="9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4JPY2N"/>
    <x v="1248"/>
    <x v="10"/>
    <n v="199"/>
    <n v="999"/>
    <n v="0.8"/>
    <n v="3"/>
    <n v="2426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97D658R"/>
    <x v="1249"/>
    <x v="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9959XF3"/>
    <x v="1250"/>
    <x v="152"/>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1251"/>
    <x v="152"/>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x v="1252"/>
    <x v="174"/>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XKBC7"/>
    <x v="1253"/>
    <x v="132"/>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F9PT8R"/>
    <x v="1254"/>
    <x v="20"/>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 ,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9JZW1SQ"/>
    <x v="1255"/>
    <x v="9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9LDCX89"/>
    <x v="1256"/>
    <x v="136"/>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B9RN5X8B"/>
    <x v="1257"/>
    <x v="7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9RZ4G4W"/>
    <x v="1258"/>
    <x v="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9XLX8VR"/>
    <x v="1259"/>
    <x v="152"/>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9XN9S3W"/>
    <x v="1260"/>
    <x v="97"/>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B3CBFBM"/>
    <x v="1261"/>
    <x v="152"/>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BFJ9M3X"/>
    <x v="1262"/>
    <x v="14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1263"/>
    <x v="14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BBLHTRM9"/>
    <x v="1264"/>
    <x v="2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BMGLQDW"/>
    <x v="1265"/>
    <x v="31"/>
    <n v="599"/>
    <n v="1999"/>
    <n v="0.7"/>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BMPH39N"/>
    <x v="1266"/>
    <x v="108"/>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BBN3WF7V"/>
    <x v="1267"/>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BN4DZBD"/>
    <x v="1268"/>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1269"/>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VKRP7B"/>
    <x v="1270"/>
    <x v="148"/>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BW521YC"/>
    <x v="1271"/>
    <x v="209"/>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BWJFK5C"/>
    <x v="1272"/>
    <x v="204"/>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BC8BQ432"/>
    <x v="1273"/>
    <x v="152"/>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x v="1274"/>
    <x v="152"/>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CKJJN8R"/>
    <x v="1275"/>
    <x v="7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BCKWZ884"/>
    <x v="1276"/>
    <x v="59"/>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CVJ3PVP"/>
    <x v="1277"/>
    <x v="110"/>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CYQY9X5"/>
    <x v="1278"/>
    <x v="17"/>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CZCQTJX"/>
    <x v="1056"/>
    <x v="59"/>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D3T6Z1D"/>
    <x v="1279"/>
    <x v="14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BD92GDQH"/>
    <x v="1280"/>
    <x v="148"/>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DG6QDYD"/>
    <x v="1281"/>
    <x v="56"/>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DRVFDKP"/>
    <x v="1282"/>
    <x v="114"/>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DS8MY8J"/>
    <x v="1283"/>
    <x v="21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YVC5TD"/>
    <x v="1284"/>
    <x v="114"/>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DYW3RN3"/>
    <x v="1285"/>
    <x v="114"/>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ZWMGZ1"/>
    <x v="1286"/>
    <x v="34"/>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F4YBLPX"/>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972T"/>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4LXW6"/>
    <x v="1287"/>
    <x v="148"/>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F563HB4"/>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57RN3K"/>
    <x v="1287"/>
    <x v="148"/>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BNXS94"/>
    <x v="1288"/>
    <x v="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FWGBX61"/>
    <x v="1289"/>
    <x v="1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BG62HMDJ"/>
    <x v="1290"/>
    <x v="96"/>
    <n v="499"/>
    <n v="775"/>
    <n v="0.36"/>
    <n v="4.3"/>
    <n v="74"/>
    <s v="„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BGPN4GGH"/>
    <x v="1291"/>
    <x v="20"/>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GSV43WY"/>
    <x v="1292"/>
    <x v="148"/>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NHMR3H"/>
    <x v="1293"/>
    <x v="67"/>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HVPTM2C"/>
    <x v="1294"/>
    <x v="110"/>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HYJ8CVF"/>
    <x v="1295"/>
    <x v="27"/>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HYLCL19"/>
    <x v="1296"/>
    <x v="2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HZCNC4P"/>
    <x v="1297"/>
    <x v="59"/>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J6P3LSK"/>
    <x v="1298"/>
    <x v="17"/>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J966M5K"/>
    <x v="1299"/>
    <x v="17"/>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YSCWFQ"/>
    <x v="1300"/>
    <x v="73"/>
    <n v="899"/>
    <n v="1999"/>
    <n v="0.55000000000000004"/>
    <n v="4.2"/>
    <n v="39"/>
    <s v="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K1K598K"/>
    <x v="1301"/>
    <x v="63"/>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L11S5QK"/>
    <x v="1302"/>
    <x v="30"/>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L3R4RGS"/>
    <x v="1303"/>
    <x v="67"/>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LC2BYPX"/>
    <x v="1304"/>
    <x v="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LV1GNLN"/>
    <x v="1305"/>
    <x v="16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M4KTNL1"/>
    <x v="1306"/>
    <x v="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x v="1307"/>
    <x v="119"/>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 Value for money 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MFD94VD"/>
    <x v="1308"/>
    <x v="62"/>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GB2TPR"/>
    <x v="1309"/>
    <x v="14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B3CH9"/>
    <x v="1310"/>
    <x v="14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G6NKT"/>
    <x v="1311"/>
    <x v="14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MM7R92G"/>
    <x v="1312"/>
    <x v="148"/>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MTZ4T1D"/>
    <x v="1313"/>
    <x v="56"/>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MVWKZ8G"/>
    <x v="1314"/>
    <x v="148"/>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XMLSMM"/>
    <x v="1315"/>
    <x v="1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Z6SY89"/>
    <x v="1316"/>
    <x v="56"/>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N2576GQ"/>
    <x v="1317"/>
    <x v="63"/>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6M3TCM"/>
    <x v="1318"/>
    <x v="63"/>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
    <s v="https://m.media-amazon.com/images/W/WEBP_402378-T2/images/I/51qZekzGLxL._SX300_SY300_QL70_FMwebp_.jpg"/>
    <s v="https://www.amazon.in/VRPRIME-Remover-Reusable-Easy-Tear-Furniture/dp/B0BN6M3TCM/ref=sr_1_230?qid=1672923603&amp;s=kitchen&amp;sr=1-230"/>
  </r>
  <r>
    <s v="B0BNDD9TN6"/>
    <x v="1319"/>
    <x v="16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NDGL26T"/>
    <x v="1320"/>
    <x v="67"/>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NDRK886"/>
    <x v="1321"/>
    <x v="2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BNLFQDG2"/>
    <x v="1322"/>
    <x v="20"/>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NQMF152"/>
    <x v="1323"/>
    <x v="67"/>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BNV7JM5Y"/>
    <x v="1324"/>
    <x v="148"/>
    <n v="2999"/>
    <n v="7990"/>
    <n v="0.62"/>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325"/>
    <x v="148"/>
    <n v="2499"/>
    <n v="7990"/>
    <n v="0.69"/>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XFDTZ2"/>
    <x v="1326"/>
    <x v="148"/>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BP18W8TM"/>
    <x v="1327"/>
    <x v="148"/>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7XLX48"/>
    <x v="1328"/>
    <x v="1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P89YBC1"/>
    <x v="1329"/>
    <x v="7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BPBG712X"/>
    <x v="1330"/>
    <x v="56"/>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PBXNQQT"/>
    <x v="1331"/>
    <x v="20"/>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PCJM7TB"/>
    <x v="1332"/>
    <x v="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PJBTB3F"/>
    <x v="1333"/>
    <x v="56"/>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3K23Y1"/>
    <x v="1334"/>
    <x v="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QRJ3C47"/>
    <x v="1335"/>
    <x v="10"/>
    <n v="249"/>
    <n v="999"/>
    <n v="0.75"/>
    <n v="5"/>
    <n v="813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R4F878Q"/>
    <x v="1336"/>
    <x v="7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D-Link DWA-131 300 Mbps Wireless Nano USB Adapter (Black)"/>
    <s v="Computers&amp;Accessories|NetworkingDevices|NetworkAdapters|WirelessUSBAdapters"/>
    <n v="507"/>
    <n v="1208"/>
    <n v="57.999999999999993"/>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n v="9822248"/>
    <x v="0"/>
    <n v="-0.15918799596439007"/>
    <n v="308"/>
    <n v="33337.1"/>
    <x v="0"/>
    <x v="0"/>
    <n v="0.57999999999999996"/>
  </r>
  <r>
    <x v="1"/>
    <s v="TP-Link Nano USB WiFi Dongle 150Mbps High Gain Wireless Network Wi-Fi Adapter for PC Desktop and Laptops, Supports Windows 10/8.1/8/7/XP, Linux, Mac OS X (TL-WN722N)"/>
    <s v="Computers&amp;Accessories|NetworkingDevices|NetworkAdapters|WirelessUSBAdapters"/>
    <n v="749"/>
    <n v="1339"/>
    <n v="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
    <n v="240607588"/>
    <x v="0"/>
    <m/>
    <n v="308"/>
    <n v="754706.4"/>
    <x v="1"/>
    <x v="0"/>
    <n v="0.44"/>
  </r>
  <r>
    <x v="2"/>
    <s v="Duracell Plus AAA Rechargeable Batteries (750 mAh) Pack of 4"/>
    <s v="Electronics|GeneralPurposeBatteries&amp;BatteryChargers|RechargeableBatteries"/>
    <n v="399"/>
    <n v="499"/>
    <n v="20"/>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0"/>
    <n v="13573299"/>
    <x v="1"/>
    <m/>
    <n v="308"/>
    <n v="116964.29999999999"/>
    <x v="2"/>
    <x v="1"/>
    <n v="0.2"/>
  </r>
  <r>
    <x v="3"/>
    <s v="Logitech B100 Wired USB Mouse, 3 yr Warranty, 800 DPI Optical Tracking, Ambidextrous PC/Mac/Laptop - Black"/>
    <s v="Computers&amp;Accessories|Accessories&amp;Peripherals|Keyboards,Mice&amp;InputDevices|Mice"/>
    <n v="279"/>
    <n v="375"/>
    <n v="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n v="11825250"/>
    <x v="1"/>
    <m/>
    <n v="308"/>
    <n v="135596.19999999998"/>
    <x v="3"/>
    <x v="0"/>
    <n v="0.26"/>
  </r>
  <r>
    <x v="4"/>
    <s v="Logitech M235 Wireless Mouse, 1000 DPI Optical Tracking, 12 Month Life Battery, Compatible with Windows, Mac, Chromebook/PC/Laptop"/>
    <s v="Computers&amp;Accessories|Accessories&amp;Peripherals|Keyboards,Mice&amp;InputDevices|Mice"/>
    <n v="699"/>
    <n v="995"/>
    <n v="30"/>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
    <s v="https://m.media-amazon.com/images/I/31CtVvtFt+L._SY300_SX300_.jpg"/>
    <s v="https://www.amazon.in/Logitech-M235-Wireless-Mouse-Grey/dp/B004IO5BMQ/ref=sr_1_163?qid=1672903002&amp;s=computers&amp;sr=1-163"/>
    <x v="0"/>
    <n v="54132975"/>
    <x v="0"/>
    <m/>
    <n v="308"/>
    <n v="244822.5"/>
    <x v="4"/>
    <x v="0"/>
    <n v="0.3"/>
  </r>
  <r>
    <x v="5"/>
    <s v="SanDisk Cruzer Blade 32GB USB Flash Drive"/>
    <s v="Computers&amp;Accessories|ExternalDevices&amp;DataStorage|PenDrives"/>
    <n v="289"/>
    <n v="650"/>
    <n v="56.00000000000000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x v="0"/>
    <n v="164518250"/>
    <x v="0"/>
    <m/>
    <n v="308"/>
    <n v="1088351.5"/>
    <x v="5"/>
    <x v="0"/>
    <n v="0.56000000000000005"/>
  </r>
  <r>
    <x v="6"/>
    <s v="BlueRigger Digital Optical Audio Toslink Cable (3.3 Feet / 1 Meter) With 8 Channel (7.1) Audio Support (for Home Theatre, Xbox, Playstation etc.)"/>
    <s v="Electronics|HomeTheater,TV&amp;Video|Accessories|Cables|OpticalCables"/>
    <n v="416"/>
    <n v="599"/>
    <n v="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n v="17983777"/>
    <x v="0"/>
    <m/>
    <n v="308"/>
    <n v="126096.6"/>
    <x v="6"/>
    <x v="1"/>
    <n v="0.31"/>
  </r>
  <r>
    <x v="7"/>
    <s v="BlueRigger Digital Optical Audio Toslink Cable (6 Feet / 1.8 Meter) With 8 Channel (7.1) Audio Support (for Home Theatre, Xbox, Playstation etc.)"/>
    <s v="Electronics|HomeTheater,TV&amp;Video|Accessories|Cables|OpticalCables"/>
    <n v="486"/>
    <n v="1999"/>
    <n v="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n v="60015977"/>
    <x v="0"/>
    <m/>
    <n v="308"/>
    <n v="126096.6"/>
    <x v="7"/>
    <x v="1"/>
    <n v="0.76"/>
  </r>
  <r>
    <x v="8"/>
    <s v="Amazon Basics 16-Gauge Speaker Wire - 50 Feet"/>
    <s v="Electronics|HomeTheater,TV&amp;Video|Accessories|Cables|SpeakerCables"/>
    <n v="399"/>
    <n v="795"/>
    <n v="50"/>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n v="9612345"/>
    <x v="0"/>
    <m/>
    <n v="308"/>
    <n v="53200.4"/>
    <x v="8"/>
    <x v="1"/>
    <n v="0.5"/>
  </r>
  <r>
    <x v="9"/>
    <s v="Bajaj ATX 4 750-Watt Pop-up Toaster (White)"/>
    <s v="Home&amp;Kitchen|Kitchen&amp;HomeAppliances|SmallKitchenAppliances|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n v="13987169"/>
    <x v="0"/>
    <m/>
    <n v="308"/>
    <n v="40123.299999999996"/>
    <x v="9"/>
    <x v="2"/>
    <n v="0"/>
  </r>
  <r>
    <x v="10"/>
    <s v="Belkin Essential Series 4-Socket Surge Protector Universal Socket with 5ft Heavy Duty Cable (Grey)"/>
    <s v="Electronics|PowerAccessories|SurgeProtectors"/>
    <n v="1289"/>
    <n v="1499"/>
    <n v="14.000000000000002"/>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n v="30981332"/>
    <x v="0"/>
    <m/>
    <n v="308"/>
    <n v="93006"/>
    <x v="10"/>
    <x v="1"/>
    <n v="0.14000000000000001"/>
  </r>
  <r>
    <x v="11"/>
    <s v="D-Link DIR-615 Wi-fi Ethernet-N300 Single_band 300Mbps Router, Mobile App Support, Router | AP | Repeater | Client Modes(Black)"/>
    <s v="Computers&amp;Accessories|NetworkingDevices|Routers"/>
    <n v="899"/>
    <n v="1800"/>
    <n v="50"/>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n v="40275000"/>
    <x v="0"/>
    <m/>
    <n v="308"/>
    <n v="91737.499999999985"/>
    <x v="11"/>
    <x v="0"/>
    <n v="0.5"/>
  </r>
  <r>
    <x v="12"/>
    <s v="Orpat HHB-100E 250-Watt Hand Blender (White)"/>
    <s v="Home&amp;Kitchen|Kitchen&amp;HomeAppliances|SmallKitchenAppliances|HandBlenders"/>
    <n v="765"/>
    <n v="970"/>
    <n v="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n v="5873350"/>
    <x v="0"/>
    <m/>
    <n v="308"/>
    <n v="25431"/>
    <x v="12"/>
    <x v="2"/>
    <n v="0.21"/>
  </r>
  <r>
    <x v="13"/>
    <s v="TP-LINK WiFi Dongle 300 Mbps Mini Wireless Network USB Wi-Fi Adapter for PC Desktop Laptop(Supports Windows 11/10/8.1/8/7/XP, Mac OS 10.9-10.15 and Linux, WPS, Soft AP Mode, USB 2.0) (TL-WN823N),Black"/>
    <s v="Computers&amp;Accessories|NetworkingDevices|NetworkAdapters|WirelessUSBAdapters"/>
    <n v="649"/>
    <n v="1399"/>
    <n v="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n v="251387709"/>
    <x v="0"/>
    <m/>
    <n v="308"/>
    <n v="754702.20000000007"/>
    <x v="13"/>
    <x v="0"/>
    <n v="0.54"/>
  </r>
  <r>
    <x v="14"/>
    <s v="Samsung Original Type C to C Cable - 3.28 Feet (1 Meter), White"/>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2"/>
    <n v="212645"/>
    <x v="0"/>
    <m/>
    <n v="308"/>
    <n v="1526.5"/>
    <x v="14"/>
    <x v="0"/>
    <n v="0"/>
  </r>
  <r>
    <x v="15"/>
    <s v="TP-Link USB WiFi Adapter for PC(TL-WN725N), N150 Wireless Network Adapter for Desktop - Nano Size WiFi Dongle Compatible with Windows 11/10/7/8/8.1/XP/ Mac OS 10.9-10.15 Linux Kernel 2.6.18-4.4.3"/>
    <s v="Computers&amp;Accessories|NetworkingDevices|NetworkAdapters|WirelessUSBAdapters"/>
    <n v="499"/>
    <n v="999"/>
    <n v="50"/>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n v="179511309"/>
    <x v="0"/>
    <m/>
    <n v="308"/>
    <n v="754702.20000000007"/>
    <x v="15"/>
    <x v="0"/>
    <n v="0.5"/>
  </r>
  <r>
    <x v="16"/>
    <s v="Philips GC1920/28 1440-Watt Non-Stick Soleplate Steam Iron"/>
    <s v="Home&amp;Kitchen|Kitchen&amp;HomeAppliances|Vacuum,Cleaning&amp;Ironing|Irons,Steamers&amp;Accessories|Irons|SteamIrons"/>
    <n v="1849"/>
    <n v="2095"/>
    <n v="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n v="16091695"/>
    <x v="2"/>
    <m/>
    <n v="308"/>
    <n v="33028.299999999996"/>
    <x v="16"/>
    <x v="2"/>
    <n v="0.12"/>
  </r>
  <r>
    <x v="17"/>
    <s v="Morphy Richards New Europa 800-Watt Espresso and Cappuccino 4-Cup Coffee Maker (Black)"/>
    <s v="Home&amp;Kitchen|Kitchen&amp;HomeAppliances|Coffee,Tea&amp;Espresso|EspressoMachines"/>
    <n v="4799"/>
    <n v="5795"/>
    <n v="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n v="22107925"/>
    <x v="2"/>
    <m/>
    <n v="308"/>
    <n v="14878.5"/>
    <x v="17"/>
    <x v="2"/>
    <n v="0.17"/>
  </r>
  <r>
    <x v="18"/>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n v="52932810"/>
    <x v="2"/>
    <m/>
    <n v="308"/>
    <n v="87711.4"/>
    <x v="18"/>
    <x v="0"/>
    <n v="0.23"/>
  </r>
  <r>
    <x v="19"/>
    <s v="Philips GC1905 1440-Watt Steam Iron with Spray (Blue)"/>
    <s v="Home&amp;Kitchen|Kitchen&amp;HomeAppliances|Vacuum,Cleaning&amp;Ironing|Irons,Steamers&amp;Accessories|Irons|SteamIrons"/>
    <n v="1614"/>
    <n v="1745"/>
    <n v="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2"/>
    <n v="66264630"/>
    <x v="0"/>
    <m/>
    <n v="308"/>
    <n v="163288.19999999998"/>
    <x v="19"/>
    <x v="2"/>
    <n v="0.08"/>
  </r>
  <r>
    <x v="20"/>
    <s v="USHA EI 1602 1000 W Lightweight Dry Iron with Non-Stick Soleplate (Multi-colour)"/>
    <s v="Home&amp;Kitchen|Kitchen&amp;HomeAppliances|Vacuum,Cleaning&amp;Ironing|Irons,Steamers&amp;Accessories|Irons|DryIrons"/>
    <n v="616"/>
    <n v="1190"/>
    <n v="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n v="44179940"/>
    <x v="0"/>
    <m/>
    <n v="308"/>
    <n v="152216.59999999998"/>
    <x v="20"/>
    <x v="2"/>
    <n v="0.48"/>
  </r>
  <r>
    <x v="21"/>
    <s v="Bajaj DX-7 1000W Dry Iron with Advance Soleplate and Anti-bacterial German Coating Technology, White"/>
    <s v="Home&amp;Kitchen|Kitchen&amp;HomeAppliances|Vacuum,Cleaning&amp;Ironing|Irons,Steamers&amp;Accessories|Irons|DryIrons"/>
    <n v="775"/>
    <n v="875"/>
    <n v="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2"/>
    <n v="40816125"/>
    <x v="0"/>
    <m/>
    <n v="308"/>
    <n v="195917.4"/>
    <x v="21"/>
    <x v="2"/>
    <n v="0.11"/>
  </r>
  <r>
    <x v="22"/>
    <s v="Prestige PRWO 1.8-2 700-Watts Delight Electric Rice Cooker with 2 Aluminium Cooking Pans - 1.8 Liters, White"/>
    <s v="Home&amp;Kitchen|Kitchen&amp;HomeAppliances|SmallKitchenAppliances|Rice&amp;PastaCookers"/>
    <n v="2719"/>
    <n v="3945"/>
    <n v="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2"/>
    <n v="52886670"/>
    <x v="2"/>
    <m/>
    <n v="308"/>
    <n v="49602.200000000004"/>
    <x v="22"/>
    <x v="2"/>
    <n v="0.31"/>
  </r>
  <r>
    <x v="23"/>
    <s v="Prestige PSMFB 800 Watt Sandwich Toaster with Fixed Plates, Black"/>
    <s v="Home&amp;Kitchen|Kitchen&amp;HomeAppliances|SmallKitchenAppliances|SandwichMakers"/>
    <n v="1199"/>
    <n v="1795"/>
    <n v="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n v="10710765"/>
    <x v="0"/>
    <m/>
    <n v="308"/>
    <n v="25061.4"/>
    <x v="23"/>
    <x v="2"/>
    <n v="0.33"/>
  </r>
  <r>
    <x v="24"/>
    <s v="KENT Gold Optima Gravity Water Purifier (11016) | UF Technology Based | Non-Electric &amp; Chemical Free | Counter Top | 10L Storage | White"/>
    <s v="Home&amp;Kitchen|Kitchen&amp;HomeAppliances|WaterPurifiers&amp;Accessories|WaterFilters&amp;Purifiers"/>
    <n v="1699"/>
    <n v="1900"/>
    <n v="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2"/>
    <n v="21766400"/>
    <x v="0"/>
    <m/>
    <n v="308"/>
    <n v="41241.599999999999"/>
    <x v="24"/>
    <x v="2"/>
    <n v="0.11"/>
  </r>
  <r>
    <x v="25"/>
    <s v="Hp Wired On Ear Headphones With Mic With 3.5 Mm Drivers, In-Built Noise Cancelling, Foldable And Adjustable For Laptop/Pc/Office/Home/ 1 Year Warranty (B4B09Pa)"/>
    <s v="Computers&amp;Accessories|Accessories&amp;Peripherals|Audio&amp;VideoAccessories|PCHeadsets"/>
    <n v="649"/>
    <n v="999"/>
    <n v="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n v="7214778"/>
    <x v="0"/>
    <m/>
    <n v="308"/>
    <n v="25277"/>
    <x v="25"/>
    <x v="0"/>
    <n v="0.35"/>
  </r>
  <r>
    <x v="26"/>
    <s v="Bajaj DHX-9 1000W Heavy Weight Dry Iron with Advance Soleplate and Anti-Bacterial German Coating Technology, Ivory"/>
    <s v="Home&amp;Kitchen|Kitchen&amp;HomeAppliances|Vacuum,Cleaning&amp;Ironing|Irons,Steamers&amp;Accessories|Irons|DryIrons"/>
    <n v="1099"/>
    <n v="1920"/>
    <n v="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n v="18762240"/>
    <x v="0"/>
    <m/>
    <n v="308"/>
    <n v="41042.400000000001"/>
    <x v="26"/>
    <x v="2"/>
    <n v="0.43"/>
  </r>
  <r>
    <x v="27"/>
    <s v="Bajaj Majesty RX10 2000 Watts Heat Convector Room Heater (White, ISI Approved)"/>
    <s v="Home&amp;Kitchen|Heating,Cooling&amp;AirQuality|RoomHeaters|HeatConvectors"/>
    <n v="2219"/>
    <n v="3080"/>
    <n v="28.000000000000004"/>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2"/>
    <n v="1441440"/>
    <x v="2"/>
    <m/>
    <n v="308"/>
    <n v="1684.8"/>
    <x v="27"/>
    <x v="2"/>
    <n v="0.28000000000000003"/>
  </r>
  <r>
    <x v="28"/>
    <s v="Bajaj Majesty RX11 2000 Watts Heat Convector Room Heater (White, ISI Approved)"/>
    <s v="Home&amp;Kitchen|Heating,Cooling&amp;AirQuality|RoomHeaters|ElectricHeaters"/>
    <n v="2169"/>
    <n v="3279"/>
    <n v="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n v="5626764"/>
    <x v="2"/>
    <m/>
    <n v="308"/>
    <n v="7035.5999999999995"/>
    <x v="28"/>
    <x v="2"/>
    <n v="0.34"/>
  </r>
  <r>
    <x v="29"/>
    <s v="Bajaj Minor 1000 Watts Radiant Room Heater (Steel, ISI Approved)"/>
    <s v="Home&amp;Kitchen|Heating,Cooling&amp;AirQuality|RoomHeaters|ElectricHeaters"/>
    <n v="749"/>
    <n v="1129"/>
    <n v="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n v="2761534"/>
    <x v="0"/>
    <m/>
    <n v="308"/>
    <n v="9784"/>
    <x v="29"/>
    <x v="2"/>
    <n v="0.34"/>
  </r>
  <r>
    <x v="30"/>
    <s v="Bajaj Deluxe 2000 Watts Halogen Room Heater (Steel, ISI Approved), Multicolor"/>
    <s v="Home&amp;Kitchen|Heating,Cooling&amp;AirQuality|RoomHeaters|HalogenHeaters"/>
    <n v="1409"/>
    <n v="1639"/>
    <n v="14.000000000000002"/>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n v="1289893"/>
    <x v="0"/>
    <m/>
    <n v="308"/>
    <n v="2911.9"/>
    <x v="30"/>
    <x v="2"/>
    <n v="0.14000000000000001"/>
  </r>
  <r>
    <x v="31"/>
    <s v="Philips Hi113 1000-Watt Plastic Body Ptfe Coating Dry Iron, Pack of 1"/>
    <s v="Home&amp;Kitchen|Kitchen&amp;HomeAppliances|Vacuum,Cleaning&amp;Ironing|Irons,Steamers&amp;Accessories|Irons|DryIrons"/>
    <n v="949"/>
    <n v="975"/>
    <n v="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n v="7042425"/>
    <x v="0"/>
    <m/>
    <n v="308"/>
    <n v="31058.899999999998"/>
    <x v="31"/>
    <x v="2"/>
    <n v="0.03"/>
  </r>
  <r>
    <x v="32"/>
    <s v="HP X1000 Wired USB Mouse with 3 Handy Buttons, Fast-Moving Scroll Wheel and Optical Sensor works on most Surfaces (H2C21AA, Black/Grey)"/>
    <s v="Computers&amp;Accessories|Accessories&amp;Peripherals|Keyboards,Mice&amp;InputDevices|Mice"/>
    <n v="269"/>
    <n v="649"/>
    <n v="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n v="35250435"/>
    <x v="0"/>
    <m/>
    <n v="308"/>
    <n v="233554.5"/>
    <x v="32"/>
    <x v="0"/>
    <n v="0.59"/>
  </r>
  <r>
    <x v="33"/>
    <s v="TP-Link TL-WA850RE Single_Band 300Mbps RJ45 Wireless Range Extender, Broadband/Wi-Fi Extender, Wi-Fi Booster/Hotspot with 1 Ethernet Port, Plug and Play, Built-in Access Point Mode, White"/>
    <s v="Computers&amp;Accessories|NetworkingDevices|Repeaters&amp;Extenders"/>
    <n v="1469"/>
    <n v="2499"/>
    <n v="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n v="391438362"/>
    <x v="2"/>
    <m/>
    <n v="308"/>
    <n v="657879.6"/>
    <x v="33"/>
    <x v="0"/>
    <n v="0.41"/>
  </r>
  <r>
    <x v="34"/>
    <s v="Panasonic SR-WA22H (E) Automatic Rice Cooker, Apple Green, 2.2 Liters"/>
    <s v="Home&amp;Kitchen|Kitchen&amp;HomeAppliances|SmallKitchenAppliances|Rice&amp;PastaCookers"/>
    <n v="2976"/>
    <n v="3945"/>
    <n v="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n v="14754300"/>
    <x v="2"/>
    <m/>
    <n v="308"/>
    <n v="15708"/>
    <x v="34"/>
    <x v="2"/>
    <n v="0.25"/>
  </r>
  <r>
    <x v="35"/>
    <s v="Orpat HHB-100E WOB 250-Watt Hand Blender (White)"/>
    <s v="Home&amp;Kitchen|Kitchen&amp;HomeAppliances|SmallKitchenAppliances|HandBlenders"/>
    <n v="753"/>
    <n v="899"/>
    <n v="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n v="16597338"/>
    <x v="0"/>
    <m/>
    <n v="308"/>
    <n v="77540.400000000009"/>
    <x v="35"/>
    <x v="2"/>
    <n v="0.16"/>
  </r>
  <r>
    <x v="36"/>
    <s v="Bajaj Immersion Rod Water Heater 1500 Watts, Silver"/>
    <s v="Home&amp;Kitchen|Heating,Cooling&amp;AirQuality|WaterHeaters&amp;Geysers|ImmersionRods"/>
    <n v="539"/>
    <n v="720"/>
    <n v="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n v="25932240"/>
    <x v="0"/>
    <m/>
    <n v="308"/>
    <n v="147669.69999999998"/>
    <x v="36"/>
    <x v="2"/>
    <n v="0.25"/>
  </r>
  <r>
    <x v="37"/>
    <s v="Casio FX-82MS 2nd Gen Non-Programmable Scientific Calculator, 240 Functions and 2-line Display, Black"/>
    <s v="Office Products|OfficeElectronics|Calculators|Scientific"/>
    <n v="522"/>
    <n v="550"/>
    <n v="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2"/>
    <n v="6698450"/>
    <x v="0"/>
    <m/>
    <n v="308"/>
    <n v="53587.600000000006"/>
    <x v="37"/>
    <x v="3"/>
    <n v="0.05"/>
  </r>
  <r>
    <x v="38"/>
    <s v="HUL Pureit Germkill kit for Advanced 23 L water purifier - 3000 L Capacity, Sand, Multicolour"/>
    <s v="Home&amp;Kitchen|Kitchen&amp;HomeAppliances|WaterPurifiers&amp;Accessories|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n v="4645200"/>
    <x v="0"/>
    <m/>
    <n v="308"/>
    <n v="19908"/>
    <x v="38"/>
    <x v="2"/>
    <n v="0"/>
  </r>
  <r>
    <x v="39"/>
    <s v="Wipro Smartlife Super Deluxe Dry Iron- 1000W"/>
    <s v="Home&amp;Kitchen|Kitchen&amp;HomeAppliances|Vacuum,Cleaning&amp;Ironing|Irons,Steamers&amp;Accessories|Irons|DryIrons"/>
    <n v="699"/>
    <n v="850"/>
    <n v="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n v="940100"/>
    <x v="0"/>
    <m/>
    <n v="308"/>
    <n v="4534.5999999999995"/>
    <x v="39"/>
    <x v="2"/>
    <n v="0.18"/>
  </r>
  <r>
    <x v="40"/>
    <s v="ENVIE (AA10004PLNi-CD) AA Rechargeable Batteries, Low Self Discharge, AA 1000mAh Ni-CD (Pack of 4)"/>
    <s v="Electronics|GeneralPurposeBatteries&amp;BatteryChargers|RechargeableBatterie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0"/>
    <n v="3492750"/>
    <x v="1"/>
    <m/>
    <n v="308"/>
    <n v="54486.9"/>
    <x v="40"/>
    <x v="1"/>
    <n v="0"/>
  </r>
  <r>
    <x v="41"/>
    <s v="GIZGA Club-laptop Neoprene Reversible for 15.6-inches Laptop Sleeve - Black-Red"/>
    <s v="Computers&amp;Accessories|Accessories&amp;Peripherals|LaptopAccessories|Bags&amp;Sleeves|LaptopSleeves&amp;Slipcases"/>
    <n v="249"/>
    <n v="499"/>
    <n v="50"/>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n v="11407140"/>
    <x v="1"/>
    <m/>
    <n v="308"/>
    <n v="96012"/>
    <x v="41"/>
    <x v="0"/>
    <n v="0.5"/>
  </r>
  <r>
    <x v="42"/>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n v="39962835"/>
    <x v="2"/>
    <m/>
    <n v="308"/>
    <n v="73134.600000000006"/>
    <x v="42"/>
    <x v="0"/>
    <n v="0.41"/>
  </r>
  <r>
    <x v="43"/>
    <s v="Faber-Castell Connector Pen Set - Pack of 25 (Assorted)"/>
    <s v="Toys&amp;Games|Arts&amp;Crafts|Drawing&amp;PaintingSupplies|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0"/>
    <n v="2380050"/>
    <x v="1"/>
    <m/>
    <n v="308"/>
    <n v="68228.099999999991"/>
    <x v="43"/>
    <x v="4"/>
    <n v="0"/>
  </r>
  <r>
    <x v="44"/>
    <s v="Duracell Rechargeable AA 2500mAh Batteries, 4 Pcs"/>
    <s v="Electronics|GeneralPurposeBatteries&amp;BatteryChargers|DisposableBatteries"/>
    <n v="879"/>
    <n v="1109"/>
    <n v="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n v="35043291"/>
    <x v="0"/>
    <m/>
    <n v="308"/>
    <n v="139035.6"/>
    <x v="44"/>
    <x v="1"/>
    <n v="0.21"/>
  </r>
  <r>
    <x v="45"/>
    <s v="HUL Pureit Germkill kit for Classic 23 L water purifier - 1500 L Capacity"/>
    <s v="Home&amp;Kitchen|Kitchen&amp;HomeAppliances|WaterPurifiers&amp;Accessories|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n v="6544200"/>
    <x v="0"/>
    <m/>
    <n v="308"/>
    <n v="44718.7"/>
    <x v="45"/>
    <x v="2"/>
    <n v="0"/>
  </r>
  <r>
    <x v="46"/>
    <s v="Philips Viva Collection HD4928/01 2100-Watt Induction Cooktop with Feather Touch Sensor and Crystal Glass Plate (Black)"/>
    <s v="Home&amp;Kitchen|Kitchen&amp;HomeAppliances|SmallKitchenAppliances|InductionCooktop"/>
    <n v="3229"/>
    <n v="5295"/>
    <n v="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n v="210338580"/>
    <x v="2"/>
    <m/>
    <n v="308"/>
    <n v="166840.80000000002"/>
    <x v="46"/>
    <x v="2"/>
    <n v="0.39"/>
  </r>
  <r>
    <x v="47"/>
    <s v="TP-Link TL-WA855RE 300 Mbps Wi-Fi Range Extender (White)"/>
    <s v="Computers&amp;Accessories|NetworkingDevices|Repeaters&amp;Extenders"/>
    <n v="1599"/>
    <n v="3599"/>
    <n v="56.00000000000000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n v="58239018"/>
    <x v="2"/>
    <m/>
    <n v="308"/>
    <n v="67964.400000000009"/>
    <x v="47"/>
    <x v="0"/>
    <n v="0.56000000000000005"/>
  </r>
  <r>
    <x v="48"/>
    <s v="Bajaj DX-2 600W Dry Iron with Advance Soleplate and Anti-bacterial German Coating Technology, Black"/>
    <s v="Home&amp;Kitchen|Kitchen&amp;HomeAppliances|Vacuum,Cleaning&amp;Ironing|Irons,Steamers&amp;Accessories|Irons|DryIrons"/>
    <n v="499"/>
    <n v="625"/>
    <n v="20"/>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2"/>
    <n v="3346875"/>
    <x v="0"/>
    <m/>
    <n v="308"/>
    <n v="22491"/>
    <x v="48"/>
    <x v="2"/>
    <n v="0.2"/>
  </r>
  <r>
    <x v="49"/>
    <s v="Storite USB 3.0 Cable A to Micro B high Speed Upto 5 Gbps Data Transfer Cable for Portable External Hard Drive - (20cm), Black"/>
    <s v="Computers&amp;Accessories|Accessories&amp;Peripherals|Cables&amp;Accessories|Cables|USBCables"/>
    <n v="299"/>
    <n v="699"/>
    <n v="56.999999999999993"/>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2"/>
    <n v="2066943"/>
    <x v="0"/>
    <m/>
    <n v="308"/>
    <n v="12123.699999999999"/>
    <x v="49"/>
    <x v="0"/>
    <n v="0.56999999999999995"/>
  </r>
  <r>
    <x v="50"/>
    <s v="BlueRigger High Speed HDMI Cable with Ethernet - Supports 3D, 4K 60Hz and Audio Return - Latest Version (3 Feet / 0.9 Meter)"/>
    <s v="Electronics|HomeTheater,TV&amp;Video|Accessories|Cables|HDMICables"/>
    <n v="467"/>
    <n v="599"/>
    <n v="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n v="26388346"/>
    <x v="0"/>
    <m/>
    <n v="308"/>
    <n v="193837.6"/>
    <x v="50"/>
    <x v="1"/>
    <n v="0.22"/>
  </r>
  <r>
    <x v="51"/>
    <s v="Storite USB 2.0 A to Mini 5 pin B Cable for External HDDS/Camera/Card Readers 35cm"/>
    <s v="Computers&amp;Accessories|Accessories&amp;Peripherals|Cables&amp;Accessories|Cables|USBCables"/>
    <n v="259"/>
    <n v="699"/>
    <n v="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n v="1676901"/>
    <x v="0"/>
    <m/>
    <n v="308"/>
    <n v="9116.1999999999989"/>
    <x v="51"/>
    <x v="0"/>
    <n v="0.63"/>
  </r>
  <r>
    <x v="52"/>
    <s v="Storite USB 2.0 A to Mini 5 pin B Cable for External HDDS/Camera/Card Readers (150cm - 1.5M)"/>
    <s v="Computers&amp;Accessories|Accessories&amp;Peripherals|Cables&amp;Accessories|Cables|USBCables"/>
    <n v="299"/>
    <n v="699"/>
    <n v="56.999999999999993"/>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2"/>
    <n v="1016346"/>
    <x v="0"/>
    <m/>
    <n v="308"/>
    <n v="5670.5999999999995"/>
    <x v="52"/>
    <x v="0"/>
    <n v="0.56999999999999995"/>
  </r>
  <r>
    <x v="53"/>
    <s v="USHA 1212 PTC with Adjustable Thermostat Fan Heater (Black/Brown, 1500-Watts)."/>
    <s v="Home&amp;Kitchen|Heating,Cooling&amp;AirQuality|RoomHeaters|ElectricHeaters"/>
    <n v="3487.77"/>
    <n v="4990"/>
    <n v="30"/>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n v="5623730"/>
    <x v="2"/>
    <m/>
    <n v="308"/>
    <n v="4620.7"/>
    <x v="53"/>
    <x v="2"/>
    <n v="0.3"/>
  </r>
  <r>
    <x v="54"/>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2"/>
    <n v="5852028"/>
    <x v="0"/>
    <m/>
    <n v="308"/>
    <n v="36836.800000000003"/>
    <x v="54"/>
    <x v="0"/>
    <n v="0.66"/>
  </r>
  <r>
    <x v="55"/>
    <s v="USHA Heat Convector 812 T 2000-Watt with Instant Heating Feature (Black)"/>
    <s v="Home&amp;Kitchen|Heating,Cooling&amp;AirQuality|RoomHeaters|HeatConvectors"/>
    <n v="2199"/>
    <n v="2990"/>
    <n v="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x v="0"/>
    <n v="4658420"/>
    <x v="2"/>
    <m/>
    <n v="308"/>
    <n v="5920.4"/>
    <x v="55"/>
    <x v="2"/>
    <n v="0.26"/>
  </r>
  <r>
    <x v="56"/>
    <s v="HUL Pureit Germkill kit for Classic 23 L water purifier - 3000 L Capacity"/>
    <s v="Home&amp;Kitchen|Kitchen&amp;HomeAppliances|WaterPurifiers&amp;Accessories|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n v="14972500"/>
    <x v="0"/>
    <m/>
    <n v="308"/>
    <n v="55650"/>
    <x v="56"/>
    <x v="2"/>
    <n v="0"/>
  </r>
  <r>
    <x v="57"/>
    <s v="USHA Quartz Room Heater with Overheating Protection (3002, Ivory, 800 Watts)"/>
    <s v="Home&amp;Kitchen|Heating,Cooling&amp;AirQuality|RoomHeaters|ElectricHeaters"/>
    <n v="1199"/>
    <n v="1695"/>
    <n v="28.99999999999999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n v="22543500"/>
    <x v="0"/>
    <m/>
    <n v="308"/>
    <n v="47880"/>
    <x v="57"/>
    <x v="2"/>
    <n v="0.28999999999999998"/>
  </r>
  <r>
    <x v="58"/>
    <s v="Bajaj Rex 500W Mixer Grinder with Nutri-Pro Feature, 3 Jars, White"/>
    <s v="Home&amp;Kitchen|Kitchen&amp;HomeAppliances|SmallKitchenAppliances|MixerGrinders"/>
    <n v="1999"/>
    <n v="3210"/>
    <n v="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n v="132730290"/>
    <x v="2"/>
    <m/>
    <n v="308"/>
    <n v="173665.80000000002"/>
    <x v="58"/>
    <x v="2"/>
    <n v="0.38"/>
  </r>
  <r>
    <x v="59"/>
    <s v="Crompton IHL 152 1500-Watt Immersion Water Heater with Copper Heating Element (Black)"/>
    <s v="Home&amp;Kitchen|Heating,Cooling&amp;AirQuality|WaterHeaters&amp;Geysers|ImmersionRods"/>
    <n v="610"/>
    <n v="825"/>
    <n v="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n v="10861125"/>
    <x v="0"/>
    <m/>
    <n v="308"/>
    <n v="53976.499999999993"/>
    <x v="59"/>
    <x v="2"/>
    <n v="0.26"/>
  </r>
  <r>
    <x v="60"/>
    <s v="Classmate Long Notebook - 140 Pages, Single Line, 297mm x 210mm (Pack of 12)"/>
    <s v="Office Products|OfficePaperProducts|Paper|Stationery|Notebooks,WritingPads&amp;Diaries|CompositionNotebooks"/>
    <n v="561"/>
    <n v="720"/>
    <n v="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n v="2291040"/>
    <x v="0"/>
    <m/>
    <n v="308"/>
    <n v="14000.800000000001"/>
    <x v="60"/>
    <x v="3"/>
    <n v="0.22"/>
  </r>
  <r>
    <x v="61"/>
    <s v="Havells Ventil Air DSP 230mm Exhaust Fan (Pista Green)"/>
    <s v="Home&amp;Kitchen|Heating,Cooling&amp;AirQuality|Fans|ExhaustFans"/>
    <n v="1399"/>
    <n v="1890"/>
    <n v="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
    <n v="15178590"/>
    <x v="0"/>
    <m/>
    <n v="308"/>
    <n v="32124"/>
    <x v="61"/>
    <x v="2"/>
    <n v="0.26"/>
  </r>
  <r>
    <x v="62"/>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n v="114708571"/>
    <x v="3"/>
    <m/>
    <n v="308"/>
    <n v="43801.8"/>
    <x v="62"/>
    <x v="2"/>
    <n v="0.44"/>
  </r>
  <r>
    <x v="63"/>
    <s v="Casio MJ-120D 150 Steps Check and Correct Desktop Calculator with Tax Keys, Black"/>
    <s v="Office Products|OfficeElectronics|Calculators|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1"/>
    <n v="2367910"/>
    <x v="0"/>
    <m/>
    <n v="308"/>
    <n v="19474.400000000001"/>
    <x v="63"/>
    <x v="3"/>
    <n v="0"/>
  </r>
  <r>
    <x v="64"/>
    <s v="Sujata Dynamix DX Mixer Grinder, 900W, 3 Jars (White)"/>
    <s v="Home&amp;Kitchen|Kitchen&amp;HomeAppliances|SmallKitchenAppliances|MixerGrinders"/>
    <n v="6120"/>
    <n v="8478"/>
    <n v="28.000000000000004"/>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2"/>
    <n v="55530900"/>
    <x v="2"/>
    <m/>
    <n v="308"/>
    <n v="30129.999999999996"/>
    <x v="64"/>
    <x v="2"/>
    <n v="0.28000000000000003"/>
  </r>
  <r>
    <x v="65"/>
    <s v="Havells Ventil Air DX 200mm Exhaust Fan (White)"/>
    <s v="Home&amp;Kitchen|Heating,Cooling&amp;AirQuality|Fans|ExhaustFans"/>
    <n v="1999"/>
    <n v="2360"/>
    <n v="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n v="18410360"/>
    <x v="2"/>
    <m/>
    <n v="308"/>
    <n v="32764.2"/>
    <x v="65"/>
    <x v="2"/>
    <n v="0.15"/>
  </r>
  <r>
    <x v="66"/>
    <s v="Camel Artist Acrylic Color Box - 9ml Tubes, 12 Shades"/>
    <s v="Home&amp;Kitchen|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0"/>
    <n v="1823420"/>
    <x v="1"/>
    <m/>
    <n v="308"/>
    <n v="26469"/>
    <x v="66"/>
    <x v="2"/>
    <n v="0"/>
  </r>
  <r>
    <x v="67"/>
    <s v="Maharaja Whiteline Lava Neo 1200-Watts Halogen Heater (White and Red)"/>
    <s v="Home&amp;Kitchen|Heating,Cooling&amp;AirQuality|RoomHeaters"/>
    <n v="2499"/>
    <n v="5000"/>
    <n v="50"/>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  ,Value for money."/>
    <s v=",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1"/>
    <n v="9445000"/>
    <x v="2"/>
    <m/>
    <n v="308"/>
    <n v="7178.2"/>
    <x v="67"/>
    <x v="2"/>
    <n v="0.5"/>
  </r>
  <r>
    <x v="68"/>
    <s v="TP-Link AC750 Wifi Range Extender | Up to 750Mbps | Dual Band WiFi Extender, Repeater, Wifi Signal Booster, Access Point| Easy Set-Up | Extends Wifi to Smart Home &amp; Alexa Devices (RE200)"/>
    <s v="Computers&amp;Accessories|NetworkingDevices|Repeaters&amp;Extenders"/>
    <n v="1889"/>
    <n v="5499"/>
    <n v="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n v="272480949"/>
    <x v="2"/>
    <m/>
    <n v="308"/>
    <n v="208114.2"/>
    <x v="68"/>
    <x v="0"/>
    <n v="0.66"/>
  </r>
  <r>
    <x v="69"/>
    <s v="Luxor 5 Subject Single Ruled Notebook - A5 Size, 70 GSM, 300 Pages"/>
    <s v="Office Products|OfficePaperProducts|Paper|Stationery|Notebooks,WritingPads&amp;Diaries|CompositionNotebooks"/>
    <n v="125"/>
    <n v="180"/>
    <n v="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0"/>
    <n v="1449540"/>
    <x v="1"/>
    <m/>
    <n v="308"/>
    <n v="35433.200000000004"/>
    <x v="69"/>
    <x v="3"/>
    <n v="0.31"/>
  </r>
  <r>
    <x v="70"/>
    <s v="Luxor 5 Subject Single Ruled Notebook - A4, 70 GSM, 300 pages"/>
    <s v="Office Products|OfficePaperProducts|Paper|Stationery|Notebooks,WritingPads&amp;Diaries|CompositionNotebooks"/>
    <n v="252"/>
    <n v="315"/>
    <n v="20"/>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0"/>
    <n v="1192275"/>
    <x v="1"/>
    <m/>
    <n v="308"/>
    <n v="17032.5"/>
    <x v="70"/>
    <x v="3"/>
    <n v="0.2"/>
  </r>
  <r>
    <x v="71"/>
    <s v="Parker Classic Gold Gold Trim Ball Pen"/>
    <s v="Office Products|OfficePaperProducts|Paper|Stationery|Pens,Pencils&amp;WritingSupplies|Pens&amp;Refills|RetractableBallpointPens"/>
    <n v="480"/>
    <n v="600"/>
    <n v="20"/>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nice looking,Value for money and a nice product,Awesome Product,overrated,Really good,Good,It is very good üëç,Good"/>
    <s v="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n v="3431400"/>
    <x v="0"/>
    <m/>
    <n v="308"/>
    <n v="24591.7"/>
    <x v="71"/>
    <x v="3"/>
    <n v="0.2"/>
  </r>
  <r>
    <x v="72"/>
    <s v="Parker Quink Ink Bottle, Blue"/>
    <s v="Office Products|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0"/>
    <n v="309500"/>
    <x v="1"/>
    <m/>
    <n v="308"/>
    <n v="13308.5"/>
    <x v="72"/>
    <x v="3"/>
    <n v="0"/>
  </r>
  <r>
    <x v="73"/>
    <s v="Parker Quink Ink Bottle (Black)"/>
    <s v="Office Products|OfficePaperProducts|Paper|Stationery|Pens,Pencils&amp;WritingSupplies|Pens&amp;Refills|BottledInk"/>
    <n v="90"/>
    <n v="100"/>
    <n v="10"/>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n v="306100"/>
    <x v="1"/>
    <m/>
    <n v="308"/>
    <n v="13162.3"/>
    <x v="73"/>
    <x v="3"/>
    <n v="0.1"/>
  </r>
  <r>
    <x v="74"/>
    <s v="Pilot V7 Liquid Ink Roller Ball Pen (2 Blue + 1 Black)"/>
    <s v="Office Products|OfficePaperProducts|Paper|Stationery|Pens,Pencils&amp;WritingSupplies|Pens&amp;Refills|RetractableBallpointPens"/>
    <n v="178"/>
    <n v="210"/>
    <n v="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0"/>
    <n v="514500"/>
    <x v="1"/>
    <m/>
    <n v="308"/>
    <n v="10535"/>
    <x v="74"/>
    <x v="3"/>
    <n v="0.15"/>
  </r>
  <r>
    <x v="75"/>
    <s v="Eureka Forbes Aquasure Amrit Twin Cartridge (Pack of 2), White"/>
    <s v="Home&amp;Kitchen|Kitchen&amp;HomeAppliances|WaterPurifiers&amp;Accessories|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n v="2677950"/>
    <x v="0"/>
    <m/>
    <n v="308"/>
    <n v="12984"/>
    <x v="75"/>
    <x v="2"/>
    <n v="0"/>
  </r>
  <r>
    <x v="76"/>
    <s v="Bajaj RHX-2 800-Watt Room Heater (White)"/>
    <s v="Home&amp;Kitchen|Heating,Cooling&amp;AirQuality|RoomHeaters|ElectricHeaters"/>
    <n v="1399"/>
    <n v="1549"/>
    <n v="10"/>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it is plastik body,Value for Money,heating is normal"/>
    <s v="https://m.media-amazon.com/images/I/519JHuNt1RL._SX300_SY300_QL70_FMwebp_.jpg"/>
    <s v="https://www.amazon.in/Bajaj-RHX-2-800-Watt-Room-Heater/dp/B00LUGTJGO/ref=sr_1_17?qid=1672923591&amp;s=kitchen&amp;sr=1-17"/>
    <x v="1"/>
    <n v="4030498"/>
    <x v="0"/>
    <m/>
    <n v="308"/>
    <n v="10147.799999999999"/>
    <x v="76"/>
    <x v="2"/>
    <n v="0.1"/>
  </r>
  <r>
    <x v="77"/>
    <s v="Panasonic CR-2032/5BE Lithium Coin Battery - Pack of 5"/>
    <s v="Electronics|GeneralPurposeBatteries&amp;BatteryChargers"/>
    <n v="225"/>
    <n v="250"/>
    <n v="10"/>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0"/>
    <n v="6639000"/>
    <x v="1"/>
    <m/>
    <n v="308"/>
    <n v="116846.40000000001"/>
    <x v="77"/>
    <x v="1"/>
    <n v="0.1"/>
  </r>
  <r>
    <x v="78"/>
    <s v="PIDILITE Fevicryl Acrylic Colours Sunflower Kit (10 Colors x 15 ml) DIY Paint, Rich Pigment, Non-Craking Paint for Canvas, Wood, Leather, Earthenware, Metal, Diwali Gifts for Diwali"/>
    <s v="Home&amp;Kitchen|CraftMaterials|PaintingMaterials|Paints"/>
    <n v="191"/>
    <n v="225"/>
    <n v="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0"/>
    <n v="1620675"/>
    <x v="1"/>
    <m/>
    <n v="308"/>
    <n v="31693.200000000004"/>
    <x v="78"/>
    <x v="2"/>
    <n v="0.15"/>
  </r>
  <r>
    <x v="79"/>
    <s v="Camel Oil Pastel with Reusable Plastic Box - 50 Shades"/>
    <s v="Home&amp;Kitchen|CraftMaterials|PaintingMaterials"/>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0"/>
    <n v="2168210"/>
    <x v="1"/>
    <m/>
    <n v="308"/>
    <n v="42421.5"/>
    <x v="79"/>
    <x v="2"/>
    <n v="0"/>
  </r>
  <r>
    <x v="80"/>
    <s v="Camlin Elegante Fountain Pen - Black/Blue/Red"/>
    <s v="Office Products|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n v="1079550"/>
    <x v="1"/>
    <m/>
    <n v="308"/>
    <n v="19671.8"/>
    <x v="80"/>
    <x v="3"/>
    <n v="0"/>
  </r>
  <r>
    <x v="81"/>
    <s v="Camel Fabrica Acrylic Ultra Color - 15ml each, 10 Shades"/>
    <s v="Home&amp;Kitchen|CraftMaterials|PaintingMaterials|Paints"/>
    <n v="200"/>
    <n v="230"/>
    <n v="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0"/>
    <n v="2339100"/>
    <x v="1"/>
    <m/>
    <n v="308"/>
    <n v="44748"/>
    <x v="81"/>
    <x v="2"/>
    <n v="0.13"/>
  </r>
  <r>
    <x v="82"/>
    <s v="Classmate 2100117 Soft Cover 6 Subject Spiral Binding Notebook, Single Line, 300 Pages"/>
    <s v="Office Products|OfficePaperProducts|Paper|Stationery|Notebooks,WritingPads&amp;Diaries|WireboundNotebooks"/>
    <n v="137"/>
    <n v="160"/>
    <n v="14.000000000000002"/>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n v="1045920"/>
    <x v="1"/>
    <m/>
    <n v="308"/>
    <n v="28762.800000000003"/>
    <x v="82"/>
    <x v="3"/>
    <n v="0.14000000000000001"/>
  </r>
  <r>
    <x v="83"/>
    <s v="Classmate Soft Cover 6 Subject Spiral Binding Notebook, Single Line, 300 Pages"/>
    <s v="Office Products|OfficePaperProducts|Paper|Stationery|Notebooks,WritingPads&amp;Diaries|WireboundNotebooks"/>
    <n v="157"/>
    <n v="160"/>
    <n v="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0"/>
    <n v="1378880"/>
    <x v="1"/>
    <m/>
    <n v="308"/>
    <n v="38781"/>
    <x v="83"/>
    <x v="3"/>
    <n v="0.02"/>
  </r>
  <r>
    <x v="84"/>
    <s v="Parker Vector Standard Chrome Trim Ball Pen (Ink - Black)"/>
    <s v="Office Products|OfficePaperProducts|Paper|Stationery|Pens,Pencils&amp;WritingSupplies|Pens&amp;Refills|StickBallpointPens"/>
    <n v="272"/>
    <n v="320"/>
    <n v="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0"/>
    <n v="1179520"/>
    <x v="1"/>
    <m/>
    <n v="308"/>
    <n v="14744"/>
    <x v="84"/>
    <x v="3"/>
    <n v="0.15"/>
  </r>
  <r>
    <x v="85"/>
    <s v="GIZGA essentials Universal Silicone Keyboard Protector Skin for 15.6-inches Laptop (5 x 6 x 3 inches)"/>
    <s v="Computers&amp;Accessories|Accessories&amp;Peripherals|Keyboards,Mice&amp;InputDevices|Keyboard&amp;MiceAccessories|DustCovers"/>
    <n v="39"/>
    <n v="299"/>
    <n v="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2"/>
    <n v="4554667"/>
    <x v="1"/>
    <m/>
    <n v="308"/>
    <n v="53315.5"/>
    <x v="85"/>
    <x v="0"/>
    <n v="0.87"/>
  </r>
  <r>
    <x v="86"/>
    <s v="Logitech K480 Wireless Multi-Device Keyboard for Windows, macOS, iPadOS, Android or Chrome OS, Bluetooth, Compact, Compatible with PC, Mac, Laptop, Smartphone, Tablet - Black"/>
    <s v="Computers&amp;Accessories|Accessories&amp;Peripherals|Keyboards,Mice&amp;InputDevices|Keyboards"/>
    <n v="2595"/>
    <n v="3295"/>
    <n v="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2"/>
    <n v="74526310"/>
    <x v="2"/>
    <m/>
    <n v="308"/>
    <n v="99519.200000000012"/>
    <x v="86"/>
    <x v="0"/>
    <n v="0.21"/>
  </r>
  <r>
    <x v="87"/>
    <s v="3M Post-it Sticky Note Cube, 200 Sheets (4 Colors x 50 Sheets) | 3&quot; x 3&quot; Size | For notes, reminders, study, school and organizing"/>
    <s v="Office Products|OfficePaperProducts|Paper|Stationery|Notebooks,WritingPads&amp;Diaries|Notepads&amp;MemoBooks"/>
    <n v="90"/>
    <n v="175"/>
    <n v="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1"/>
    <n v="1300075"/>
    <x v="1"/>
    <m/>
    <n v="308"/>
    <n v="32687.600000000002"/>
    <x v="87"/>
    <x v="3"/>
    <n v="0.49"/>
  </r>
  <r>
    <x v="88"/>
    <s v="3M Scotch Double Sided Heavy Duty Tape(1m holds 4.5Kgs) for indoor hanging applications (Photo frames, Mirrors, Key Holders, Car Interiors, Extension Boards, Wall decoration, etc)(L: 3m, W: 24mm)"/>
    <s v="Home&amp;Kitchen|CraftMaterials|Scrapbooking|Tape"/>
    <n v="130"/>
    <n v="165"/>
    <n v="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1"/>
    <n v="2438370"/>
    <x v="1"/>
    <m/>
    <n v="308"/>
    <n v="57634.2"/>
    <x v="88"/>
    <x v="2"/>
    <n v="0.21"/>
  </r>
  <r>
    <x v="89"/>
    <s v="ENVIE ECR-20 Charger for AA &amp; AAA Rechargeable Batteries"/>
    <s v="Electronics|Cameras&amp;Photography|Accessories|Batteries&amp;Chargers|BatteryChargers"/>
    <n v="299"/>
    <n v="400"/>
    <n v="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n v="16358000"/>
    <x v="1"/>
    <m/>
    <n v="308"/>
    <n v="155401"/>
    <x v="89"/>
    <x v="1"/>
    <n v="0.25"/>
  </r>
  <r>
    <x v="90"/>
    <s v="Logitech G402 Hyperion Fury USB Wired Gaming Mouse, 4,000 DPI, Lightweight, 8 Programmable Buttons, Compatible for PC/Mac - Black"/>
    <s v="Computers&amp;Accessories|Accessories&amp;Peripherals|PCGamingPeripherals|GamingMice"/>
    <n v="1995"/>
    <n v="2895"/>
    <n v="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n v="31150200"/>
    <x v="2"/>
    <m/>
    <n v="308"/>
    <n v="49495.999999999993"/>
    <x v="90"/>
    <x v="0"/>
    <n v="0.31"/>
  </r>
  <r>
    <x v="91"/>
    <s v="AmazonBasics USB 2.0 Cable - A-Male to B-Male - for Personal Computer, Printer- 6 Feet (1.8 Meters), Black"/>
    <s v="Computers&amp;Accessories|Accessories&amp;Peripherals|Cables&amp;Accessories|Cables|USBCables"/>
    <n v="209"/>
    <n v="695"/>
    <n v="7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1"/>
    <n v="74842465"/>
    <x v="0"/>
    <m/>
    <n v="308"/>
    <n v="484591.5"/>
    <x v="91"/>
    <x v="0"/>
    <n v="0.7"/>
  </r>
  <r>
    <x v="92"/>
    <s v="AmazonBasics USB 2.0 - A-Male to A-Female Extension Cable for Personal Computer, Printer (Black, 9.8 Feet/3 Meters)"/>
    <s v="Computers&amp;Accessories|Accessories&amp;Peripherals|Cables&amp;Accessories|Cables|USBCables"/>
    <n v="199"/>
    <n v="750"/>
    <n v="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n v="56232000"/>
    <x v="0"/>
    <m/>
    <n v="308"/>
    <n v="337392"/>
    <x v="92"/>
    <x v="0"/>
    <n v="0.73"/>
  </r>
  <r>
    <x v="93"/>
    <s v="Amazon Basics USB 3.0 Cable - A Male to Micro B - 6 Feet (1.8 Meters), Black"/>
    <s v="Computers&amp;Accessories|Accessories&amp;Peripherals|Cables&amp;Accessories|Cables|USBCables"/>
    <n v="299"/>
    <n v="485"/>
    <n v="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n v="5291835"/>
    <x v="1"/>
    <m/>
    <n v="308"/>
    <n v="46917.299999999996"/>
    <x v="93"/>
    <x v="0"/>
    <n v="0.38"/>
  </r>
  <r>
    <x v="94"/>
    <s v="AmazonBasics USB 2.0 Extension Cable for Personal Computer, Printer, 2-Pack - A-Male to A-Female - 3.3 Feet (1 Meter, Black)"/>
    <s v="Computers&amp;Accessories|Accessories&amp;Peripherals|Cables&amp;Accessories|Cables|USBCables"/>
    <n v="299"/>
    <n v="800"/>
    <n v="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2"/>
    <n v="59981600"/>
    <x v="0"/>
    <m/>
    <n v="308"/>
    <n v="337396.5"/>
    <x v="94"/>
    <x v="0"/>
    <n v="0.63"/>
  </r>
  <r>
    <x v="95"/>
    <s v="Prestige PIC 16.0+ 1900W Induction Cooktop with Soft Touch Push Buttons (Black)"/>
    <s v="Home&amp;Kitchen|Kitchen&amp;HomeAppliances|SmallKitchenAppliances|InductionCooktop"/>
    <n v="2698"/>
    <n v="3945"/>
    <n v="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n v="59309130"/>
    <x v="2"/>
    <m/>
    <n v="308"/>
    <n v="60136"/>
    <x v="95"/>
    <x v="2"/>
    <n v="0.32"/>
  </r>
  <r>
    <x v="96"/>
    <s v="AirCase Rugged Hard Drive Case for 2.5-inch Western Digital, Seagate, Toshiba, Portable Storage Shell for Gadget Hard Disk USB Cable Power Bank Mobile Charger Earphone, Waterproof (Black)"/>
    <s v="Computers&amp;Accessories|Accessories&amp;Peripherals|HardDiskBags"/>
    <n v="299"/>
    <n v="499"/>
    <n v="40"/>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n v="10483990"/>
    <x v="1"/>
    <m/>
    <n v="308"/>
    <n v="94545"/>
    <x v="96"/>
    <x v="0"/>
    <n v="0.4"/>
  </r>
  <r>
    <x v="97"/>
    <s v="Prestige PKGSS 1.7L 1500W Electric Kettle (Stainless Steel)"/>
    <s v="Home&amp;Kitchen|Kitchen&amp;HomeAppliances|SmallKitchenAppliances|Kettles&amp;HotWaterDispensers|ElectricKettles"/>
    <n v="1043"/>
    <n v="1345"/>
    <n v="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n v="20971240"/>
    <x v="0"/>
    <m/>
    <n v="308"/>
    <n v="59249.599999999999"/>
    <x v="97"/>
    <x v="2"/>
    <n v="0.22"/>
  </r>
  <r>
    <x v="98"/>
    <s v="Orpat OEH-1260 2000-Watt Fan Heater (Grey)"/>
    <s v="Home&amp;Kitchen|Heating,Cooling&amp;AirQuality|RoomHeaters|FanHeaters"/>
    <n v="1464"/>
    <n v="1650"/>
    <n v="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n v="23298000"/>
    <x v="0"/>
    <m/>
    <n v="308"/>
    <n v="57891.999999999993"/>
    <x v="98"/>
    <x v="2"/>
    <n v="0.11"/>
  </r>
  <r>
    <x v="99"/>
    <s v="Luminous Vento Deluxe 150 mm Exhaust Fan for Kitchen, Bathroom with Strong Air Suction, Rust Proof Body and Dust Protection Shutters (2-Year Warranty, White)"/>
    <s v="Home&amp;Kitchen|Heating,Cooling&amp;AirQuality|Fans|ExhaustFans"/>
    <n v="999"/>
    <n v="1490"/>
    <n v="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n v="19368510"/>
    <x v="0"/>
    <m/>
    <n v="308"/>
    <n v="53295.899999999994"/>
    <x v="99"/>
    <x v="2"/>
    <n v="0.33"/>
  </r>
  <r>
    <x v="100"/>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n v="1519698"/>
    <x v="0"/>
    <m/>
    <n v="308"/>
    <n v="8178.5999999999995"/>
    <x v="100"/>
    <x v="0"/>
    <n v="0.63"/>
  </r>
  <r>
    <x v="101"/>
    <s v="Usha IH2415 1500-Watt Immersion Heater (Silver)"/>
    <s v="Home&amp;Kitchen|Heating,Cooling&amp;AirQuality|WaterHeaters&amp;Geysers|ImmersionRods"/>
    <n v="510"/>
    <n v="640"/>
    <n v="20"/>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
    <n v="4626560"/>
    <x v="0"/>
    <m/>
    <n v="308"/>
    <n v="29638.899999999998"/>
    <x v="101"/>
    <x v="2"/>
    <n v="0.2"/>
  </r>
  <r>
    <x v="102"/>
    <s v="Classmate Pulse 6 Subject Notebook - Unruled, 300 Pages, Spiral Binding, 240mm*180mm"/>
    <s v="Office Products|OfficePaperProducts|Paper|Stationery|Notebooks,WritingPads&amp;Diaries|WireboundNotebooks"/>
    <n v="114"/>
    <n v="120"/>
    <n v="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x v="0"/>
    <n v="1072560"/>
    <x v="1"/>
    <m/>
    <n v="308"/>
    <n v="37539.599999999999"/>
    <x v="102"/>
    <x v="3"/>
    <n v="0.05"/>
  </r>
  <r>
    <x v="103"/>
    <s v="Classmate Pulse Spiral Notebook - 240 mm x 180 mm, Soft Cover, 200 Pages, Unruled"/>
    <s v="Office Products|OfficePaperProducts|Paper|Stationery|Notebooks,WritingPads&amp;Diaries|CompositionNotebooks"/>
    <n v="67"/>
    <n v="75"/>
    <n v="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1"/>
    <n v="95175"/>
    <x v="1"/>
    <m/>
    <n v="308"/>
    <n v="5202.8999999999996"/>
    <x v="103"/>
    <x v="3"/>
    <n v="0.11"/>
  </r>
  <r>
    <x v="104"/>
    <s v="Classmate Soft Cover 6 Subject Spiral Binding Notebook, Unruled, 300 Pages"/>
    <s v="Office Products|OfficePaperProducts|Paper|Stationery|Notebooks,WritingPads&amp;Diaries|WireboundNotebooks"/>
    <n v="157"/>
    <n v="160"/>
    <n v="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n v="708480"/>
    <x v="1"/>
    <m/>
    <n v="308"/>
    <n v="19926"/>
    <x v="104"/>
    <x v="3"/>
    <n v="0.02"/>
  </r>
  <r>
    <x v="105"/>
    <s v="Kitchen Mart Stainless Steel South Indian Filter Coffee Drip Maker, Madras Kappi, Drip Decotion Maker160ml (2 Cup)"/>
    <s v="Home&amp;Kitchen|Kitchen&amp;HomeAppliances|Coffee,Tea&amp;Espresso|DripCoffeeMachines"/>
    <n v="292"/>
    <n v="499"/>
    <n v="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0"/>
    <n v="2114762"/>
    <x v="1"/>
    <m/>
    <n v="308"/>
    <n v="17375.8"/>
    <x v="105"/>
    <x v="2"/>
    <n v="0.41"/>
  </r>
  <r>
    <x v="106"/>
    <s v="Fujifilm Instax Mini Single Pack 10 Sheets Instant Film for Fuji Instant Cameras"/>
    <s v="Electronics|Cameras&amp;Photography|Accessories|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  ,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n v="2676375"/>
    <x v="0"/>
    <m/>
    <n v="308"/>
    <n v="21937.5"/>
    <x v="106"/>
    <x v="1"/>
    <n v="0"/>
  </r>
  <r>
    <x v="107"/>
    <s v="Airtel DigitalTV DTH Remote SD/HD/HD Recording Compatible for Television (Shining Black )"/>
    <s v="Electronics|HomeTheater,TV&amp;Video|Accessories|RemoteControls"/>
    <n v="195"/>
    <n v="499"/>
    <n v="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0"/>
    <n v="690117"/>
    <x v="1"/>
    <m/>
    <n v="308"/>
    <n v="5117.1000000000004"/>
    <x v="107"/>
    <x v="1"/>
    <n v="0.61"/>
  </r>
  <r>
    <x v="108"/>
    <s v="Amkette 30 Pin to USB Charging &amp; Data Sync Cable for iPhone 3G/3GS/4/4s/iPad 1/2/3, iPod Nano 5th/6th Gen and iPod Touch 3rd/4th Gen -1.5m (Black)"/>
    <s v="Computers&amp;Accessories|Accessories&amp;Peripherals|Cables&amp;Accessories|Cables|USBCables"/>
    <n v="449"/>
    <n v="599"/>
    <n v="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
    <n v="1935369"/>
    <x v="0"/>
    <m/>
    <n v="308"/>
    <n v="12924"/>
    <x v="108"/>
    <x v="0"/>
    <n v="0.25"/>
  </r>
  <r>
    <x v="109"/>
    <s v="Pilot Frixion Clicker Roller Pen (Blue), (9000019529)"/>
    <s v="Office Products|OfficePaperProducts|Paper|Stationery|Pens,Pencils&amp;WritingSupplies|Pens&amp;Refills|LiquidInkRollerballPens"/>
    <n v="90"/>
    <n v="100"/>
    <n v="10"/>
    <n v="4.0999999999999996"/>
    <n v="6199"/>
    <s v="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0"/>
    <n v="619900"/>
    <x v="1"/>
    <m/>
    <n v="308"/>
    <n v="25415.899999999998"/>
    <x v="109"/>
    <x v="3"/>
    <n v="0.1"/>
  </r>
  <r>
    <x v="110"/>
    <s v="Philips Viva Collection HR1832/00 1.5-Litre400-Watt Juicer (Ink Black)"/>
    <s v="Home&amp;Kitchen|Kitchen&amp;HomeAppliances|SmallKitchenAppliances|Juicers"/>
    <n v="6499"/>
    <n v="8995"/>
    <n v="28.000000000000004"/>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x v="0"/>
    <n v="25275950"/>
    <x v="2"/>
    <m/>
    <n v="308"/>
    <n v="12083"/>
    <x v="110"/>
    <x v="2"/>
    <n v="0.28000000000000003"/>
  </r>
  <r>
    <x v="111"/>
    <s v="Ikea 903.391.72 Polypropylene Plastic Solid Bevara Sealing Clip (Multicolour) - 30 Pack, Adjustable"/>
    <s v="Home&amp;Kitchen|Kitchen&amp;HomeAppliances|SmallKitchenAppliances|VacuumSealers"/>
    <n v="160"/>
    <n v="299"/>
    <n v="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0"/>
    <n v="831519"/>
    <x v="1"/>
    <m/>
    <n v="308"/>
    <n v="12792.599999999999"/>
    <x v="111"/>
    <x v="2"/>
    <n v="0.46"/>
  </r>
  <r>
    <x v="112"/>
    <s v="Kent Gold, Optima, Gold+ Spare Kit"/>
    <s v="Home&amp;Kitchen|Kitchen&amp;HomeAppliances|WaterPurifiers&amp;Accessories|WaterCartridges"/>
    <n v="649"/>
    <n v="670"/>
    <n v="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n v="5216620"/>
    <x v="0"/>
    <m/>
    <n v="308"/>
    <n v="31922.6"/>
    <x v="112"/>
    <x v="2"/>
    <n v="0.03"/>
  </r>
  <r>
    <x v="113"/>
    <s v="Bajaj DX-2 600W Dry Iron with Advance Soleplate and Anti-Bacterial German Coating Technology, Grey"/>
    <s v="Home&amp;Kitchen|Kitchen&amp;HomeAppliances|Vacuum,Cleaning&amp;Ironing|Irons,Steamers&amp;Accessories|Irons|DryIrons"/>
    <n v="499"/>
    <n v="940"/>
    <n v="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n v="2853840"/>
    <x v="0"/>
    <m/>
    <n v="308"/>
    <n v="12447.599999999999"/>
    <x v="113"/>
    <x v="2"/>
    <n v="0.47"/>
  </r>
  <r>
    <x v="114"/>
    <s v="Philips GC026/30 Fabric Shaver, Lint Remover for Woolen Sweaters, Blankets, Jackets/Burr Remover Pill Remover from Carpets, Curtains (White)"/>
    <s v="Home&amp;Kitchen|Kitchen&amp;HomeAppliances|Vacuum,Cleaning&amp;Ironing|Irons,Steamers&amp;Accessories|LintShavers"/>
    <n v="1490"/>
    <n v="1695"/>
    <n v="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2"/>
    <n v="6005385"/>
    <x v="0"/>
    <m/>
    <n v="308"/>
    <n v="15589.2"/>
    <x v="114"/>
    <x v="2"/>
    <n v="0.12"/>
  </r>
  <r>
    <x v="115"/>
    <s v="Philips HD9306/06 1.5-Litre Electric Kettle (Multicolor)"/>
    <s v="Home&amp;Kitchen|Kitchen&amp;HomeAppliances|SmallKitchenAppliances|Kettles&amp;HotWaterDispensers|ElectricKettle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
    <n v="6786010"/>
    <x v="2"/>
    <m/>
    <n v="308"/>
    <n v="11079.2"/>
    <x v="115"/>
    <x v="2"/>
    <n v="0"/>
  </r>
  <r>
    <x v="116"/>
    <s v="COI Note Pad/Memo Book with Sticky Notes &amp; Clip Holder with Pen for Gifting"/>
    <s v="Office Products|OfficePaperProducts|Paper|Stationery|Notebooks,WritingPads&amp;Diaries|Notepads&amp;MemoBooks"/>
    <n v="198"/>
    <n v="800"/>
    <n v="75"/>
    <n v="4.0999999999999996"/>
    <n v="9344"/>
    <s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2"/>
    <n v="7475200"/>
    <x v="0"/>
    <m/>
    <n v="308"/>
    <n v="38310.399999999994"/>
    <x v="116"/>
    <x v="3"/>
    <n v="0.75"/>
  </r>
  <r>
    <x v="117"/>
    <s v="Inventis 5V 1.2W Portable Flexible USB LED Light Lamp (Colors may vary)"/>
    <s v="Computers&amp;Accessories|Accessories&amp;Peripherals|USBGadgets|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0"/>
    <n v="529308"/>
    <x v="1"/>
    <m/>
    <n v="308"/>
    <n v="48859.200000000004"/>
    <x v="117"/>
    <x v="0"/>
    <n v="0"/>
  </r>
  <r>
    <x v="118"/>
    <s v="TP-Link UE300 USB 3.0 to RJ45 Gigabit Ethernet Network Adapter - Plug and Play"/>
    <s v="Computers&amp;Accessories|NetworkingDevices|NetworkAdapters|WirelessUSBAdapters"/>
    <n v="1099"/>
    <n v="1899"/>
    <n v="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n v="42575580"/>
    <x v="0"/>
    <m/>
    <n v="308"/>
    <n v="100890"/>
    <x v="118"/>
    <x v="0"/>
    <n v="0.42"/>
  </r>
  <r>
    <x v="119"/>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n v="125104869"/>
    <x v="2"/>
    <m/>
    <n v="308"/>
    <n v="128430.9"/>
    <x v="119"/>
    <x v="2"/>
    <n v="0.26"/>
  </r>
  <r>
    <x v="120"/>
    <s v="Apsara Platinum Pencils Value Pack - Pack of 20"/>
    <s v="Home&amp;Kitchen|CraftMaterials|DrawingMaterials|DrawingMedia|Pencils|WoodenPencils"/>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0"/>
    <n v="498564"/>
    <x v="1"/>
    <m/>
    <n v="308"/>
    <n v="21654.799999999999"/>
    <x v="120"/>
    <x v="2"/>
    <n v="0"/>
  </r>
  <r>
    <x v="121"/>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n v="130820000"/>
    <x v="2"/>
    <m/>
    <n v="308"/>
    <n v="104656"/>
    <x v="121"/>
    <x v="2"/>
    <n v="0.46"/>
  </r>
  <r>
    <x v="122"/>
    <s v="Logitech H111 Wired On Ear Headphones With Mic Black"/>
    <s v="Electronics|Headphones,Earbuds&amp;Accessories|Headphones|On-Ear"/>
    <n v="745"/>
    <n v="795"/>
    <n v="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n v="10968615"/>
    <x v="0"/>
    <m/>
    <n v="308"/>
    <n v="55188"/>
    <x v="122"/>
    <x v="1"/>
    <n v="0.06"/>
  </r>
  <r>
    <x v="123"/>
    <s v="Prestige PIC 20 1600 Watt Induction Cooktop with Push button (Black)"/>
    <s v="Home&amp;Kitchen|Kitchen&amp;HomeAppliances|SmallKitchenAppliances|InductionCooktop"/>
    <n v="2148"/>
    <n v="3645"/>
    <n v="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n v="114409260"/>
    <x v="2"/>
    <m/>
    <n v="308"/>
    <n v="128690.79999999999"/>
    <x v="123"/>
    <x v="2"/>
    <n v="0.41"/>
  </r>
  <r>
    <x v="124"/>
    <s v="PHILIPS HL1655/00 Hand Blender, White Jar 250W"/>
    <s v="Home&amp;Kitchen|Kitchen&amp;HomeAppliances|SmallKitchenAppliances|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
    <n v="24221550"/>
    <x v="0"/>
    <m/>
    <n v="308"/>
    <n v="60018"/>
    <x v="124"/>
    <x v="2"/>
    <n v="0"/>
  </r>
  <r>
    <x v="125"/>
    <s v="Eveready Red 1012 AAA Batteries - Pack of 10"/>
    <s v="Electronics|GeneralPurposeBatteries&amp;BatteryChargers|DisposableBatteries"/>
    <n v="159"/>
    <n v="180"/>
    <n v="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n v="178020"/>
    <x v="1"/>
    <m/>
    <n v="308"/>
    <n v="4252.7"/>
    <x v="125"/>
    <x v="1"/>
    <n v="0.12"/>
  </r>
  <r>
    <x v="126"/>
    <s v="Dell KB216 Wired Multimedia USB Keyboard with Super Quite Plunger Keys with Spill-Resistant ‚Äì Black"/>
    <s v="Computers&amp;Accessories|Accessories&amp;Peripherals|Keyboards,Mice&amp;InputDevices|Keyboards"/>
    <n v="549"/>
    <n v="1799"/>
    <n v="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n v="51863371"/>
    <x v="0"/>
    <m/>
    <n v="308"/>
    <n v="123964.7"/>
    <x v="126"/>
    <x v="0"/>
    <n v="0.69"/>
  </r>
  <r>
    <x v="127"/>
    <s v="Goldmedal Curve Plus 202042 Plastic Spice 3-Pin 240V Universal Travel Adaptor (White)"/>
    <s v="Electronics|Mobiles&amp;Accessories|MobileAccessories|Chargers|WallChargers"/>
    <n v="99"/>
    <n v="171"/>
    <n v="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0"/>
    <n v="1938969"/>
    <x v="1"/>
    <m/>
    <n v="308"/>
    <n v="51025.5"/>
    <x v="127"/>
    <x v="1"/>
    <n v="0.42"/>
  </r>
  <r>
    <x v="128"/>
    <s v="GENERIC Ultra-Mini Bluetooth CSR 4.0 USB Dongle Adapter for Windows Computer ( Black:Golden)"/>
    <s v="Computers&amp;Accessories|NetworkingDevices|NetworkAdapters|WirelessUSBAdapters"/>
    <n v="249"/>
    <n v="399"/>
    <n v="38"/>
    <n v="3.4"/>
    <n v="4642"/>
    <s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n v="1852158"/>
    <x v="1"/>
    <m/>
    <n v="308"/>
    <n v="15782.8"/>
    <x v="128"/>
    <x v="0"/>
    <n v="0.38"/>
  </r>
  <r>
    <x v="129"/>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9"/>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n v="9970625"/>
    <x v="0"/>
    <m/>
    <n v="308"/>
    <n v="38027.5"/>
    <x v="129"/>
    <x v="2"/>
    <n v="7.0000000000000007E-2"/>
  </r>
  <r>
    <x v="130"/>
    <s v="Preethi MGA-502 0.4-Litre Grind and Store Jar (White), stainless steel, Set of 1"/>
    <s v="Home&amp;Kitchen|Kitchen&amp;HomeAppliances|SmallKitchenAppliances|SmallApplianceParts&amp;Accessories|StandMixer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2"/>
    <n v="2901950"/>
    <x v="0"/>
    <m/>
    <n v="308"/>
    <n v="19651"/>
    <x v="130"/>
    <x v="2"/>
    <n v="0"/>
  </r>
  <r>
    <x v="131"/>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28.000000000000004"/>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n v="46258945"/>
    <x v="0"/>
    <m/>
    <n v="308"/>
    <n v="105661.09999999999"/>
    <x v="131"/>
    <x v="0"/>
    <n v="0.28000000000000003"/>
  </r>
  <r>
    <x v="132"/>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1"/>
    <n v="29009124"/>
    <x v="0"/>
    <m/>
    <n v="308"/>
    <n v="65686.8"/>
    <x v="132"/>
    <x v="2"/>
    <n v="0.42"/>
  </r>
  <r>
    <x v="133"/>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2"/>
    <n v="8107200"/>
    <x v="0"/>
    <m/>
    <n v="308"/>
    <n v="36482.400000000001"/>
    <x v="133"/>
    <x v="0"/>
    <n v="0.66"/>
  </r>
  <r>
    <x v="134"/>
    <s v="Borosil Jumbo 1000-Watt Grill Sandwich Maker (Black)"/>
    <s v="Home&amp;Kitchen|Kitchen&amp;HomeAppliances|SmallKitchenAppliances|SandwichMakers"/>
    <n v="2863"/>
    <n v="3690"/>
    <n v="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n v="25782030"/>
    <x v="2"/>
    <m/>
    <n v="308"/>
    <n v="30044.1"/>
    <x v="134"/>
    <x v="2"/>
    <n v="0.22"/>
  </r>
  <r>
    <x v="135"/>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n v="51586470"/>
    <x v="2"/>
    <m/>
    <n v="308"/>
    <n v="72657"/>
    <x v="135"/>
    <x v="0"/>
    <n v="0.17"/>
  </r>
  <r>
    <x v="136"/>
    <s v="Bajaj Majesty Duetto Gas 6 Ltr Vertical Water Heater ( LPG), White"/>
    <s v="Home&amp;Kitchen|Heating,Cooling&amp;AirQuality|WaterHeaters&amp;Geysers|InstantWaterHeaters"/>
    <n v="5365"/>
    <n v="7445"/>
    <n v="28.000000000000004"/>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
    <n v="26682880"/>
    <x v="2"/>
    <m/>
    <n v="308"/>
    <n v="13977.6"/>
    <x v="136"/>
    <x v="2"/>
    <n v="0.28000000000000003"/>
  </r>
  <r>
    <x v="137"/>
    <s v="Amazon Basics High-Speed HDMI Cable, 6 Feet - Supports Ethernet, 3D, 4K video,Black"/>
    <s v="Electronics|HomeTheater,TV&amp;Video|Accessories|Cables|HDMICables"/>
    <n v="309"/>
    <n v="475"/>
    <n v="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0"/>
    <n v="202812175"/>
    <x v="1"/>
    <m/>
    <n v="308"/>
    <n v="1878681.2000000002"/>
    <x v="137"/>
    <x v="1"/>
    <n v="0.35"/>
  </r>
  <r>
    <x v="138"/>
    <s v="Amazon Basics High-Speed HDMI Cable, 6 Feet (2-Pack),Black"/>
    <s v="Electronics|HomeTheater,TV&amp;Video|Accessories|Cables|HDMICables"/>
    <n v="309"/>
    <n v="1400"/>
    <n v="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2"/>
    <n v="597762200"/>
    <x v="0"/>
    <m/>
    <n v="308"/>
    <n v="1878681.2000000002"/>
    <x v="138"/>
    <x v="1"/>
    <n v="0.78"/>
  </r>
  <r>
    <x v="139"/>
    <s v="Duracell Ultra Alkaline AA Battery, 8 Pcs"/>
    <s v="Electronics|GeneralPurposeBatteries&amp;BatteryChargers|DisposableBatteries"/>
    <n v="266"/>
    <n v="315"/>
    <n v="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0"/>
    <n v="8829450"/>
    <x v="1"/>
    <m/>
    <n v="308"/>
    <n v="126135"/>
    <x v="139"/>
    <x v="1"/>
    <n v="0.16"/>
  </r>
  <r>
    <x v="140"/>
    <s v="Duracell Ultra Alkaline D Battery, 2 Pcs"/>
    <s v="Electronics|GeneralPurposeBatteries&amp;BatteryChargers|DisposableBatteries"/>
    <n v="380"/>
    <n v="400"/>
    <n v="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0"/>
    <n v="844400"/>
    <x v="1"/>
    <m/>
    <n v="308"/>
    <n v="9288.4000000000015"/>
    <x v="140"/>
    <x v="1"/>
    <n v="0.05"/>
  </r>
  <r>
    <x v="141"/>
    <s v="Lifelong LLWM105 750-Watt Belgian Waffle Maker for Home| Makes 2 Square Shape Waffles| Non-stick Plates| Easy to Usewith Indicator Lights (1 Year Warranty, Black)"/>
    <s v="Home&amp;Kitchen|Kitchen&amp;HomeAppliances|SmallKitchenAppliances|WaffleMakers&amp;Irons"/>
    <n v="1199"/>
    <n v="2400"/>
    <n v="50"/>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 ,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n v="2884800"/>
    <x v="2"/>
    <m/>
    <n v="308"/>
    <n v="4687.8"/>
    <x v="141"/>
    <x v="2"/>
    <n v="0.5"/>
  </r>
  <r>
    <x v="142"/>
    <s v="AmazonBasics 6-Feet DisplayPort (not USB port) to HDMI Cable Black"/>
    <s v="Electronics|HomeTheater,TV&amp;Video|Accessories|Cables|HDMICables"/>
    <n v="799"/>
    <n v="1700"/>
    <n v="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n v="48684600"/>
    <x v="0"/>
    <m/>
    <n v="308"/>
    <n v="117415.79999999999"/>
    <x v="142"/>
    <x v="1"/>
    <n v="0.53"/>
  </r>
  <r>
    <x v="143"/>
    <s v="Duracell Rechargeable AA 1300mAh Batteries, 4Pcs"/>
    <s v="Electronics|GeneralPurposeBatteries&amp;BatteryChargers|RechargeableBatteries"/>
    <n v="479"/>
    <n v="599"/>
    <n v="20"/>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n v="7000513"/>
    <x v="0"/>
    <m/>
    <n v="308"/>
    <n v="50254.1"/>
    <x v="143"/>
    <x v="1"/>
    <n v="0.2"/>
  </r>
  <r>
    <x v="144"/>
    <s v="boAt LTG 500 Apple MFI Certified for iPhone, iPad and iPod 2Mtr Data Cable(Space Grey)"/>
    <s v="Computers&amp;Accessories|Accessories&amp;Peripherals|Cables&amp;Accessories|Cables|USBCables"/>
    <n v="849"/>
    <n v="999"/>
    <n v="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2"/>
    <n v="6729264"/>
    <x v="0"/>
    <m/>
    <n v="308"/>
    <n v="27617.599999999999"/>
    <x v="144"/>
    <x v="0"/>
    <n v="0.15"/>
  </r>
  <r>
    <x v="145"/>
    <s v="boAt LTG 500 Apple MFI Certified for iPhone, iPad and iPod 2Mtr Data Cable(Metallic Silver)"/>
    <s v="Computers&amp;Accessories|Accessories&amp;Peripherals|Cables&amp;Accessories|Cables|USBCables"/>
    <n v="799"/>
    <n v="1749"/>
    <n v="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n v="9839874"/>
    <x v="0"/>
    <m/>
    <n v="308"/>
    <n v="23066.6"/>
    <x v="145"/>
    <x v="0"/>
    <n v="0.54"/>
  </r>
  <r>
    <x v="146"/>
    <s v="Technotech High Speed HDMI Cable 5 Meter V1.4 - Supports Full HD 1080p (Color May Vary)"/>
    <s v="Electronics|HomeTheater,TV&amp;Video|Accessories|Cables|HDMICables"/>
    <n v="185"/>
    <n v="499"/>
    <n v="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0"/>
    <n v="12475"/>
    <x v="1"/>
    <m/>
    <n v="308"/>
    <n v="105"/>
    <x v="146"/>
    <x v="1"/>
    <n v="0.63"/>
  </r>
  <r>
    <x v="147"/>
    <s v="APC Back-UPS BX600C-IN 600VA / 360W, 230V, UPS System, an Ideal Power Backup &amp; Protection for Home Office, Desktop PC &amp; Home Electronics"/>
    <s v="Computers&amp;Accessories|Accessories&amp;Peripherals|UninterruptedPowerSupplies"/>
    <n v="3299"/>
    <n v="4100"/>
    <n v="20"/>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n v="64710300"/>
    <x v="2"/>
    <m/>
    <n v="308"/>
    <n v="61553.7"/>
    <x v="147"/>
    <x v="0"/>
    <n v="0.2"/>
  </r>
  <r>
    <x v="148"/>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n v="59215562"/>
    <x v="2"/>
    <m/>
    <n v="308"/>
    <n v="87470.599999999991"/>
    <x v="148"/>
    <x v="0"/>
    <n v="0.38"/>
  </r>
  <r>
    <x v="149"/>
    <s v="GIZGA Essentials Portable Tabletop Tablet Stand Mobile Holder, Desktop Stand, Cradle, Dock for iPad, Smartphone, Kindle, E-Reader, Fully Foldable, Adjustable Angle, Anti-Slip Pads, Black"/>
    <s v="Computers&amp;Accessories|Accessories&amp;Peripherals|TabletAccessories|Stands"/>
    <n v="149"/>
    <n v="499"/>
    <n v="7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n v="12777893"/>
    <x v="1"/>
    <m/>
    <n v="308"/>
    <n v="104988.7"/>
    <x v="149"/>
    <x v="0"/>
    <n v="0.7"/>
  </r>
  <r>
    <x v="150"/>
    <s v="Bajaj HM-01 Powerful 250W Hand Mixer, Black"/>
    <s v="Home&amp;Kitchen|Kitchen&amp;HomeAppliances|SmallKitchenAppliances|HandMixers"/>
    <n v="1499"/>
    <n v="2199"/>
    <n v="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n v="14361669"/>
    <x v="2"/>
    <m/>
    <n v="308"/>
    <n v="28736.400000000001"/>
    <x v="150"/>
    <x v="2"/>
    <n v="0.32"/>
  </r>
  <r>
    <x v="151"/>
    <s v="Preethi Blue Leaf Diamond MG-214 mixer grinder 750 watt (Blue/White), 3 jars &amp; Flexi Lid, FBT motor with 2yr Guarantee &amp; Lifelong Free Service"/>
    <s v="Home&amp;Kitchen|Kitchen&amp;HomeAppliances|SmallKitchenAppliances|MixerGrinders"/>
    <n v="3599"/>
    <n v="9455"/>
    <n v="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n v="111833740"/>
    <x v="2"/>
    <m/>
    <n v="308"/>
    <n v="48494.799999999996"/>
    <x v="151"/>
    <x v="2"/>
    <n v="0.62"/>
  </r>
  <r>
    <x v="152"/>
    <s v="AO Smith HSE-VAS-X-015 Storage 15 Litre Vertical Water Heater (Geyser) White 4 Star"/>
    <s v="Home&amp;Kitchen|Heating,Cooling&amp;AirQuality|WaterHeaters&amp;Geysers|StorageWaterHeaters"/>
    <n v="7349"/>
    <n v="10900"/>
    <n v="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n v="130331300"/>
    <x v="3"/>
    <m/>
    <n v="308"/>
    <n v="50219.4"/>
    <x v="152"/>
    <x v="2"/>
    <n v="0.33"/>
  </r>
  <r>
    <x v="153"/>
    <s v="Libra Roti Maker Electric Automatic | chapati Maker Electric Automatic | roti Maker Machine with 900 Watts for Making Roti/Chapati/Parathas - Stainless Steel"/>
    <s v="Home&amp;Kitchen|Kitchen&amp;HomeAppliances|SmallKitchenAppliances|RotiMakers"/>
    <n v="1999"/>
    <n v="2999"/>
    <n v="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n v="1163612"/>
    <x v="2"/>
    <m/>
    <n v="308"/>
    <n v="1707.2"/>
    <x v="153"/>
    <x v="2"/>
    <n v="0.33"/>
  </r>
  <r>
    <x v="154"/>
    <s v="Bajaj DX-6 1000W Dry Iron with Advance Soleplate and Anti-bacterial German Coating Technology, White"/>
    <s v="Home&amp;Kitchen|Kitchen&amp;HomeAppliances|Vacuum,Cleaning&amp;Ironing|Irons,Steamers&amp;Accessories|Irons|DryIrons"/>
    <n v="625"/>
    <n v="1400"/>
    <n v="55.000000000000007"/>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n v="32642400"/>
    <x v="0"/>
    <m/>
    <n v="308"/>
    <n v="97927.2"/>
    <x v="154"/>
    <x v="2"/>
    <n v="0.55000000000000004"/>
  </r>
  <r>
    <x v="155"/>
    <s v="Bajaj Majesty DX-11 1000W Dry Iron with Advance Soleplate and Anti-bacterial German Coating Technology, White and Blue"/>
    <s v="Home&amp;Kitchen|Kitchen&amp;HomeAppliances|Vacuum,Cleaning&amp;Ironing|Irons,Steamers&amp;Accessories|Irons|DryIrons"/>
    <n v="599"/>
    <n v="785"/>
    <n v="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n v="19033895"/>
    <x v="0"/>
    <m/>
    <n v="308"/>
    <n v="101837.40000000001"/>
    <x v="155"/>
    <x v="2"/>
    <n v="0.24"/>
  </r>
  <r>
    <x v="156"/>
    <s v="Monitor AC Stand/Heavy Duty Air Conditioner Outdoor Unit Mounting Bracket"/>
    <s v="Home&amp;Kitchen|Heating,Cooling&amp;AirQuality|Parts&amp;Accessories|FanParts&amp;Accessories"/>
    <n v="699"/>
    <n v="1690"/>
    <n v="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n v="5955560"/>
    <x v="0"/>
    <m/>
    <n v="308"/>
    <n v="14448.4"/>
    <x v="156"/>
    <x v="2"/>
    <n v="0.59"/>
  </r>
  <r>
    <x v="157"/>
    <s v="AmazonBasics 3.5mm to 2-Male RCA Adapter Cable For Tablet, Smartphone (Black, 15 feet)"/>
    <s v="Electronics|HomeTheater,TV&amp;Video|Accessories|Cables|RCACables"/>
    <n v="489"/>
    <n v="1200"/>
    <n v="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n v="83445600"/>
    <x v="0"/>
    <m/>
    <n v="308"/>
    <n v="305967.2"/>
    <x v="157"/>
    <x v="1"/>
    <n v="0.59"/>
  </r>
  <r>
    <x v="158"/>
    <s v="AmazonBasics 3 Feet High Speed HDMI Male to Female 2.0 Extension Cable"/>
    <s v="Electronics|HomeTheater,TV&amp;Video|Accessories|Cables|HDMICables"/>
    <n v="229"/>
    <n v="595"/>
    <n v="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n v="7636825"/>
    <x v="0"/>
    <m/>
    <n v="308"/>
    <n v="55190.5"/>
    <x v="158"/>
    <x v="1"/>
    <n v="0.62"/>
  </r>
  <r>
    <x v="159"/>
    <s v="AmazonBasics - High-Speed Male to Female HDMI Extension Cable - 6 Feet"/>
    <s v="Electronics|HomeTheater,TV&amp;Video|Accessories|Cables|HDMICables"/>
    <n v="299"/>
    <n v="700"/>
    <n v="56.999999999999993"/>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n v="6099800"/>
    <x v="0"/>
    <m/>
    <n v="308"/>
    <n v="38341.600000000006"/>
    <x v="159"/>
    <x v="1"/>
    <n v="0.56999999999999995"/>
  </r>
  <r>
    <x v="160"/>
    <s v="JBL C100SI Wired In Ear Headphones with Mic, JBL Pure Bass Sound, One Button Multi-function Remote, Angled Buds for Comfort fit (Black)"/>
    <s v="Electronics|Headphones,Earbuds&amp;Accessories|Headphones|In-Ear"/>
    <n v="599"/>
    <n v="999"/>
    <n v="40"/>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n v="192397410"/>
    <x v="0"/>
    <m/>
    <n v="308"/>
    <n v="789618.99999999988"/>
    <x v="160"/>
    <x v="1"/>
    <n v="0.4"/>
  </r>
  <r>
    <x v="161"/>
    <s v="JBL C100SI Wired In Ear Headphones with Mic, JBL Pure Bass Sound, One Button Multi-function Remote, Premium Metallic Finish, Angled Buds for Comfort fit (Red)"/>
    <s v="Electronics|Headphones,Earbuds&amp;Accessories|Headphones|In-Ear"/>
    <n v="599"/>
    <n v="1299"/>
    <n v="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2"/>
    <n v="250173111"/>
    <x v="0"/>
    <m/>
    <n v="308"/>
    <n v="789614.89999999991"/>
    <x v="161"/>
    <x v="1"/>
    <n v="0.54"/>
  </r>
  <r>
    <x v="162"/>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n v="4029924"/>
    <x v="1"/>
    <m/>
    <n v="308"/>
    <n v="35534.400000000001"/>
    <x v="162"/>
    <x v="0"/>
    <n v="0.42"/>
  </r>
  <r>
    <x v="163"/>
    <s v="Duracell Ultra Alkaline AAA Battery, 8 Pcs"/>
    <s v="Electronics|GeneralPurposeBatteries&amp;BatteryChargers|DisposableBatteries"/>
    <n v="269"/>
    <n v="315"/>
    <n v="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0"/>
    <n v="5610150"/>
    <x v="1"/>
    <m/>
    <n v="308"/>
    <n v="80145"/>
    <x v="163"/>
    <x v="1"/>
    <n v="0.15"/>
  </r>
  <r>
    <x v="164"/>
    <s v="Canon PIXMA MG2577s All-in-One Inkjet Colour Printer with 1 Additional Colour Cartridge"/>
    <s v="Computers&amp;Accessories|Printers,Inks&amp;Accessories|Printers|InkjetPrinters"/>
    <n v="3498"/>
    <n v="3875"/>
    <n v="10"/>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n v="47216875"/>
    <x v="2"/>
    <m/>
    <n v="308"/>
    <n v="41429"/>
    <x v="164"/>
    <x v="0"/>
    <n v="0.1"/>
  </r>
  <r>
    <x v="165"/>
    <s v="Philips GC181 Heavy Weight 1000-Watt Dry Iron, Pack of 1"/>
    <s v="Home&amp;Kitchen|Kitchen&amp;HomeAppliances|Vacuum,Cleaning&amp;Ironing|Irons,Steamers&amp;Accessories|Irons|DryIrons"/>
    <n v="1321"/>
    <n v="1545"/>
    <n v="14.000000000000002"/>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n v="23874885"/>
    <x v="0"/>
    <m/>
    <n v="308"/>
    <n v="66447.899999999994"/>
    <x v="165"/>
    <x v="2"/>
    <n v="0.14000000000000001"/>
  </r>
  <r>
    <x v="166"/>
    <s v="SanDisk Ultra 64 GB USB Pen Drives (SDDDC2-064G-I35, Black, Silver)"/>
    <s v="Computers&amp;Accessories|ExternalDevices&amp;DataStorage|PenDrives"/>
    <n v="729"/>
    <n v="1650"/>
    <n v="56.00000000000000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n v="135887400"/>
    <x v="0"/>
    <m/>
    <n v="308"/>
    <n v="354130.8"/>
    <x v="166"/>
    <x v="0"/>
    <n v="0.56000000000000005"/>
  </r>
  <r>
    <x v="167"/>
    <s v="Samsung Ehs64 Ehs64Avfwecinu Hands-Free Wired In Ear Earphones With Mic With Remote Note (White)"/>
    <s v="Electronics|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0"/>
    <n v="15737961"/>
    <x v="1"/>
    <m/>
    <n v="308"/>
    <n v="132463.80000000002"/>
    <x v="167"/>
    <x v="1"/>
    <n v="0"/>
  </r>
  <r>
    <x v="168"/>
    <s v="Samsung Original EHS64 Wired in Ear Earphones with Mic, Black"/>
    <s v="Electronics|Headphones,Earbuds&amp;Accessories|Headphones|In-Ear"/>
    <n v="949"/>
    <n v="999"/>
    <n v="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2"/>
    <n v="31507461"/>
    <x v="0"/>
    <m/>
    <n v="308"/>
    <n v="132463.80000000002"/>
    <x v="168"/>
    <x v="1"/>
    <n v="0.05"/>
  </r>
  <r>
    <x v="169"/>
    <s v="Dynore Stainless Steel Set of 4 Measuring Cup and 4 Measuring Spoon"/>
    <s v="Home&amp;Kitchen|Kitchen&amp;HomeAppliances|Coffee,Tea&amp;Espresso|CoffeeMakerAccessories|MeasuringSpoons"/>
    <n v="184"/>
    <n v="450"/>
    <n v="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0"/>
    <n v="2236950"/>
    <x v="1"/>
    <m/>
    <n v="308"/>
    <n v="20878.2"/>
    <x v="169"/>
    <x v="2"/>
    <n v="0.59"/>
  </r>
  <r>
    <x v="170"/>
    <s v="boAt Rockerz 400 Bluetooth On Ear Headphones With Mic With Upto 8 Hours Playback &amp; Soft Padded Ear Cushions(Grey/Green)"/>
    <s v="Electronics|Headphones,Earbuds&amp;Accessories|Headphones|On-Ear"/>
    <n v="1399"/>
    <n v="2990"/>
    <n v="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n v="290553250"/>
    <x v="2"/>
    <m/>
    <n v="308"/>
    <n v="398417.49999999994"/>
    <x v="170"/>
    <x v="1"/>
    <n v="0.53"/>
  </r>
  <r>
    <x v="171"/>
    <s v="Pigeon by Stovekraft Cruise 1800 watt Induction Cooktop (Black)"/>
    <s v="Home&amp;Kitchen|Kitchen&amp;HomeAppliances|SmallKitchenAppliances|InductionCooktop"/>
    <n v="1699"/>
    <n v="3193"/>
    <n v="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n v="172524176"/>
    <x v="2"/>
    <m/>
    <n v="308"/>
    <n v="205321.59999999998"/>
    <x v="171"/>
    <x v="2"/>
    <n v="0.47"/>
  </r>
  <r>
    <x v="172"/>
    <s v="Amazon Basics USB Type-C to USB-A 2.0 Male Fast Charging Cable for Laptop - 3 Feet (0.9 Meters), Black"/>
    <s v="Computers&amp;Accessories|Accessories&amp;Peripherals|Cables&amp;Accessories|Cables|USBCables"/>
    <n v="219"/>
    <n v="700"/>
    <n v="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 ,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n v="14037100"/>
    <x v="0"/>
    <m/>
    <n v="308"/>
    <n v="86227.9"/>
    <x v="172"/>
    <x v="0"/>
    <n v="0.69"/>
  </r>
  <r>
    <x v="173"/>
    <s v="AmazonBasics USB Type-C to USB Type-C 2.0 Cable - 3 Feet Laptop (0.9 Meters) - White"/>
    <s v="Computers&amp;Accessories|Accessories&amp;Peripherals|Cables&amp;Accessories|Cables|USBCables"/>
    <n v="329"/>
    <n v="845"/>
    <n v="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n v="25135370"/>
    <x v="0"/>
    <m/>
    <n v="308"/>
    <n v="124933.20000000001"/>
    <x v="173"/>
    <x v="0"/>
    <n v="0.61"/>
  </r>
  <r>
    <x v="174"/>
    <s v="AmazonBasics USB Type-C to USB Type-C 2.0 Cable for Charging Adapter, Smartphone - 9 Feet (2.7 Meters) - White"/>
    <s v="Computers&amp;Accessories|Accessories&amp;Peripherals|Cables&amp;Accessories|Cables|USBCables"/>
    <n v="549"/>
    <n v="995"/>
    <n v="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1"/>
    <n v="29597270"/>
    <x v="0"/>
    <m/>
    <n v="308"/>
    <n v="124933.20000000001"/>
    <x v="174"/>
    <x v="0"/>
    <n v="0.45"/>
  </r>
  <r>
    <x v="175"/>
    <s v="Philips HL7756/00 Mixer Grinder, 750W, 3 Jars (Black)"/>
    <s v="Home&amp;Kitchen|Kitchen&amp;HomeAppliances|SmallKitchenAppliances|MixerGrinders"/>
    <n v="3699"/>
    <n v="4295"/>
    <n v="14.000000000000002"/>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2"/>
    <n v="114002185"/>
    <x v="2"/>
    <m/>
    <n v="308"/>
    <n v="108826.29999999999"/>
    <x v="175"/>
    <x v="2"/>
    <n v="0.14000000000000001"/>
  </r>
  <r>
    <x v="176"/>
    <s v="TP-link N300 WiFi Wireless Router TL-WR845N | 300Mbps Wi-Fi Speed | Three 5dBi high gain Antennas | IPv6 Compatible | AP/RE/WISP Mode | Parental Control | Guest Network"/>
    <s v="Computers&amp;Accessories|NetworkingDevices|Routers"/>
    <n v="1149"/>
    <n v="1699"/>
    <n v="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n v="208090122"/>
    <x v="0"/>
    <m/>
    <n v="308"/>
    <n v="514407.60000000003"/>
    <x v="176"/>
    <x v="0"/>
    <n v="0.32"/>
  </r>
  <r>
    <x v="177"/>
    <s v="Dell MS116 1000Dpi USB Wired Optical Mouse, Led Tracking, Scrolling Wheel, Plug and Play."/>
    <s v="Computers&amp;Accessories|Accessories&amp;Peripherals|Keyboards,Mice&amp;InputDevices|Mice"/>
    <n v="299"/>
    <n v="650"/>
    <n v="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n v="21564400"/>
    <x v="0"/>
    <m/>
    <n v="308"/>
    <n v="149292"/>
    <x v="177"/>
    <x v="0"/>
    <n v="0.54"/>
  </r>
  <r>
    <x v="178"/>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n v="26033925"/>
    <x v="0"/>
    <m/>
    <n v="308"/>
    <n v="57201.299999999996"/>
    <x v="178"/>
    <x v="2"/>
    <n v="0.16"/>
  </r>
  <r>
    <x v="179"/>
    <s v="Gizga Essentials Professional 3-in-1 Cleaning Kit for Camera, Lens, Binocular, Laptop, TV, Monitor, Smartphone, Tablet (Includes: Cleaning Liquid 100ml, Plush Microfiber Cloth, Dust Removal Brush)"/>
    <s v="Electronics|Cameras&amp;Photography|Accessories|Cleaners|CleaningKits"/>
    <n v="299"/>
    <n v="499"/>
    <n v="40"/>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n v="12191568"/>
    <x v="1"/>
    <m/>
    <n v="308"/>
    <n v="102614.40000000001"/>
    <x v="179"/>
    <x v="1"/>
    <n v="0.4"/>
  </r>
  <r>
    <x v="180"/>
    <s v="Gizga Essentials Laptop Power Cable Cord- 3 Pin Adapter Isi Certified(1 Meter/3.3 Feet)"/>
    <s v="Computers&amp;Accessories|Accessories&amp;Peripherals|LaptopAccessories|LaptopChargers&amp;PowerSupplies"/>
    <n v="179"/>
    <n v="499"/>
    <n v="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n v="5076826"/>
    <x v="1"/>
    <m/>
    <n v="308"/>
    <n v="41713.399999999994"/>
    <x v="180"/>
    <x v="0"/>
    <n v="0.64"/>
  </r>
  <r>
    <x v="181"/>
    <s v="Logitech B170 Wireless Mouse, 2.4 GHz with USB Nano Receiver, Optical Tracking, 12-Months Battery Life, Ambidextrous, PC/Mac/Laptop - Black"/>
    <s v="Computers&amp;Accessories|Accessories&amp;Peripherals|Keyboards,Mice&amp;InputDevices|Mice"/>
    <n v="599"/>
    <n v="895"/>
    <n v="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2"/>
    <n v="54876030"/>
    <x v="0"/>
    <m/>
    <n v="308"/>
    <n v="269781.60000000003"/>
    <x v="181"/>
    <x v="0"/>
    <n v="0.33"/>
  </r>
  <r>
    <x v="182"/>
    <s v="Redgear MP35 Speed-Type Gaming Mousepad (Black/Red)"/>
    <s v="Computers&amp;Accessories|Accessories&amp;Peripherals|PCGamingPeripherals|Gamepads"/>
    <n v="299"/>
    <n v="550"/>
    <n v="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n v="18388700"/>
    <x v="0"/>
    <m/>
    <n v="308"/>
    <n v="153796.4"/>
    <x v="182"/>
    <x v="0"/>
    <n v="0.46"/>
  </r>
  <r>
    <x v="183"/>
    <s v="AmazonBasics 6 Feet DisplayPort to DisplayPort Cable - (Not HDMI Cable) (Gold)"/>
    <s v="Computers&amp;Accessories|Accessories&amp;Peripherals|Cables&amp;Accessories|Cables|DVICables"/>
    <n v="499"/>
    <n v="1100"/>
    <n v="55.000000000000007"/>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n v="27694700"/>
    <x v="0"/>
    <m/>
    <n v="308"/>
    <n v="110778.8"/>
    <x v="183"/>
    <x v="0"/>
    <n v="0.55000000000000004"/>
  </r>
  <r>
    <x v="184"/>
    <s v="Canon PIXMA E477 All-in-One Wireless Ink Efficient Colour Printer (White/Blue)"/>
    <s v="Computers&amp;Accessories|Printers,Inks&amp;Accessories|Printers"/>
    <n v="5299"/>
    <n v="6355"/>
    <n v="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n v="52619400"/>
    <x v="2"/>
    <m/>
    <n v="308"/>
    <n v="32292"/>
    <x v="184"/>
    <x v="0"/>
    <n v="0.17"/>
  </r>
  <r>
    <x v="185"/>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 ,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n v="47730534"/>
    <x v="3"/>
    <m/>
    <n v="308"/>
    <n v="8711.7999999999993"/>
    <x v="185"/>
    <x v="2"/>
    <n v="0.38"/>
  </r>
  <r>
    <x v="186"/>
    <s v="HP Z3700 Wireless Optical Mouse with USB Receiver and 2.4GHz Wireless Connection/ 1200DPI / 16 Months Long Battery Life /Ambidextrous and Slim Design (Modern Gold)"/>
    <s v="Computers&amp;Accessories|Accessories&amp;Peripherals|Keyboards,Mice&amp;InputDevices|Mice"/>
    <n v="899"/>
    <n v="1499"/>
    <n v="40"/>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n v="34737826"/>
    <x v="0"/>
    <m/>
    <n v="308"/>
    <n v="97330.8"/>
    <x v="186"/>
    <x v="0"/>
    <n v="0.4"/>
  </r>
  <r>
    <x v="187"/>
    <s v="Philips AC1215/20 Air purifier, removes 99.97% airborne pollutants, 4-stage filtration with True HEPA filter (white)"/>
    <s v="Home&amp;Kitchen|Heating,Cooling&amp;AirQuality|AirPurifiers|HEPAAirPurifiers"/>
    <n v="8799"/>
    <n v="11995"/>
    <n v="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n v="49863215"/>
    <x v="3"/>
    <m/>
    <n v="308"/>
    <n v="17043.699999999997"/>
    <x v="187"/>
    <x v="2"/>
    <n v="0.27"/>
  </r>
  <r>
    <x v="188"/>
    <s v="Havells Ambrose 1200mm Ceiling Fan (Pearl White Wood)"/>
    <s v="Home&amp;Kitchen|Heating,Cooling&amp;AirQuality|Fans|CeilingFans"/>
    <n v="2199"/>
    <n v="3045"/>
    <n v="28.000000000000004"/>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x v="0"/>
    <n v="8178870"/>
    <x v="2"/>
    <m/>
    <n v="308"/>
    <n v="11281.2"/>
    <x v="188"/>
    <x v="2"/>
    <n v="0.28000000000000003"/>
  </r>
  <r>
    <x v="189"/>
    <s v="HP v236w USB 2.0 64GB Pen Drive, Metal"/>
    <s v="Computers&amp;Accessories|ExternalDevices&amp;DataStorage|PenDrives"/>
    <n v="475"/>
    <n v="1500"/>
    <n v="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n v="96409500"/>
    <x v="0"/>
    <m/>
    <n v="308"/>
    <n v="269946.60000000003"/>
    <x v="189"/>
    <x v="0"/>
    <n v="0.68"/>
  </r>
  <r>
    <x v="190"/>
    <s v="AmazonBasics USB Type-C to Micro-B 2.0 Cable - 6 Inches (15.2 Centimeters) - White"/>
    <s v="Computers&amp;Accessories|Accessories&amp;Peripherals|Cables&amp;Accessories|Cables|USBCables"/>
    <n v="349"/>
    <n v="899"/>
    <n v="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n v="13391504"/>
    <x v="0"/>
    <m/>
    <n v="308"/>
    <n v="61073.599999999991"/>
    <x v="190"/>
    <x v="0"/>
    <n v="0.61"/>
  </r>
  <r>
    <x v="191"/>
    <s v="Pigeon Polypropylene Mini Handy and Compact Chopper with 3 Blades for Effortlessly Chopping Vegetables and Fruits for Your Kitchen (12420, Green, 400 ml)"/>
    <s v="Home&amp;Kitchen|Kitchen&amp;Dining|KitchenTools|ManualChoppers&amp;Chippers|Choppers"/>
    <n v="199"/>
    <n v="495"/>
    <n v="60"/>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0"/>
    <n v="133928685"/>
    <x v="1"/>
    <m/>
    <n v="308"/>
    <n v="1109308.2999999998"/>
    <x v="191"/>
    <x v="2"/>
    <n v="0.6"/>
  </r>
  <r>
    <x v="192"/>
    <s v="Cello Eliza Plastic Laundry Bag/Basket, 50 litres, Light Grey"/>
    <s v="Home&amp;Kitchen|HomeStorage&amp;Organization|LaundryOrganization|LaundryBaskets"/>
    <n v="998.06"/>
    <n v="1282"/>
    <n v="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n v="9325268"/>
    <x v="0"/>
    <m/>
    <n v="308"/>
    <n v="30550.800000000003"/>
    <x v="192"/>
    <x v="2"/>
    <n v="0.22"/>
  </r>
  <r>
    <x v="193"/>
    <s v="HP v222w 64GB USB 2.0 Pen Drive (Silver)"/>
    <s v="Computers&amp;Accessories|ExternalDevices&amp;DataStorage|PenDrives"/>
    <n v="449"/>
    <n v="1300"/>
    <n v="65"/>
    <n v="4.2"/>
    <n v="4959"/>
    <s v="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n v="6446700"/>
    <x v="0"/>
    <m/>
    <n v="308"/>
    <n v="20827.8"/>
    <x v="193"/>
    <x v="0"/>
    <n v="0.65"/>
  </r>
  <r>
    <x v="194"/>
    <s v="Havells Ambrose 1200mm Ceiling Fan (Gold Mist Wood)"/>
    <s v="Home&amp;Kitchen|Heating,Cooling&amp;AirQuality|Fans|CeilingFans"/>
    <n v="2199"/>
    <n v="3190"/>
    <n v="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n v="30783500"/>
    <x v="2"/>
    <m/>
    <n v="308"/>
    <n v="41495"/>
    <x v="194"/>
    <x v="2"/>
    <n v="0.31"/>
  </r>
  <r>
    <x v="195"/>
    <s v="Orient Electric Apex-FX 1200mm Ultra High Speed 400 RPM Ceiling Fan (Brown)"/>
    <s v="Home&amp;Kitchen|Heating,Cooling&amp;AirQuality|Fans|CeilingFans"/>
    <n v="1400"/>
    <n v="2485"/>
    <n v="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n v="49695030"/>
    <x v="2"/>
    <m/>
    <n v="308"/>
    <n v="81991.799999999988"/>
    <x v="195"/>
    <x v="2"/>
    <n v="0.44"/>
  </r>
  <r>
    <x v="196"/>
    <s v="Morphy Richards Aristo 2000 Watts PTC Room Heater (White)"/>
    <s v="Home&amp;Kitchen|Heating,Cooling&amp;AirQuality|RoomHeaters|ElectricHeaters"/>
    <n v="3711"/>
    <n v="4495"/>
    <n v="17"/>
    <n v="4.3"/>
    <n v="356"/>
    <s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n v="1600220"/>
    <x v="2"/>
    <m/>
    <n v="308"/>
    <n v="1530.8"/>
    <x v="196"/>
    <x v="2"/>
    <n v="0.17"/>
  </r>
  <r>
    <x v="197"/>
    <s v="Tizum High Speed HDMI Cable with Ethernet | Supports 3D 4K | for All HDMI Devices Laptop Computer Gaming Console TV Set Top Box (1.5 Meter/ 5 Feet)"/>
    <s v="Electronics|HomeTheater,TV&amp;Video|Accessories|Cables|HDMICables"/>
    <n v="199"/>
    <n v="699"/>
    <n v="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n v="8494947"/>
    <x v="0"/>
    <m/>
    <n v="308"/>
    <n v="51042.6"/>
    <x v="197"/>
    <x v="1"/>
    <n v="0.72"/>
  </r>
  <r>
    <x v="198"/>
    <s v="TIZUM High Speed HDMI Cable Aura -Gold Plated-High Speed Data 10.2Gbps, 3D, 4K, HD 1080P (10 Ft/ 3 M)"/>
    <s v="Electronics|HomeTheater,TV&amp;Video|Accessories|Cables|HDMICables"/>
    <n v="379"/>
    <n v="999"/>
    <n v="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n v="12140847"/>
    <x v="0"/>
    <m/>
    <n v="308"/>
    <n v="51042.6"/>
    <x v="198"/>
    <x v="1"/>
    <n v="0.62"/>
  </r>
  <r>
    <x v="199"/>
    <s v="Borosil Chef Delite BCH20DBB21 300-Watt Chopper (Black)"/>
    <s v="Home&amp;Kitchen|Kitchen&amp;HomeAppliances|SmallKitchenAppliances|MiniFoodProcessors&amp;Choppers"/>
    <n v="1819"/>
    <n v="2490"/>
    <n v="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  ,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n v="19785540"/>
    <x v="2"/>
    <m/>
    <n v="308"/>
    <n v="34962.400000000001"/>
    <x v="199"/>
    <x v="2"/>
    <n v="0.27"/>
  </r>
  <r>
    <x v="200"/>
    <s v="Morphy Richards OFR Room Heater, 09 Fin 2000 Watts Oil Filled Room Heater, ISI Approved (OFR 9 Grey)"/>
    <s v="Home&amp;Kitchen|Heating,Cooling&amp;AirQuality|RoomHeaters"/>
    <n v="6549"/>
    <n v="13999"/>
    <n v="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n v="41451039"/>
    <x v="3"/>
    <m/>
    <n v="308"/>
    <n v="11844"/>
    <x v="200"/>
    <x v="2"/>
    <n v="0.53"/>
  </r>
  <r>
    <x v="201"/>
    <s v="Prestige Delight PRWO Electric Rice Cooker (1 L, White)"/>
    <s v="Home&amp;Kitchen|Kitchen&amp;HomeAppliances|SmallKitchenAppliances|Rice&amp;PastaCookers"/>
    <n v="2280"/>
    <n v="3045"/>
    <n v="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n v="12539310"/>
    <x v="2"/>
    <m/>
    <n v="308"/>
    <n v="16883.8"/>
    <x v="201"/>
    <x v="2"/>
    <n v="0.25"/>
  </r>
  <r>
    <x v="202"/>
    <s v="Allin Exporters J66 Ultrasonic Humidifier Cool Mist Air Purifier for Dryness, Cold &amp; Cough Large Capacity for Room, Baby, Plants, Bedroom (2.4 L) (1 Year Warranty)"/>
    <s v="Home&amp;Kitchen|Heating,Cooling&amp;AirQuality|Humidifiers"/>
    <n v="2249"/>
    <n v="3550"/>
    <n v="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
    <n v="14104150"/>
    <x v="2"/>
    <m/>
    <n v="308"/>
    <n v="15892"/>
    <x v="202"/>
    <x v="2"/>
    <n v="0.37"/>
  </r>
  <r>
    <x v="203"/>
    <s v="Logitech M221 Wireless Mouse, Silent Buttons, 2.4 GHz with USB Mini Receiver, 1000 DPI Optical Tracking, 18-Month Battery Life, Ambidextrous PC / Mac / Laptop - Charcoal Grey"/>
    <s v="Computers&amp;Accessories|Accessories&amp;Peripherals|Keyboards,Mice&amp;InputDevices|Mice"/>
    <n v="799"/>
    <n v="1295"/>
    <n v="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2"/>
    <n v="45133340"/>
    <x v="0"/>
    <m/>
    <n v="308"/>
    <n v="153348.80000000002"/>
    <x v="203"/>
    <x v="0"/>
    <n v="0.38"/>
  </r>
  <r>
    <x v="204"/>
    <s v="boAt Bassheads 225 in Ear Wired Earphones with Mic(Blue)"/>
    <s v="Electronics|Headphones,Earbuds&amp;Accessories|Headphones|In-Ear"/>
    <n v="699"/>
    <n v="999"/>
    <n v="30"/>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n v="272915811"/>
    <x v="0"/>
    <m/>
    <n v="308"/>
    <n v="1120074.8999999999"/>
    <x v="204"/>
    <x v="1"/>
    <n v="0.3"/>
  </r>
  <r>
    <x v="205"/>
    <s v="Logitech M331 Silent Plus Wireless Mouse, 2.4GHz with USB Nano Receiver, 1000 DPI Optical Tracking, 3 Buttons, 24 Month Life Battery, PC/Mac/Laptop - Black"/>
    <s v="Computers&amp;Accessories|Accessories&amp;Peripherals|Keyboards,Mice&amp;InputDevices|Mice"/>
    <n v="1295"/>
    <n v="1645"/>
    <n v="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1"/>
    <n v="20356875"/>
    <x v="0"/>
    <m/>
    <n v="308"/>
    <n v="56924.999999999993"/>
    <x v="205"/>
    <x v="0"/>
    <n v="0.21"/>
  </r>
  <r>
    <x v="206"/>
    <s v="Prestige Electric Kettle PKOSS - 1500watts, Steel (1.5Ltr), Black"/>
    <s v="Home&amp;Kitchen|Kitchen&amp;HomeAppliances|SmallKitchenAppliances|Kettles&amp;HotWaterDispensers|ElectricKettles"/>
    <n v="749"/>
    <n v="1445"/>
    <n v="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n v="91540750"/>
    <x v="0"/>
    <m/>
    <n v="308"/>
    <n v="247065"/>
    <x v="206"/>
    <x v="2"/>
    <n v="0.48"/>
  </r>
  <r>
    <x v="207"/>
    <s v="Eco Crystal J 5 inch Cartridge (Pack of 2)"/>
    <s v="Home&amp;Kitchen|Kitchen&amp;HomeAppliances|WaterPurifiers&amp;Accessories|WaterPurifierAccessories"/>
    <n v="199"/>
    <n v="400"/>
    <n v="5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0"/>
    <n v="551600"/>
    <x v="1"/>
    <m/>
    <n v="308"/>
    <n v="5653.9"/>
    <x v="207"/>
    <x v="2"/>
    <n v="0.5"/>
  </r>
  <r>
    <x v="208"/>
    <s v="Sujata Chutney Steel Jar, 400 ml, (White), Stainless Steel"/>
    <s v="Home&amp;Kitchen|Kitchen&amp;HomeAppliances|SmallKitchenAppliances|SmallApplianceParts&amp;Accessories"/>
    <n v="688"/>
    <n v="747"/>
    <n v="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n v="1703160"/>
    <x v="0"/>
    <m/>
    <n v="308"/>
    <n v="10260"/>
    <x v="208"/>
    <x v="2"/>
    <n v="0.08"/>
  </r>
  <r>
    <x v="209"/>
    <s v="Orient Electric Fabrijoy DIFJ10BP 1000-Watt Dry Iron, Non-Stick (White and Blue)"/>
    <s v="Home&amp;Kitchen|Kitchen&amp;HomeAppliances|Vacuum,Cleaning&amp;Ironing|Irons,Steamers&amp;Accessories|Irons|DryIrons"/>
    <n v="549"/>
    <n v="1090"/>
    <n v="50"/>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n v="14201610"/>
    <x v="0"/>
    <m/>
    <n v="308"/>
    <n v="54721.8"/>
    <x v="209"/>
    <x v="2"/>
    <n v="0.5"/>
  </r>
  <r>
    <x v="210"/>
    <s v="Bajaj OFR Room Heater, 13 Fin 2900 Watts Oil Filled Room Heater with 400W PTC Ceramic Fan Heater, ISI Approved (Majesty 13F Plus Black)"/>
    <s v="Home&amp;Kitchen|Heating,Cooling&amp;AirQuality|RoomHeaters|FanHeaters"/>
    <n v="9590"/>
    <n v="15999"/>
    <n v="40"/>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n v="16270983"/>
    <x v="3"/>
    <m/>
    <n v="308"/>
    <n v="4169.7"/>
    <x v="210"/>
    <x v="2"/>
    <n v="0.4"/>
  </r>
  <r>
    <x v="211"/>
    <s v="Logitech MK240 Nano Wireless USB Keyboard and Mouse Set, 12 Function Keys 2.4GHz Wireless, 1000DPI, Spill-Resistant Design, PC/Mac, Black/Chartreuse Yellow"/>
    <s v="Computers&amp;Accessories|Accessories&amp;Peripherals|Keyboards,Mice&amp;InputDevices|Keyboard&amp;MouseSets"/>
    <n v="1495"/>
    <n v="1995"/>
    <n v="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2"/>
    <n v="14445795"/>
    <x v="0"/>
    <m/>
    <n v="308"/>
    <n v="31136.3"/>
    <x v="211"/>
    <x v="0"/>
    <n v="0.25"/>
  </r>
  <r>
    <x v="212"/>
    <s v="Morphy Richards Daisy 1000W Dry Iron with American Heritage Non-Stick Coated Soleplate, White"/>
    <s v="Home&amp;Kitchen|Kitchen&amp;HomeAppliances|Vacuum,Cleaning&amp;Ironing|Irons,Steamers&amp;Accessories|Irons|DryIrons"/>
    <n v="559"/>
    <n v="1010"/>
    <n v="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n v="17498250"/>
    <x v="0"/>
    <m/>
    <n v="308"/>
    <n v="71032.5"/>
    <x v="212"/>
    <x v="2"/>
    <n v="0.45"/>
  </r>
  <r>
    <x v="213"/>
    <s v="SanDisk Ultra Dual 64 GB USB 3.0 OTG Pen Drive (Black)"/>
    <s v="Computers&amp;Accessories|ExternalDevices&amp;DataStorage|PenDrives"/>
    <n v="579"/>
    <n v="1400"/>
    <n v="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n v="264745600"/>
    <x v="0"/>
    <m/>
    <n v="308"/>
    <n v="813147.2"/>
    <x v="213"/>
    <x v="0"/>
    <n v="0.59"/>
  </r>
  <r>
    <x v="214"/>
    <s v="Tata Sky Universal Remote"/>
    <s v="Electronics|HomeTheater,TV&amp;Video|Accessories|RemoteControls"/>
    <n v="230"/>
    <n v="499"/>
    <n v="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0"/>
    <n v="1477040"/>
    <x v="1"/>
    <m/>
    <n v="308"/>
    <n v="10952"/>
    <x v="214"/>
    <x v="1"/>
    <n v="0.54"/>
  </r>
  <r>
    <x v="215"/>
    <s v="HP 65W AC Laptops Charger Adapter 4.5mm for HP Pavilion Black (Without Power Cable)"/>
    <s v="Computers&amp;Accessories|Accessories&amp;Peripherals|LaptopAccessories|LaptopChargers&amp;PowerSupplies"/>
    <n v="770"/>
    <n v="1547"/>
    <n v="50"/>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n v="3998995"/>
    <x v="0"/>
    <m/>
    <n v="308"/>
    <n v="11115.5"/>
    <x v="215"/>
    <x v="0"/>
    <n v="0.5"/>
  </r>
  <r>
    <x v="216"/>
    <s v="SHOPTOSHOP Electric Lint Remover, Best Lint Shaver for Clothes,Lint Remover for Woolen Clothes,Lint Remover for Sweaters"/>
    <s v="Home&amp;Kitchen|Kitchen&amp;HomeAppliances|Vacuum,Cleaning&amp;Ironing|Irons,Steamers&amp;Accessories|LintShavers"/>
    <n v="499"/>
    <n v="999"/>
    <n v="50"/>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2"/>
    <n v="4854141"/>
    <x v="0"/>
    <m/>
    <n v="308"/>
    <n v="19921.899999999998"/>
    <x v="216"/>
    <x v="2"/>
    <n v="0.5"/>
  </r>
  <r>
    <x v="217"/>
    <s v="Western Digital WD 1.5TB Elements Portable Hard Disk Drive, USB 3.0, Compatible with PC, PS4 and Xbox, External HDD (WDBU6Y0015BBK-WESN)"/>
    <s v="Computers&amp;Accessories|ExternalDevices&amp;DataStorage|ExternalHardDisks"/>
    <n v="4449"/>
    <n v="5734"/>
    <n v="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2"/>
    <n v="143384404"/>
    <x v="2"/>
    <m/>
    <n v="308"/>
    <n v="110026.40000000001"/>
    <x v="217"/>
    <x v="0"/>
    <n v="0.22"/>
  </r>
  <r>
    <x v="218"/>
    <s v="CableCreation RCA to 3.5mm Male Audio Cable, 3.5mm to 2RCA Cable Male RCA Cable,Y Splitter Stereo Jack Cable for Home Theater,Subwoofer, Receiver, Speakers and More (3Feet/0.9Meter,Black)"/>
    <s v="Electronics|HomeTheater,TV&amp;Video|Accessories|Cables|RCACables"/>
    <n v="439"/>
    <n v="758"/>
    <n v="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n v="3256368"/>
    <x v="0"/>
    <m/>
    <n v="308"/>
    <n v="18043.2"/>
    <x v="218"/>
    <x v="1"/>
    <n v="0.42"/>
  </r>
  <r>
    <x v="219"/>
    <s v="Kodak 80 cm (32 Inches) HD Ready LED TV Kodak 32HDX900S (Black)"/>
    <s v="Electronics|HomeTheater,TV&amp;Video|Televisions|StandardTelevisions"/>
    <n v="7999"/>
    <n v="15999"/>
    <n v="50"/>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n v="48348978"/>
    <x v="3"/>
    <m/>
    <n v="308"/>
    <n v="11483.6"/>
    <x v="219"/>
    <x v="1"/>
    <n v="0.5"/>
  </r>
  <r>
    <x v="220"/>
    <s v="ATOM Selves-MH 200 GM Digital Pocket Scale"/>
    <s v="Home&amp;Kitchen|Kitchen&amp;HomeAppliances|SmallKitchenAppliances|DigitalKitchenScales"/>
    <n v="308"/>
    <n v="499"/>
    <n v="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0"/>
    <n v="2287416"/>
    <x v="1"/>
    <m/>
    <n v="308"/>
    <n v="17877.599999999999"/>
    <x v="220"/>
    <x v="2"/>
    <n v="0.38"/>
  </r>
  <r>
    <x v="221"/>
    <s v="Pigeon by Stovekraft 2 Slice Auto Pop up Toaster. A Smart Bread Toaster for Your Home (750 Watt) (black)"/>
    <s v="Home&amp;Kitchen|Kitchen&amp;HomeAppliances|SmallKitchenAppliances|Pop-upToasters"/>
    <n v="1099"/>
    <n v="1795"/>
    <n v="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n v="7617980"/>
    <x v="0"/>
    <m/>
    <n v="308"/>
    <n v="17824.8"/>
    <x v="221"/>
    <x v="2"/>
    <n v="0.39"/>
  </r>
  <r>
    <x v="222"/>
    <s v="Amazon Basics HDMI Coupler,Black"/>
    <s v="Electronics|HomeAudio|Accessories|Adapters"/>
    <n v="209"/>
    <n v="600"/>
    <n v="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n v="11323200"/>
    <x v="0"/>
    <m/>
    <n v="308"/>
    <n v="83036.800000000003"/>
    <x v="222"/>
    <x v="1"/>
    <n v="0.65"/>
  </r>
  <r>
    <x v="223"/>
    <s v="boAt Dual Port Rapid Car Charger (Qualcomm Certified) with Quick Charge 3.0 + Free Micro USB Cable - (Black)"/>
    <s v="Electronics|Mobiles&amp;Accessories|MobileAccessories|Chargers|AutomobileChargers"/>
    <n v="571"/>
    <n v="999"/>
    <n v="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n v="38182779"/>
    <x v="0"/>
    <m/>
    <n v="308"/>
    <n v="164350.29999999999"/>
    <x v="223"/>
    <x v="1"/>
    <n v="0.43"/>
  </r>
  <r>
    <x v="224"/>
    <s v="Abode Kitchen Essential Measuring Cup &amp; Spoon for Spices | for Cooking and Baking Cake | Multipurpose Tablespoon Cups with Ring Holder | (Black)"/>
    <s v="Home&amp;Kitchen|Kitchen&amp;HomeAppliances|Coffee,Tea&amp;Espresso|CoffeeMakerAccessories|MeasuringSpoons"/>
    <n v="149"/>
    <n v="300"/>
    <n v="50"/>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0"/>
    <n v="1222200"/>
    <x v="1"/>
    <m/>
    <n v="308"/>
    <n v="16703.399999999998"/>
    <x v="224"/>
    <x v="2"/>
    <n v="0.5"/>
  </r>
  <r>
    <x v="225"/>
    <s v="Sujata Powermatic Plus 900 Watts Juicer Mixer Grinder"/>
    <s v="Home&amp;Kitchen|Kitchen&amp;HomeAppliances|SmallKitchenAppliances|JuicerMixerGrinders"/>
    <n v="5890"/>
    <n v="7506"/>
    <n v="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2"/>
    <n v="54350946"/>
    <x v="2"/>
    <m/>
    <n v="308"/>
    <n v="32584.5"/>
    <x v="225"/>
    <x v="2"/>
    <n v="0.22"/>
  </r>
  <r>
    <x v="226"/>
    <s v="AmazonBasics Micro USB Fast Charging Cable for Android Phones with Gold Plated Connectors (3 Feet, Black)"/>
    <s v="Computers&amp;Accessories|Accessories&amp;Peripherals|Cables&amp;Accessories|Cables|USBCables"/>
    <n v="179"/>
    <n v="500"/>
    <n v="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n v="46297500"/>
    <x v="0"/>
    <m/>
    <n v="308"/>
    <n v="388899"/>
    <x v="226"/>
    <x v="0"/>
    <n v="0.64"/>
  </r>
  <r>
    <x v="227"/>
    <s v="Rts‚TM High Speed 3D Full HD 1080p Support (10 Meters) HDMI Male to HDMI Male Cable TV Lead 1.4V for All Hdmi Devices- Black (10M - 30 FEET)"/>
    <s v="Electronics|HomeTheater,TV&amp;Video|Accessories|Cables|HDMICables"/>
    <n v="598"/>
    <n v="4999"/>
    <n v="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
    <n v="4549090"/>
    <x v="2"/>
    <m/>
    <n v="308"/>
    <n v="3822"/>
    <x v="227"/>
    <x v="1"/>
    <n v="0.88"/>
  </r>
  <r>
    <x v="228"/>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
    <n v="49269000"/>
    <x v="2"/>
    <m/>
    <n v="308"/>
    <n v="34040.400000000001"/>
    <x v="228"/>
    <x v="2"/>
    <n v="0.47"/>
  </r>
  <r>
    <x v="229"/>
    <s v="boAt Type-c A400 Type-c to USB A Cable for All Type C Phones (Lg nexus 5x), 1Mtr(Black)"/>
    <s v="Computers&amp;Accessories|Accessories&amp;Peripherals|Cables&amp;Accessories|Cables|USBCables"/>
    <n v="349"/>
    <n v="699"/>
    <n v="50"/>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n v="14574150"/>
    <x v="0"/>
    <m/>
    <n v="308"/>
    <n v="89655"/>
    <x v="229"/>
    <x v="0"/>
    <n v="0.5"/>
  </r>
  <r>
    <x v="230"/>
    <s v="LRIPL Compatible Sony Bravia LCD/led Remote Works with Almost All Sony led/LCD tv's"/>
    <s v="Electronics|HomeTheater,TV&amp;Video|Accessories|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0"/>
    <n v="778449"/>
    <x v="1"/>
    <m/>
    <n v="308"/>
    <n v="7608.9"/>
    <x v="230"/>
    <x v="1"/>
    <n v="0"/>
  </r>
  <r>
    <x v="231"/>
    <s v="Philips Daily Collection HD2582/00 830-Watt 2-Slice Pop-up Toaster (White)"/>
    <s v="Home&amp;Kitchen|Kitchen&amp;HomeAppliances|SmallKitchenAppliances|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n v="16653155"/>
    <x v="2"/>
    <m/>
    <n v="308"/>
    <n v="35770.5"/>
    <x v="231"/>
    <x v="2"/>
    <n v="0"/>
  </r>
  <r>
    <x v="232"/>
    <s v="boAt BassHeads 100 in-Ear Wired Headphones with Mic (Black)"/>
    <s v="Electronics|Headphones,Earbuds&amp;Accessories|Headphones|In-Ear"/>
    <n v="365"/>
    <n v="999"/>
    <n v="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n v="363347289"/>
    <x v="0"/>
    <m/>
    <n v="308"/>
    <n v="1491215.0999999999"/>
    <x v="232"/>
    <x v="1"/>
    <n v="0.63"/>
  </r>
  <r>
    <x v="233"/>
    <s v="Orico 2.5&quot;(6.3cm) USB 3.0 HDD Enclosure Case Cover for SATA SSD HDD | SATA SSD HDD Enclosure High Speed USB 3.0 | Tool Free Installation | Black"/>
    <s v="Computers&amp;Accessories|ExternalDevices&amp;DataStorage|ExternalHardDisks"/>
    <n v="657"/>
    <n v="999"/>
    <n v="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n v="13930056"/>
    <x v="0"/>
    <m/>
    <n v="308"/>
    <n v="59959.199999999997"/>
    <x v="233"/>
    <x v="0"/>
    <n v="0.34"/>
  </r>
  <r>
    <x v="234"/>
    <s v="Amazonbasics Micro Usb Fast Charging Cable For Android Smartphone,Personal Computer,Printer With Gold Plated Connectors (6 Feet, Black)"/>
    <s v="Computers&amp;Accessories|Accessories&amp;Peripherals|Cables&amp;Accessories|Cables|USBCables"/>
    <n v="199"/>
    <n v="395"/>
    <n v="50"/>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n v="36575025"/>
    <x v="1"/>
    <m/>
    <n v="308"/>
    <n v="388899"/>
    <x v="234"/>
    <x v="0"/>
    <n v="0.5"/>
  </r>
  <r>
    <x v="235"/>
    <s v="Philips PowerPro FC9352/01 Compact Bagless Vacuum Cleaner (Blue)"/>
    <s v="Home&amp;Kitchen|Kitchen&amp;HomeAppliances|Vacuum,Cleaning&amp;Ironing|Vacuums&amp;FloorCare|Vacuums|CanisterVacuums"/>
    <n v="8999"/>
    <n v="9995"/>
    <n v="10"/>
    <n v="4.4000000000000004"/>
    <n v="17994"/>
    <s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2"/>
    <n v="179850030"/>
    <x v="2"/>
    <m/>
    <n v="308"/>
    <n v="79173.600000000006"/>
    <x v="235"/>
    <x v="2"/>
    <n v="0.1"/>
  </r>
  <r>
    <x v="236"/>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n v="36320250"/>
    <x v="3"/>
    <m/>
    <n v="308"/>
    <n v="12873"/>
    <x v="236"/>
    <x v="2"/>
    <n v="0.25"/>
  </r>
  <r>
    <x v="237"/>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n v="15272740"/>
    <x v="0"/>
    <m/>
    <n v="308"/>
    <n v="113898.40000000001"/>
    <x v="237"/>
    <x v="0"/>
    <n v="0.51"/>
  </r>
  <r>
    <x v="238"/>
    <s v="ELV Car Mount Adjustable Car Phone Holder Universal Long Arm, Windshield for Smartphones - Black"/>
    <s v="Electronics|Mobiles&amp;Accessories|MobileAccessories|AutomobileAccessories|Cradles"/>
    <n v="349"/>
    <n v="999"/>
    <n v="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n v="46352601"/>
    <x v="0"/>
    <m/>
    <n v="308"/>
    <n v="180956.1"/>
    <x v="238"/>
    <x v="1"/>
    <n v="0.65"/>
  </r>
  <r>
    <x v="239"/>
    <s v="Parker Vector Camouflage Gift Set - Roller Ball Pen &amp; Parker Logo Keychain (Black Body, Blue Ink), 2 Piece Set"/>
    <s v="Office Products|OfficePaperProducts|Paper|Stationery|Pens,Pencils&amp;WritingSupplies|Pens&amp;Refills|StickBallpointPens"/>
    <n v="341"/>
    <n v="450"/>
    <n v="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n v="1121850"/>
    <x v="1"/>
    <m/>
    <n v="308"/>
    <n v="10719.9"/>
    <x v="239"/>
    <x v="3"/>
    <n v="0.24"/>
  </r>
  <r>
    <x v="240"/>
    <s v="INALSA Hand Blender 1000 Watt with Chopper, Whisker, 600 ml Multipurpose Jar|Variable Speed And Turbo Speed Function |100% Copper Motor |Low Noise |ANTI-SPLASH TECHNOLOGY|2 Year Warranty"/>
    <s v="Home&amp;Kitchen|Kitchen&amp;HomeAppliances|SmallKitchenAppliances|HandBlenders"/>
    <n v="2742"/>
    <n v="3995"/>
    <n v="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n v="44536260"/>
    <x v="2"/>
    <m/>
    <n v="308"/>
    <n v="49051.200000000004"/>
    <x v="240"/>
    <x v="2"/>
    <n v="0.31"/>
  </r>
  <r>
    <x v="24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2"/>
    <n v="37766815"/>
    <x v="2"/>
    <m/>
    <n v="308"/>
    <n v="66602.8"/>
    <x v="241"/>
    <x v="1"/>
    <n v="0.38"/>
  </r>
  <r>
    <x v="242"/>
    <s v="Casio MJ-12D 150 Steps Check and Correct Desktop Calculator"/>
    <s v="Office Products|OfficeElectronics|Calculators|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0"/>
    <n v="3788400"/>
    <x v="1"/>
    <m/>
    <n v="308"/>
    <n v="38745"/>
    <x v="242"/>
    <x v="3"/>
    <n v="0"/>
  </r>
  <r>
    <x v="243"/>
    <s v="Redgear Pro Wireless Gamepad with 2.4GHz Wireless Technology, Integrated Dual Intensity Motor, Illuminated Keys for PC(Compatible with Windows 7/8/8.1/10 only)"/>
    <s v="Computers&amp;Accessories|Accessories&amp;Peripherals|PCGamingPeripherals|Gamepads"/>
    <n v="1699"/>
    <n v="3999"/>
    <n v="57.999999999999993"/>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n v="101926512"/>
    <x v="2"/>
    <m/>
    <n v="308"/>
    <n v="107049.60000000001"/>
    <x v="243"/>
    <x v="0"/>
    <n v="0.57999999999999996"/>
  </r>
  <r>
    <x v="244"/>
    <s v="Prestige Iris 750 Watt Mixer Grinder with 3 Stainless Steel Jar + 1 Juicer Jar (White and Blue)"/>
    <s v="Home&amp;Kitchen|Kitchen&amp;HomeAppliances|SmallKitchenAppliances|MixerGrinders"/>
    <n v="3249"/>
    <n v="6295"/>
    <n v="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n v="271125650"/>
    <x v="2"/>
    <m/>
    <n v="308"/>
    <n v="167973"/>
    <x v="244"/>
    <x v="2"/>
    <n v="0.48"/>
  </r>
  <r>
    <x v="245"/>
    <s v="Prestige PIC 15.0+ 1900-Watt Induction Cooktop (Black)"/>
    <s v="Home&amp;Kitchen|Kitchen&amp;HomeAppliances|SmallKitchenAppliances|InductionCooktop"/>
    <n v="3180"/>
    <n v="5295"/>
    <n v="40"/>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n v="36636105"/>
    <x v="2"/>
    <m/>
    <n v="308"/>
    <n v="29059.800000000003"/>
    <x v="245"/>
    <x v="2"/>
    <n v="0.4"/>
  </r>
  <r>
    <x v="246"/>
    <s v="Caprigo Heavy Duty TV Wall Mount Bracket for 14 to 32 Inch LED/HD/Smart TV‚Äôs, Universal Fixed TV Wall Mount Stand (M452)"/>
    <s v="Electronics|HomeTheater,TV&amp;Video|Accessories|TVMounts,Stands&amp;Turntables|TVWall&amp;CeilingMounts"/>
    <n v="399"/>
    <n v="999"/>
    <n v="60"/>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n v="1234764"/>
    <x v="0"/>
    <m/>
    <n v="308"/>
    <n v="4944"/>
    <x v="246"/>
    <x v="1"/>
    <n v="0.6"/>
  </r>
  <r>
    <x v="247"/>
    <s v="TP-Link AC750 Dual Band Wireless Cable Router, 4 10/100 LAN + 10/100 WAN Ports, Support Guest Network and Parental Control, 750Mbps Speed Wi-Fi, 3 Antennas (Archer C20) Blue, 2.4 GHz"/>
    <s v="Computers&amp;Accessories|NetworkingDevices|Routers"/>
    <n v="1529"/>
    <n v="2399"/>
    <n v="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n v="164113191"/>
    <x v="2"/>
    <m/>
    <n v="308"/>
    <n v="294158.7"/>
    <x v="247"/>
    <x v="0"/>
    <n v="0.36"/>
  </r>
  <r>
    <x v="248"/>
    <s v="Panasonic Eneloop BQ-CC55N Advanced, Smart and Quick Charger for AA &amp; AAA Rechargeable Batteries, White"/>
    <s v="Electronics|GeneralPurposeBatteries&amp;BatteryCharger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n v="38994000"/>
    <x v="0"/>
    <m/>
    <n v="308"/>
    <n v="114382.40000000001"/>
    <x v="248"/>
    <x v="1"/>
    <n v="0"/>
  </r>
  <r>
    <x v="249"/>
    <s v="Butterfly Smart Mixer Grinder, 750W, 4 Jars (Grey)"/>
    <s v="Home&amp;Kitchen|Kitchen&amp;HomeAppliances|SmallKitchenAppliances|MixerGrinders"/>
    <n v="3199"/>
    <n v="4999"/>
    <n v="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n v="104324131"/>
    <x v="2"/>
    <m/>
    <n v="308"/>
    <n v="83476"/>
    <x v="249"/>
    <x v="2"/>
    <n v="0.36"/>
  </r>
  <r>
    <x v="250"/>
    <s v="Inalsa Hand Blender| Hand Mixer|Beater - Easy Mix, Powerful 250 Watt Motor | Variable 7 Speed Control | 1 Year Warranty | (White/Red)"/>
    <s v="Home&amp;Kitchen|Kitchen&amp;HomeAppliances|SmallKitchenAppliances|HandMixers"/>
    <n v="979"/>
    <n v="1395"/>
    <n v="30"/>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n v="21276540"/>
    <x v="0"/>
    <m/>
    <n v="308"/>
    <n v="64058.400000000001"/>
    <x v="250"/>
    <x v="2"/>
    <n v="0.3"/>
  </r>
  <r>
    <x v="251"/>
    <s v="Sujata Supermix, Mixer Grinder, 900 Watts, 3 Jars (White)"/>
    <s v="Home&amp;Kitchen|Kitchen&amp;HomeAppliances|SmallKitchenAppliances|MixerGrinders"/>
    <n v="5490"/>
    <n v="7200"/>
    <n v="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2"/>
    <n v="10137600"/>
    <x v="2"/>
    <m/>
    <n v="308"/>
    <n v="6336"/>
    <x v="251"/>
    <x v="2"/>
    <n v="0.24"/>
  </r>
  <r>
    <x v="252"/>
    <s v="Airtel Digital TV HD Set Top Box with 1 Month Basic Pack with Recording + Free Standard Installation"/>
    <s v="Electronics|HomeTheater,TV&amp;Video|SatelliteEquipment|SatelliteReceivers"/>
    <n v="917"/>
    <n v="2299"/>
    <n v="60"/>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n v="7586700"/>
    <x v="2"/>
    <m/>
    <n v="308"/>
    <n v="13860"/>
    <x v="252"/>
    <x v="1"/>
    <n v="0.6"/>
  </r>
  <r>
    <x v="253"/>
    <s v="AmazonBasics High-Speed Braided HDMI Cable - 3 Feet - Supports Ethernet, 3D, 4K and Audio Return (Black)"/>
    <s v="Electronics|HomeTheater,TV&amp;Video|Accessories|Cables|HDMICables"/>
    <n v="269"/>
    <n v="650"/>
    <n v="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  ,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n v="23320050"/>
    <x v="0"/>
    <m/>
    <n v="308"/>
    <n v="157858.80000000002"/>
    <x v="253"/>
    <x v="1"/>
    <n v="0.59"/>
  </r>
  <r>
    <x v="254"/>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
    <s v="https://m.media-amazon.com/images/I/41EI+3OYGaL._SY300_SX300_.jpg"/>
    <s v="https://www.amazon.in/Kent-Alkaline-Filter-Pitcher-3-5-litres/dp/B0762HXMTF/ref=sr_1_410?qid=1672923612&amp;s=kitchen&amp;sr=1-410"/>
    <x v="0"/>
    <n v="3681600"/>
    <x v="0"/>
    <m/>
    <n v="308"/>
    <n v="7363.2"/>
    <x v="254"/>
    <x v="2"/>
    <n v="0.08"/>
  </r>
  <r>
    <x v="255"/>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n v="6597099"/>
    <x v="0"/>
    <m/>
    <n v="308"/>
    <n v="18044.099999999999"/>
    <x v="255"/>
    <x v="2"/>
    <n v="0.27"/>
  </r>
  <r>
    <x v="256"/>
    <s v="Gizga Essentials Hard Drive Case Shell, 6.35cm/2.5-inch, Portable Storage Organizer Bag for Earphone USB Cable Power Bank Mobile Charger Digital Gadget Hard Disk, Water Resistance Material, Black"/>
    <s v="Computers&amp;Accessories|Accessories&amp;Peripherals|HardDiskBags"/>
    <n v="199"/>
    <n v="599"/>
    <n v="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2"/>
    <n v="8127232"/>
    <x v="0"/>
    <m/>
    <n v="308"/>
    <n v="61056"/>
    <x v="256"/>
    <x v="0"/>
    <n v="0.67"/>
  </r>
  <r>
    <x v="257"/>
    <s v="Boya ByM1 Auxiliary Omnidirectional Lavalier Condenser Microphone with 20ft Audio Cable (Black)"/>
    <s v="Musical Instruments|Microphones|Condenser"/>
    <n v="798"/>
    <n v="1995"/>
    <n v="60"/>
    <n v="4"/>
    <n v="68664"/>
    <s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2"/>
    <n v="136984680"/>
    <x v="0"/>
    <m/>
    <n v="308"/>
    <n v="274656"/>
    <x v="257"/>
    <x v="5"/>
    <n v="0.6"/>
  </r>
  <r>
    <x v="258"/>
    <s v="Syska SDI-07 1000 W Stellar with Golden American Heritage Soleplate Dry Iron (Blue)"/>
    <s v="Home&amp;Kitchen|Kitchen&amp;HomeAppliances|Vacuum,Cleaning&amp;Ironing|Irons,Steamers&amp;Accessories|Irons|DryIrons"/>
    <n v="457"/>
    <n v="799"/>
    <n v="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n v="1492532"/>
    <x v="0"/>
    <m/>
    <n v="308"/>
    <n v="8032.4"/>
    <x v="258"/>
    <x v="2"/>
    <n v="0.43"/>
  </r>
  <r>
    <x v="259"/>
    <s v="Orient Electric Aura Neo Instant 3L Water Heater (Geyser), 5-level Safety Shield, Stainless Steel Tank (White &amp; Turquoise)"/>
    <s v="Home&amp;Kitchen|Heating,Cooling&amp;AirQuality|WaterHeaters&amp;Geysers|InstantWaterHeaters"/>
    <n v="2790"/>
    <n v="4890"/>
    <n v="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n v="2875320"/>
    <x v="2"/>
    <m/>
    <n v="308"/>
    <n v="2293.1999999999998"/>
    <x v="259"/>
    <x v="2"/>
    <n v="0.43"/>
  </r>
  <r>
    <x v="260"/>
    <s v="Zebronics ZEB-KM2100 Multimedia USB Keyboard Comes with 114 Keys Including 12 Dedicated Multimedia Keys &amp; with Rupee Key"/>
    <s v="Computers&amp;Accessories|Accessories&amp;Peripherals|Keyboards,Mice&amp;InputDevices|Keyboards"/>
    <n v="329"/>
    <n v="399"/>
    <n v="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n v="13460265"/>
    <x v="1"/>
    <m/>
    <n v="308"/>
    <n v="121446"/>
    <x v="260"/>
    <x v="0"/>
    <n v="0.18"/>
  </r>
  <r>
    <x v="261"/>
    <s v="boAt A400 USB Type-C to USB-A 2.0 Male Data Cable, 2 Meter (Black)"/>
    <s v="Computers&amp;Accessories|Accessories&amp;Peripherals|Cables&amp;Accessories|Cables|USBCables"/>
    <n v="299"/>
    <n v="999"/>
    <n v="7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
    <n v="20829150"/>
    <x v="0"/>
    <m/>
    <n v="308"/>
    <n v="89655"/>
    <x v="261"/>
    <x v="0"/>
    <n v="0.7"/>
  </r>
  <r>
    <x v="262"/>
    <s v="boAt Rugged v3 Extra Tough Unbreakable Braided Micro USB Cable 1.5 Meter (Black)"/>
    <s v="Computers&amp;Accessories|Accessories&amp;Peripherals|Cables&amp;Accessories|Cables|USBCables"/>
    <n v="299"/>
    <n v="799"/>
    <n v="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n v="75396836"/>
    <x v="0"/>
    <m/>
    <n v="308"/>
    <n v="396328.8"/>
    <x v="262"/>
    <x v="0"/>
    <n v="0.63"/>
  </r>
  <r>
    <x v="26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n v="17270396"/>
    <x v="0"/>
    <m/>
    <n v="308"/>
    <n v="57616"/>
    <x v="263"/>
    <x v="1"/>
    <n v="0.42"/>
  </r>
  <r>
    <x v="264"/>
    <s v="Butterfly Smart Wet Grinder, 2L (White) with Coconut Scrapper Attachment, Output - 150 W, Input 260 W"/>
    <s v="Home&amp;Kitchen|Kitchen&amp;HomeAppliances|SmallKitchenAppliances|Mills&amp;Grinders|WetGrinders"/>
    <n v="3657.66"/>
    <n v="5156"/>
    <n v="28.99999999999999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 ,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n v="66187572"/>
    <x v="2"/>
    <m/>
    <n v="308"/>
    <n v="50064.299999999996"/>
    <x v="264"/>
    <x v="2"/>
    <n v="0.28999999999999998"/>
  </r>
  <r>
    <x v="265"/>
    <s v="Wacom One by CTL-472/K0-CX Digital Drawing Graphics Pen Tablet (Red &amp; Black) Small (6-inch x 3.5-inch)(15x8cm) | Battery Free Cordless Pen with 2048 Pressure Level"/>
    <s v="Computers&amp;Accessories|Accessories&amp;Peripherals|Keyboards,Mice&amp;InputDevices|GraphicTablets"/>
    <n v="3303"/>
    <n v="4699"/>
    <n v="30"/>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n v="63643256"/>
    <x v="2"/>
    <m/>
    <n v="308"/>
    <n v="59593.600000000006"/>
    <x v="265"/>
    <x v="0"/>
    <n v="0.3"/>
  </r>
  <r>
    <x v="266"/>
    <s v="Havells Instanio 1-Litre 3KW Instant Water Heater (Geyser), White Blue"/>
    <s v="Home&amp;Kitchen|Heating,Cooling&amp;AirQuality|WaterHeaters&amp;Geysers|InstantWaterHeaters"/>
    <n v="2599"/>
    <n v="4560"/>
    <n v="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
    <s v="https://m.media-amazon.com/images/W/WEBP_402378-T1/images/I/31991seDfcL._SY300_SX300_QL70_FMwebp_.jpg"/>
    <s v="https://www.amazon.in/Havells-Instanio-1-Litre-Instant-Geyser/dp/B078JBK4GX/ref=sr_1_244?qid=1672923605&amp;s=kitchen&amp;sr=1-244"/>
    <x v="1"/>
    <n v="2945760"/>
    <x v="2"/>
    <m/>
    <n v="308"/>
    <n v="2842.4"/>
    <x v="266"/>
    <x v="2"/>
    <n v="0.43"/>
  </r>
  <r>
    <x v="267"/>
    <s v="Havells Instanio 3-Litre Instant Geyser (White/Blue)"/>
    <s v="Home&amp;Kitchen|Heating,Cooling&amp;AirQuality|WaterHeaters&amp;Geysers|InstantWaterHeaters"/>
    <n v="3600"/>
    <n v="6190"/>
    <n v="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2"/>
    <n v="73809560"/>
    <x v="2"/>
    <m/>
    <n v="308"/>
    <n v="51273.2"/>
    <x v="267"/>
    <x v="2"/>
    <n v="0.42"/>
  </r>
  <r>
    <x v="268"/>
    <s v="Havells Instanio 3-Litre 4.5KW Instant Water Heater (Geyser), White Blue"/>
    <s v="Home&amp;Kitchen|Heating,Cooling&amp;AirQuality|WaterHeaters&amp;Geysers|InstantWaterHeaters"/>
    <n v="3645"/>
    <n v="6070"/>
    <n v="40"/>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n v="3405270"/>
    <x v="2"/>
    <m/>
    <n v="308"/>
    <n v="2356.2000000000003"/>
    <x v="268"/>
    <x v="2"/>
    <n v="0.4"/>
  </r>
  <r>
    <x v="269"/>
    <s v="Sujata Dynamix, Mixer Grinder, 900 Watts, 3 Jars (White)"/>
    <s v="Home&amp;Kitchen|Kitchen&amp;HomeAppliances|SmallKitchenAppliances|MixerGrinders"/>
    <n v="6120"/>
    <n v="8073"/>
    <n v="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n v="22208823"/>
    <x v="2"/>
    <m/>
    <n v="308"/>
    <n v="12654.599999999999"/>
    <x v="269"/>
    <x v="2"/>
    <n v="0.24"/>
  </r>
  <r>
    <x v="270"/>
    <s v="Havells Cista Room Heater, White, 2000 Watts"/>
    <s v="Home&amp;Kitchen|Heating,Cooling&amp;AirQuality|RoomHeaters|ElectricHeaters"/>
    <n v="2499"/>
    <n v="3945"/>
    <n v="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n v="10777740"/>
    <x v="2"/>
    <m/>
    <n v="308"/>
    <n v="10381.6"/>
    <x v="270"/>
    <x v="2"/>
    <n v="0.37"/>
  </r>
  <r>
    <x v="271"/>
    <s v="Butterfly EKN 1.5-Litre Electric Kettle (Silver with Black)"/>
    <s v="Home&amp;Kitchen|Kitchen&amp;HomeAppliances|SmallKitchenAppliances|Kettles&amp;HotWaterDispensers|Kettle&amp;ToasterSets"/>
    <n v="749"/>
    <n v="1111"/>
    <n v="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2"/>
    <n v="39654923"/>
    <x v="0"/>
    <m/>
    <n v="308"/>
    <n v="149910.6"/>
    <x v="271"/>
    <x v="2"/>
    <n v="0.33"/>
  </r>
  <r>
    <x v="272"/>
    <s v="boAt BassHeads 900 On-Ear Wired Headphones with Mic (White)"/>
    <s v="Electronics|Headphones,Earbuds&amp;Accessories|Headphones|On-Ear"/>
    <n v="849"/>
    <n v="2490"/>
    <n v="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n v="227058120"/>
    <x v="2"/>
    <m/>
    <n v="308"/>
    <n v="382989.60000000003"/>
    <x v="272"/>
    <x v="1"/>
    <n v="0.66"/>
  </r>
  <r>
    <x v="273"/>
    <s v="Usha EI 3710 Heavy Weight 1000-Watt Dry Iron with Golden American Heritage Soleplate, 1.75 Kg(White)"/>
    <s v="Home&amp;Kitchen|Kitchen&amp;HomeAppliances|Vacuum,Cleaning&amp;Ironing|Irons,Steamers&amp;Accessories|Irons|DryIrons"/>
    <n v="1110"/>
    <n v="1599"/>
    <n v="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n v="6431178"/>
    <x v="0"/>
    <m/>
    <n v="308"/>
    <n v="17294.599999999999"/>
    <x v="273"/>
    <x v="2"/>
    <n v="0.31"/>
  </r>
  <r>
    <x v="274"/>
    <s v="Prestige Clean Home Water Purifier Cartridge"/>
    <s v="Home&amp;Kitchen|Kitchen&amp;HomeAppliances|WaterPurifiers&amp;Accessories|WaterCartridges"/>
    <n v="600"/>
    <n v="640"/>
    <n v="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2"/>
    <n v="1659520"/>
    <x v="0"/>
    <m/>
    <n v="308"/>
    <n v="9853.4"/>
    <x v="274"/>
    <x v="2"/>
    <n v="0.06"/>
  </r>
  <r>
    <x v="275"/>
    <s v="Storite High Speed Micro USB 3.0 Cable A to Micro B for External &amp; Desktop Hard Drives 45cm"/>
    <s v="Computers&amp;Accessories|Accessories&amp;Peripherals|Cables&amp;Accessories|Cables|USBCables"/>
    <n v="299"/>
    <n v="799"/>
    <n v="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n v="1691483"/>
    <x v="0"/>
    <m/>
    <n v="308"/>
    <n v="8891.4"/>
    <x v="275"/>
    <x v="0"/>
    <n v="0.63"/>
  </r>
  <r>
    <x v="276"/>
    <s v="Model-P4 6 Way Swivel Tilt Wall Mount 32-55-inch Full Motion Cantilever for LED,LCD and Plasma TV's"/>
    <s v="Electronics|HomeTheater,TV&amp;Video|Accessories|TVMounts,Stands&amp;Turntables|TVWall&amp;CeilingMounts"/>
    <n v="1599"/>
    <n v="2999"/>
    <n v="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 ,Not suitable for 50inch and above üòü,Worth buying,Worth"/>
    <s v="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n v="8178273"/>
    <x v="2"/>
    <m/>
    <n v="308"/>
    <n v="11453.4"/>
    <x v="276"/>
    <x v="1"/>
    <n v="0.47"/>
  </r>
  <r>
    <x v="277"/>
    <s v="Usha Steam Pro SI 3713, 1300 W Steam Iron, Powerful steam Output up to 18 g/min, Non-Stick Soleplate (White &amp; Blue)"/>
    <s v="Home&amp;Kitchen|Kitchen&amp;HomeAppliances|Vacuum,Cleaning&amp;Ironing|Irons,Steamers&amp;Accessories|Irons|SteamIrons"/>
    <n v="999"/>
    <n v="1560"/>
    <n v="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2"/>
    <n v="7614360"/>
    <x v="0"/>
    <m/>
    <n v="308"/>
    <n v="17571.600000000002"/>
    <x v="277"/>
    <x v="2"/>
    <n v="0.36"/>
  </r>
  <r>
    <x v="278"/>
    <s v="Portronics My buddy plus Adjustable Laptop cooling Table (Brown)"/>
    <s v="Computers&amp;Accessories|Accessories&amp;Peripherals|LaptopAccessories|Lapdesks"/>
    <n v="1889"/>
    <n v="2699"/>
    <n v="30"/>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2"/>
    <n v="46946406"/>
    <x v="2"/>
    <m/>
    <n v="308"/>
    <n v="74794.2"/>
    <x v="278"/>
    <x v="0"/>
    <n v="0.3"/>
  </r>
  <r>
    <x v="279"/>
    <s v="Redgear Cosmo 7,1 Usb Gaming Wired Over Ear Headphones With Mic With Virtual Surround Sound,50Mm Driver, Rgb Leds &amp; Remote Control(Black)"/>
    <s v="Computers&amp;Accessories|Accessories&amp;Peripherals|PCGamingPeripherals|Headsets"/>
    <n v="1990"/>
    <n v="2999"/>
    <n v="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
    <s v="https://m.media-amazon.com/images/W/WEBP_402378-T1/images/I/41Gt21tmhTL._SX300_SY300_QL70_FMwebp_.jpg"/>
    <s v="https://www.amazon.in/Redgear-Cosmo-7-1-Headphones-Controller/dp/B079S811J3/ref=sr_1_429?qid=1672903016&amp;s=computers&amp;sr=1-429"/>
    <x v="0"/>
    <n v="42696763"/>
    <x v="2"/>
    <m/>
    <n v="308"/>
    <n v="61219.1"/>
    <x v="279"/>
    <x v="0"/>
    <n v="0.34"/>
  </r>
  <r>
    <x v="280"/>
    <s v="ZEBRONICS Zeb-Comfort Wired USB Mouse, 3-Button, 1000 DPI Optical Sensor, Plug &amp; Play, for Windows/Mac, Black"/>
    <s v="Computers&amp;Accessories|Accessories&amp;Peripherals|Keyboards,Mice&amp;InputDevices|Mice"/>
    <n v="139"/>
    <n v="299"/>
    <n v="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n v="910156"/>
    <x v="1"/>
    <m/>
    <n v="308"/>
    <n v="11567.199999999999"/>
    <x v="280"/>
    <x v="0"/>
    <n v="0.54"/>
  </r>
  <r>
    <x v="281"/>
    <s v="Airtel DigitalTV DTH Television, Setup Box Remote Compatible for SD and HD Recording (Black)"/>
    <s v="Electronics|HomeTheater,TV&amp;Video|Accessories|RemoteControls"/>
    <n v="179"/>
    <n v="799"/>
    <n v="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n v="1758599"/>
    <x v="0"/>
    <m/>
    <n v="308"/>
    <n v="8143.7000000000007"/>
    <x v="281"/>
    <x v="1"/>
    <n v="0.78"/>
  </r>
  <r>
    <x v="282"/>
    <s v="iBELL MPK120L Premium Stainless Steel Multi Purpose Kettle/Cooker with Inner Pot 1.2 Litre (Silver)"/>
    <s v="Home&amp;Kitchen|Kitchen&amp;HomeAppliances|SmallKitchenAppliances|Kettles&amp;HotWaterDispensers|ElectricKettles"/>
    <n v="1456"/>
    <n v="3190"/>
    <n v="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n v="5665440"/>
    <x v="2"/>
    <m/>
    <n v="308"/>
    <n v="7281.5999999999995"/>
    <x v="282"/>
    <x v="2"/>
    <n v="0.54"/>
  </r>
  <r>
    <x v="283"/>
    <s v="JBL Go 2, Wireless Portable Bluetooth Speaker with Mic, JBL Signature Sound, Vibrant Color Options with IPX7 Waterproof &amp; AUX (Blue)"/>
    <s v="Electronics|HomeAudio|Speakers|BluetoothSpeakers"/>
    <n v="1999"/>
    <n v="2999"/>
    <n v="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
    <s v="https://m.media-amazon.com/images/I/51RTfgkScMS._SX300_SY300_QL70_FMwebp_.jpg"/>
    <s v="https://www.amazon.in/JBL-Portable-Waterproof-Bluetooth-Speaker/dp/B07B88KQZ8/ref=sr_1_158?qid=1672903002&amp;s=computers&amp;sr=1-158"/>
    <x v="0"/>
    <n v="191633101"/>
    <x v="2"/>
    <m/>
    <n v="308"/>
    <n v="274765.7"/>
    <x v="283"/>
    <x v="1"/>
    <n v="0.33"/>
  </r>
  <r>
    <x v="284"/>
    <s v="Dr Trust Electronic Kitchen Digital Scale Weighing Machine (Blue)"/>
    <s v="Health&amp;PersonalCare|HomeMedicalSupplies&amp;Equipment|HealthMonitors|WeighingScales|DigitalBathroomScales"/>
    <n v="899"/>
    <n v="1900"/>
    <n v="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n v="6959700"/>
    <x v="0"/>
    <m/>
    <n v="308"/>
    <n v="14652"/>
    <x v="284"/>
    <x v="6"/>
    <n v="0.53"/>
  </r>
  <r>
    <x v="285"/>
    <s v="Zebronics Zeb-Transformer Gaming Keyboard and Mouse Combo (USB, Braided Cable)"/>
    <s v="Computers&amp;Accessories|Accessories&amp;Peripherals|Keyboards,Mice&amp;InputDevices|Keyboard&amp;MouseSets"/>
    <n v="1299"/>
    <n v="1599"/>
    <n v="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n v="43529577"/>
    <x v="0"/>
    <m/>
    <n v="308"/>
    <n v="117058.9"/>
    <x v="285"/>
    <x v="0"/>
    <n v="0.19"/>
  </r>
  <r>
    <x v="286"/>
    <s v="Xiaomi Mi Wired in Ear Earphones with Mic Basic with Ultra Deep Bass &amp; Aluminum Alloy Sound Chamber (Black)"/>
    <s v="Electronics|Headphones,Earbuds&amp;Accessories|Headphones|In-Ear"/>
    <n v="429"/>
    <n v="599"/>
    <n v="28.000000000000004"/>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n v="71560134"/>
    <x v="0"/>
    <m/>
    <n v="308"/>
    <n v="489810.6"/>
    <x v="286"/>
    <x v="1"/>
    <n v="0.28000000000000003"/>
  </r>
  <r>
    <x v="287"/>
    <s v="boAt Rugged V3 Braided Micro USB Cable (Pearl White)"/>
    <s v="Computers&amp;Accessories|Accessories&amp;Peripherals|Cables&amp;Accessories|Cables|USBCables"/>
    <n v="299"/>
    <n v="799"/>
    <n v="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n v="75396037"/>
    <x v="0"/>
    <m/>
    <n v="308"/>
    <n v="396324.60000000003"/>
    <x v="287"/>
    <x v="0"/>
    <n v="0.63"/>
  </r>
  <r>
    <x v="288"/>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n v="16242765"/>
    <x v="2"/>
    <m/>
    <n v="308"/>
    <n v="26518.800000000003"/>
    <x v="288"/>
    <x v="2"/>
    <n v="0.39"/>
  </r>
  <r>
    <x v="289"/>
    <s v="AmazonBasics Double Braided Nylon USB Type-C to Type-C 2.0 Cable, Charging Adapter, Smartphone 6 feet, Dark Grey"/>
    <s v="Computers&amp;Accessories|Accessories&amp;Peripherals|Cables&amp;Accessories|Cables|USBCables"/>
    <n v="649"/>
    <n v="1600"/>
    <n v="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n v="8721600"/>
    <x v="0"/>
    <m/>
    <n v="308"/>
    <n v="23439.3"/>
    <x v="289"/>
    <x v="0"/>
    <n v="0.59"/>
  </r>
  <r>
    <x v="290"/>
    <s v="AmazonBasics Double Braided Nylon USB Type-C to Type-C 2.0 Cable Smartphone (Dark Grey, 3 feet)"/>
    <s v="Computers&amp;Accessories|Accessories&amp;Peripherals|Cables&amp;Accessories|Cables|USBCables"/>
    <n v="499"/>
    <n v="1200"/>
    <n v="57.999999999999993"/>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n v="6541200"/>
    <x v="0"/>
    <m/>
    <n v="308"/>
    <n v="23439.3"/>
    <x v="290"/>
    <x v="0"/>
    <n v="0.57999999999999996"/>
  </r>
  <r>
    <x v="291"/>
    <s v="Black + Decker BD BXIR2201IN 2200-Watt Cord &amp; Cordless Steam Iron (Green)"/>
    <s v="Home&amp;Kitchen|Kitchen&amp;HomeAppliances|Vacuum,Cleaning&amp;Ironing|Irons,Steamers&amp;Accessories|Irons|SteamIrons"/>
    <n v="3199"/>
    <n v="3500"/>
    <n v="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n v="6646500"/>
    <x v="2"/>
    <m/>
    <n v="308"/>
    <n v="7975.8"/>
    <x v="291"/>
    <x v="2"/>
    <n v="0.09"/>
  </r>
  <r>
    <x v="292"/>
    <s v="SUJATA Powermatic Plus, Juicer Mixer Grinder, 900 Watts, 2 Jars (White)"/>
    <s v="Home&amp;Kitchen|Kitchen&amp;HomeAppliances|SmallKitchenAppliances|JuicerMixerGrinders"/>
    <n v="5865"/>
    <n v="7776"/>
    <n v="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2"/>
    <n v="21282912"/>
    <x v="2"/>
    <m/>
    <n v="308"/>
    <n v="12042.800000000001"/>
    <x v="292"/>
    <x v="2"/>
    <n v="0.25"/>
  </r>
  <r>
    <x v="293"/>
    <s v="Amazon Basics USB A to Lightning MFi Certified Charging Cable (White, 1.2 meter)"/>
    <s v="Computers&amp;Accessories|Accessories&amp;Peripherals|Cables&amp;Accessories|Cables|USBCables"/>
    <n v="709"/>
    <n v="1999"/>
    <n v="65"/>
    <n v="4.0999999999999996"/>
    <n v="178817"/>
    <s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n v="357455183"/>
    <x v="0"/>
    <m/>
    <n v="308"/>
    <n v="733149.7"/>
    <x v="293"/>
    <x v="0"/>
    <n v="0.65"/>
  </r>
  <r>
    <x v="294"/>
    <s v="JBL C200SI, Premium in Ear Wired Earphones with Mic, Signature Sound, One Button Multi-Function Remote, Angled Earbuds for Comfort fit (Blue)"/>
    <s v="Electronics|Headphones,Earbuds&amp;Accessories|Headphones|In-Ear"/>
    <n v="799"/>
    <n v="1499"/>
    <n v="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n v="80418352"/>
    <x v="0"/>
    <m/>
    <n v="308"/>
    <n v="219956.8"/>
    <x v="294"/>
    <x v="1"/>
    <n v="0.47"/>
  </r>
  <r>
    <x v="295"/>
    <s v="Butterfly Jet Elite Mixer Grinder, 750W, 4 Jars (Grey)"/>
    <s v="Home&amp;Kitchen|Kitchen&amp;HomeAppliances|SmallKitchenAppliances|MixerGrinders"/>
    <n v="3499"/>
    <n v="5795"/>
    <n v="40"/>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n v="146845300"/>
    <x v="2"/>
    <m/>
    <n v="308"/>
    <n v="98826"/>
    <x v="295"/>
    <x v="2"/>
    <n v="0.4"/>
  </r>
  <r>
    <x v="296"/>
    <s v="Lenovo GX20L29764 65W Laptop Adapter/Charger with Power Cord for Select Models of Lenovo (Round pin) (Black)"/>
    <s v="Computers&amp;Accessories|Accessories&amp;Peripherals|LaptopAccessories|LaptopChargers&amp;PowerSupplies"/>
    <n v="1249"/>
    <n v="2796"/>
    <n v="55.000000000000007"/>
    <n v="4.4000000000000004"/>
    <n v="4598"/>
    <s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n v="12856008"/>
    <x v="2"/>
    <m/>
    <n v="308"/>
    <n v="20231.2"/>
    <x v="296"/>
    <x v="0"/>
    <n v="0.55000000000000004"/>
  </r>
  <r>
    <x v="297"/>
    <s v="HP 32GB Class 10 MicroSD Memory Card (U1 TF Card32GB)"/>
    <s v="Electronics|Accessories|MemoryCards|MicroSD"/>
    <n v="369"/>
    <n v="1600"/>
    <n v="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n v="52200000"/>
    <x v="0"/>
    <m/>
    <n v="308"/>
    <n v="130500"/>
    <x v="297"/>
    <x v="1"/>
    <n v="0.77"/>
  </r>
  <r>
    <x v="298"/>
    <s v="Gizga Essentials Earphone Carrying Case, Multi-Purpose Pocket Storage Travel Organizer for Earphones, Headset, Pen Drives, SD Cards, Shock-Proof Ballistic Nylon, Soft Fabric, Mesh Pocket, Green"/>
    <s v="Electronics|Headphones,Earbuds&amp;Accessories|Cases"/>
    <n v="119"/>
    <n v="499"/>
    <n v="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2"/>
    <n v="7500968"/>
    <x v="1"/>
    <m/>
    <n v="308"/>
    <n v="64637.599999999999"/>
    <x v="298"/>
    <x v="1"/>
    <n v="0.76"/>
  </r>
  <r>
    <x v="299"/>
    <s v="Isoelite Remote Compatible for Samsung LED/LCD Remote Control Works with All Samsung LED/LCD TV Model No :- BN59-607A (Please Match The Image with Your Old Remote)"/>
    <s v="Electronics|HomeTheater,TV&amp;Video|Accessories|RemoteControls"/>
    <n v="299"/>
    <n v="899"/>
    <n v="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n v="1427612"/>
    <x v="0"/>
    <m/>
    <n v="308"/>
    <n v="6352"/>
    <x v="299"/>
    <x v="1"/>
    <n v="0.67"/>
  </r>
  <r>
    <x v="300"/>
    <s v="Amazon Basics USB A to Lightning PVC Molded Nylon MFi Certified Charging Cable (Black, 1.2 meter)"/>
    <s v="Computers&amp;Accessories|Accessories&amp;Peripherals|Cables&amp;Accessories|Cables|USBCables"/>
    <n v="789"/>
    <n v="1999"/>
    <n v="61"/>
    <n v="4.2"/>
    <n v="34540"/>
    <s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n v="69045460"/>
    <x v="0"/>
    <m/>
    <n v="308"/>
    <n v="145068"/>
    <x v="300"/>
    <x v="0"/>
    <n v="0.61"/>
  </r>
  <r>
    <x v="301"/>
    <s v="Philips Handheld Garment Steamer GC360/30 - Vertical &amp; Horizontal Steaming, 1200 Watt, up to 22g/min"/>
    <s v="Home&amp;Kitchen|Kitchen&amp;HomeAppliances|Vacuum,Cleaning&amp;Ironing|Irons,Steamers&amp;Accessories|Irons|SteamIrons"/>
    <n v="4280"/>
    <n v="5995"/>
    <n v="28.99999999999999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n v="12661440"/>
    <x v="2"/>
    <m/>
    <n v="308"/>
    <n v="8025.5999999999995"/>
    <x v="301"/>
    <x v="2"/>
    <n v="0.28999999999999998"/>
  </r>
  <r>
    <x v="302"/>
    <s v="Philips EasyTouch Plus Standing Garment Steamer GC523/60 - 1600 Watt, 5 Steam Settings, Up to 32 g/min steam, with Double Pole"/>
    <s v="Home&amp;Kitchen|Kitchen&amp;HomeAppliances|Vacuum,Cleaning&amp;Ironing|Irons,Steamers&amp;Accessories|Irons|SteamIrons"/>
    <n v="7799"/>
    <n v="8995"/>
    <n v="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n v="28424200"/>
    <x v="2"/>
    <m/>
    <n v="308"/>
    <n v="12640"/>
    <x v="302"/>
    <x v="2"/>
    <n v="0.13"/>
  </r>
  <r>
    <x v="303"/>
    <s v="Wayona Nylon Braided Usb Type C 3Ft 1M 3A Fast Charger Cable For Samsung Galaxy S9 S8 (Wc3Cb1, Black)"/>
    <s v="Computers&amp;Accessories|Accessories&amp;Peripherals|Cables&amp;Accessories|Cables|USBCables"/>
    <n v="325"/>
    <n v="1099"/>
    <n v="7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n v="11623024"/>
    <x v="0"/>
    <m/>
    <n v="308"/>
    <n v="44419.200000000004"/>
    <x v="303"/>
    <x v="0"/>
    <n v="0.7"/>
  </r>
  <r>
    <x v="304"/>
    <s v="Raffles Premium Stainless Steel South Indian Coffee Filter/Drip Coffee Maker, 2-3 Cups, 150 ml"/>
    <s v="Home&amp;Kitchen|Kitchen&amp;HomeAppliances|Coffee,Tea&amp;Espresso|DripCoffeeMachines"/>
    <n v="249"/>
    <n v="400"/>
    <n v="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0"/>
    <n v="277200"/>
    <x v="1"/>
    <m/>
    <n v="308"/>
    <n v="2841.2999999999997"/>
    <x v="304"/>
    <x v="2"/>
    <n v="0.38"/>
  </r>
  <r>
    <x v="305"/>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60"/>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2"/>
    <n v="5511735"/>
    <x v="2"/>
    <m/>
    <n v="308"/>
    <n v="9475.0999999999985"/>
    <x v="305"/>
    <x v="2"/>
    <n v="0.6"/>
  </r>
  <r>
    <x v="306"/>
    <s v="Eureka Forbes Euroclean Paper Vacuum Cleaner Dust Bags for Excel, Ace, 300, Jet Models - Set of 10"/>
    <s v="Home&amp;Kitchen|Kitchen&amp;HomeAppliances|Vacuum,Cleaning&amp;Ironing|Vacuums&amp;FloorCare|VacuumAccessories|VacuumBags|HandheldBags"/>
    <n v="253"/>
    <n v="500"/>
    <n v="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0"/>
    <n v="1332000"/>
    <x v="0"/>
    <m/>
    <n v="308"/>
    <n v="11455.199999999999"/>
    <x v="306"/>
    <x v="2"/>
    <n v="0.49"/>
  </r>
  <r>
    <x v="30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n v="76871659"/>
    <x v="3"/>
    <m/>
    <n v="308"/>
    <n v="25331.3"/>
    <x v="307"/>
    <x v="2"/>
    <n v="0.33"/>
  </r>
  <r>
    <x v="308"/>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
    <n v="72910500"/>
    <x v="2"/>
    <m/>
    <n v="308"/>
    <n v="41502.9"/>
    <x v="308"/>
    <x v="2"/>
    <n v="0.49"/>
  </r>
  <r>
    <x v="309"/>
    <s v="Tata Swach Bulb 6000-Litre Cartridge, 1 Piece, White, Hollow Fiber Membrane"/>
    <s v="Home&amp;Kitchen|Kitchen&amp;HomeAppliances|WaterPurifiers&amp;Accessories|WaterFilters&amp;Purifiers"/>
    <n v="698"/>
    <n v="699"/>
    <n v="0.14000000000000001"/>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2"/>
    <n v="2208840"/>
    <x v="0"/>
    <m/>
    <n v="308"/>
    <n v="13272"/>
    <x v="309"/>
    <x v="2"/>
    <n v="1.4000000000000002E-3"/>
  </r>
  <r>
    <x v="310"/>
    <s v="NEXOMS Instant Heating Water Tap Wall Mounted with 3 Pin Indian Plug (16Amp)"/>
    <s v="Home&amp;Kitchen|Heating,Cooling&amp;AirQuality|WaterHeaters&amp;Geysers|InstantWaterHeaters"/>
    <n v="2699"/>
    <n v="3799"/>
    <n v="28.99999999999999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n v="2761873"/>
    <x v="2"/>
    <m/>
    <n v="308"/>
    <n v="2908"/>
    <x v="310"/>
    <x v="2"/>
    <n v="0.28999999999999998"/>
  </r>
  <r>
    <x v="311"/>
    <s v="Crucial BX500 240GB 3D NAND SATA 6.35 cm (2.5-inch) SSD (CT240BX500SSD1)"/>
    <s v="Computers&amp;Accessories|Components|InternalSolidStateDrives"/>
    <n v="1815"/>
    <n v="3100"/>
    <n v="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2"/>
    <n v="288067500"/>
    <x v="2"/>
    <m/>
    <n v="308"/>
    <n v="418162.5"/>
    <x v="311"/>
    <x v="0"/>
    <n v="0.41"/>
  </r>
  <r>
    <x v="312"/>
    <s v="ZEBRONICS Zeb-100HB 4 Ports USB Hub for Laptop, PC Computers, Plug &amp; Play, Backward Compatible - Black"/>
    <s v="Computers&amp;Accessories|Accessories&amp;Peripherals|USBHubs"/>
    <n v="330"/>
    <n v="499"/>
    <n v="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n v="4274434"/>
    <x v="1"/>
    <m/>
    <n v="308"/>
    <n v="31694.2"/>
    <x v="312"/>
    <x v="0"/>
    <n v="0.34"/>
  </r>
  <r>
    <x v="313"/>
    <s v="Cello Quick Boil Popular Electric Kettle 1 Litre 1200 Watts | Stainless Steel body | Boiler for Water, Silver"/>
    <s v="Home&amp;Kitchen|Kitchen&amp;HomeAppliances|SmallKitchenAppliances|Kettles&amp;HotWaterDispensers|Kettle&amp;ToasterSets"/>
    <n v="1199"/>
    <n v="1899"/>
    <n v="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n v="7326342"/>
    <x v="0"/>
    <m/>
    <n v="308"/>
    <n v="16203.6"/>
    <x v="313"/>
    <x v="2"/>
    <n v="0.37"/>
  </r>
  <r>
    <x v="314"/>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 ,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n v="5522400"/>
    <x v="0"/>
    <m/>
    <n v="308"/>
    <n v="11044.8"/>
    <x v="314"/>
    <x v="2"/>
    <n v="0.39"/>
  </r>
  <r>
    <x v="315"/>
    <s v="SOFLIN Egg Boiler Electric Automatic Off 7 Egg Poacher for Steaming, Cooking, Boiling and Frying (400 Watts, Blue)"/>
    <s v="Home&amp;Kitchen|Kitchen&amp;HomeAppliances|SmallKitchenAppliances|EggBoilers"/>
    <n v="379"/>
    <n v="999"/>
    <n v="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n v="3092904"/>
    <x v="0"/>
    <m/>
    <n v="308"/>
    <n v="13312.8"/>
    <x v="315"/>
    <x v="2"/>
    <n v="0.62"/>
  </r>
  <r>
    <x v="316"/>
    <s v="Portronics CLAMP X Car-Vent Mobile Holder 360 Degree Rotational(Black)"/>
    <s v="Electronics|Mobiles&amp;Accessories|MobileAccessories|AutomobileAccessories|Cradles"/>
    <n v="599"/>
    <n v="999"/>
    <n v="40"/>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n v="18635346"/>
    <x v="0"/>
    <m/>
    <n v="308"/>
    <n v="74616"/>
    <x v="316"/>
    <x v="1"/>
    <n v="0.4"/>
  </r>
  <r>
    <x v="317"/>
    <s v="boAt Bassheads 100 in Ear Wired Earphones with Mic(Taffy Pink)"/>
    <s v="Electronics|Headphones,Earbuds&amp;Accessories|Headphones|In-Ear"/>
    <n v="349"/>
    <n v="999"/>
    <n v="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n v="363349287"/>
    <x v="0"/>
    <m/>
    <n v="308"/>
    <n v="1491223.2999999998"/>
    <x v="317"/>
    <x v="1"/>
    <n v="0.65"/>
  </r>
  <r>
    <x v="318"/>
    <s v="boAt Bassheads 100 in Ear Wired Earphones with Mic(Furious Red)"/>
    <s v="Electronics|Headphones,Earbuds&amp;Accessories|Headphones|In-Ear"/>
    <n v="379"/>
    <n v="999"/>
    <n v="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n v="363349287"/>
    <x v="0"/>
    <m/>
    <n v="308"/>
    <n v="1491223.2999999998"/>
    <x v="318"/>
    <x v="1"/>
    <n v="0.62"/>
  </r>
  <r>
    <x v="319"/>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n v="13738224"/>
    <x v="0"/>
    <m/>
    <n v="308"/>
    <n v="44419.200000000004"/>
    <x v="319"/>
    <x v="0"/>
    <n v="0.75"/>
  </r>
  <r>
    <x v="320"/>
    <s v="TP-Link Archer AC1200 Archer C6 Wi-Fi Speed Up to 867 Mbps/5 GHz + 400 Mbps/2.4 GHz, 5 Gigabit Ports, 4 External Antennas, MU-MIMO, Dual Band, WiFi Coverage with Access Point Mode, Black"/>
    <s v="Computers&amp;Accessories|NetworkingDevices|Routers"/>
    <n v="2499"/>
    <n v="4999"/>
    <n v="50"/>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2"/>
    <n v="175084976"/>
    <x v="2"/>
    <m/>
    <n v="308"/>
    <n v="154105.60000000001"/>
    <x v="320"/>
    <x v="0"/>
    <n v="0.5"/>
  </r>
  <r>
    <x v="321"/>
    <s v="KENT 16025 Sandwich Grill 700W | Non-Toxic Ceramic Coating | Automatic Temperature Cut-off with LED Indicator | Adjustable Height Control, Metallic Silver, Standard"/>
    <s v="Home&amp;Kitchen|Kitchen&amp;HomeAppliances|SmallKitchenAppliances|SandwichMakers"/>
    <n v="1699"/>
    <n v="1975"/>
    <n v="14.000000000000002"/>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n v="9314100"/>
    <x v="0"/>
    <m/>
    <n v="308"/>
    <n v="19335.599999999999"/>
    <x v="321"/>
    <x v="2"/>
    <n v="0.14000000000000001"/>
  </r>
  <r>
    <x v="322"/>
    <s v="STRIFF PS2_01 Multi Angle Mobile/Tablet Tabletop Stand. Phone Holder for iPhone, Android, Samsung, OnePlus, Xiaomi. Portable, Foldable Cell Phone Stand. Perfect for Bed, Office, Home &amp; Desktop (Black)"/>
    <s v="Electronics|Mobiles&amp;Accessories|MobileAccessories|Stands"/>
    <n v="99"/>
    <n v="499"/>
    <n v="80"/>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0"/>
    <n v="21277859"/>
    <x v="1"/>
    <m/>
    <n v="308"/>
    <n v="183356.3"/>
    <x v="322"/>
    <x v="1"/>
    <n v="0.8"/>
  </r>
  <r>
    <x v="323"/>
    <s v="PRO365 Indo Mocktails/Coffee Foamer/Cappuccino/Lemonade/Milk Frother (6 Months Warranty)"/>
    <s v="Home&amp;Kitchen|Kitchen&amp;HomeAppliances|SmallKitchenAppliances|HandBlenders"/>
    <n v="249"/>
    <n v="499"/>
    <n v="50"/>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n v="4205073"/>
    <x v="1"/>
    <m/>
    <n v="308"/>
    <n v="27809.1"/>
    <x v="323"/>
    <x v="2"/>
    <n v="0.5"/>
  </r>
  <r>
    <x v="324"/>
    <s v="STRIFF Wall Mount Phone Holder Wall Mount with Adhesive Strips, Charging Holder Compatible with iPhone, Smartphone and Mini Tablet (Pack of 1) (White)"/>
    <s v="Electronics|Mobiles&amp;Accessories|MobileAccessories|Mounts|Shower&amp;WallMounts"/>
    <n v="89"/>
    <n v="499"/>
    <n v="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2"/>
    <n v="4660660"/>
    <x v="1"/>
    <m/>
    <n v="308"/>
    <n v="38294"/>
    <x v="324"/>
    <x v="1"/>
    <n v="0.82"/>
  </r>
  <r>
    <x v="325"/>
    <s v="AmazonBasics Cylinder Bagless Vacuum Cleaner with Power Suction, Low Sound, High Energy Efficiency and 2 Years Warranty (1.5L, Black)"/>
    <s v="Home&amp;Kitchen|Kitchen&amp;HomeAppliances|Vacuum,Cleaning&amp;Ironing|Vacuums&amp;FloorCare|Vacuums|CanisterVacuums"/>
    <n v="3799"/>
    <n v="6000"/>
    <n v="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n v="71610000"/>
    <x v="2"/>
    <m/>
    <n v="308"/>
    <n v="50127"/>
    <x v="325"/>
    <x v="2"/>
    <n v="0.37"/>
  </r>
  <r>
    <x v="326"/>
    <s v="Simxen Egg Boiler Electric Automatic Off 7 Egg Poacher for Steaming, Cooking Also Boiling and Frying 400 W (Blue, Pink)"/>
    <s v="Home&amp;Kitchen|Kitchen&amp;HomeAppliances|SmallKitchenAppliances|EggBoilers"/>
    <n v="349"/>
    <n v="999"/>
    <n v="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2"/>
    <n v="15630354"/>
    <x v="0"/>
    <m/>
    <n v="308"/>
    <n v="62584"/>
    <x v="326"/>
    <x v="2"/>
    <n v="0.65"/>
  </r>
  <r>
    <x v="327"/>
    <s v="INDIAS‚TM Electro-Instant Water Geyser A.B.S. Body Shock Proof Can be Used in Bathroom, Kitchen, wash Area, Hotels, Hospital etc."/>
    <s v="Home&amp;Kitchen|Heating,Cooling&amp;AirQuality|WaterHeaters&amp;Geysers|InstantWaterHeaters"/>
    <n v="999"/>
    <n v="2600"/>
    <n v="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2"/>
    <n v="655200"/>
    <x v="2"/>
    <m/>
    <n v="308"/>
    <n v="856.8"/>
    <x v="327"/>
    <x v="2"/>
    <n v="0.62"/>
  </r>
  <r>
    <x v="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2"/>
    <n v="10479"/>
    <x v="1"/>
    <m/>
    <n v="308"/>
    <n v="86.1"/>
    <x v="328"/>
    <x v="0"/>
    <n v="0.65"/>
  </r>
  <r>
    <x v="32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n v="818833"/>
    <x v="0"/>
    <m/>
    <n v="308"/>
    <n v="4784.5"/>
    <x v="329"/>
    <x v="2"/>
    <n v="0.53"/>
  </r>
  <r>
    <x v="330"/>
    <s v="POPIO Type C Dash Charging USB Data Cable for OnePlus Devices"/>
    <s v="Computers&amp;Accessories|Accessories&amp;Peripherals|Cables&amp;Accessories|Cables|USBCables"/>
    <n v="350"/>
    <n v="599"/>
    <n v="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2"/>
    <n v="4980086"/>
    <x v="0"/>
    <m/>
    <n v="308"/>
    <n v="32424.6"/>
    <x v="330"/>
    <x v="0"/>
    <n v="0.42"/>
  </r>
  <r>
    <x v="331"/>
    <s v="Kuber Industries Nylon Mesh Laundry Basket|Sturdy Material &amp; Durable Handles|Netted Lightweight Laundry Bag, Size 36 x 36 x 58, Capicity 30 Ltr (Pink)"/>
    <s v="Home&amp;Kitchen|HomeStorage&amp;Organization|LaundryOrganization|LaundryBaskets"/>
    <n v="199"/>
    <n v="399"/>
    <n v="50"/>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0"/>
    <n v="3170055"/>
    <x v="1"/>
    <m/>
    <n v="308"/>
    <n v="29396.5"/>
    <x v="331"/>
    <x v="2"/>
    <n v="0.5"/>
  </r>
  <r>
    <x v="332"/>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55.000000000000007"/>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2"/>
    <n v="8758390"/>
    <x v="0"/>
    <m/>
    <n v="308"/>
    <n v="27724.400000000001"/>
    <x v="332"/>
    <x v="0"/>
    <n v="0.55000000000000004"/>
  </r>
  <r>
    <x v="333"/>
    <s v="Libra Room Heater for Home, Room Heaters Home for Winter, Electric Heater with 2000 Watts Power as per IS Specification for Small to Medium Rooms - FH12 (Grey)"/>
    <s v="Home&amp;Kitchen|Heating,Cooling&amp;AirQuality|RoomHeaters|ElectricHeaters"/>
    <n v="949"/>
    <n v="2299"/>
    <n v="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n v="1264450"/>
    <x v="2"/>
    <m/>
    <n v="308"/>
    <n v="1980"/>
    <x v="333"/>
    <x v="2"/>
    <n v="0.59"/>
  </r>
  <r>
    <x v="334"/>
    <s v="Classmate Octane Colour Burst-Multicolour Gel Pens (Pack of 10) | Gold &amp; Silver Glitter Sparkle Pens|10 colour ink shades for art lovers and kids|Fun at home essentials"/>
    <s v="Home&amp;Kitchen|CraftMaterials|DrawingMaterials|DrawingMedia|Pens"/>
    <n v="90"/>
    <n v="100"/>
    <n v="10"/>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0"/>
    <n v="1071800"/>
    <x v="1"/>
    <m/>
    <n v="308"/>
    <n v="47159.200000000004"/>
    <x v="334"/>
    <x v="2"/>
    <n v="0.1"/>
  </r>
  <r>
    <x v="335"/>
    <s v="MAONO AU-400 Lavalier Auxiliary Omnidirectional Microphone (Black)"/>
    <s v="Musical Instruments|Microphones|Condenser"/>
    <n v="478"/>
    <n v="699"/>
    <n v="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
    <s v="https://m.media-amazon.com/images/W/WEBP_402378-T1/images/I/413viCgpI+L._SY300_SX300_.jpg"/>
    <s v="https://www.amazon.in/Maono-AU-400-Lavalier-Microphone-Black/dp/B07JF9B592/ref=sr_1_237?qid=1672903006&amp;s=computers&amp;sr=1-237"/>
    <x v="0"/>
    <n v="14132382"/>
    <x v="0"/>
    <m/>
    <n v="308"/>
    <n v="76828.399999999994"/>
    <x v="335"/>
    <x v="5"/>
    <n v="0.32"/>
  </r>
  <r>
    <x v="336"/>
    <s v="Crompton Amica 15-L 5 Star Rated Storage Water Heater (Geyser) with Free Installation (White)"/>
    <s v="Home&amp;Kitchen|Heating,Cooling&amp;AirQuality|WaterHeaters&amp;Geysers|StorageWaterHeaters"/>
    <n v="6800"/>
    <n v="11500"/>
    <n v="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n v="118542000"/>
    <x v="3"/>
    <m/>
    <n v="308"/>
    <n v="42262.799999999996"/>
    <x v="336"/>
    <x v="2"/>
    <n v="0.41"/>
  </r>
  <r>
    <x v="337"/>
    <s v="Wayona Nylon Braided 2M / 6Ft Fast Charge Usb To Lightning Data Sync And Charging Cable For Iphone, Ipad Tablet (6 Ft Pack Of 1, Grey)"/>
    <s v="Computers&amp;Accessories|Accessories&amp;Peripherals|Cables&amp;Accessories|Cables|USBCables"/>
    <n v="449"/>
    <n v="1299"/>
    <n v="65"/>
    <n v="4.2"/>
    <n v="24269"/>
    <s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n v="31525431"/>
    <x v="0"/>
    <m/>
    <n v="308"/>
    <n v="101929.8"/>
    <x v="337"/>
    <x v="0"/>
    <n v="0.65"/>
  </r>
  <r>
    <x v="338"/>
    <s v="Wayona Nylon Braided (2 Pack) Lightning Fast Usb Data Cable Fast Charger Cord For Iphone, Ipad Tablet (3 Ft Pack Of 2, Grey)"/>
    <s v="Computers&amp;Accessories|Accessories&amp;Peripherals|Cables&amp;Accessories|Cables|USBCables"/>
    <n v="649"/>
    <n v="1999"/>
    <n v="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n v="48513731"/>
    <x v="0"/>
    <m/>
    <n v="308"/>
    <n v="101929.8"/>
    <x v="338"/>
    <x v="0"/>
    <n v="0.68"/>
  </r>
  <r>
    <x v="339"/>
    <s v="Wayona Nylon Braided Usb Syncing And Charging Cable Sync And Charging Cable For Iphone, Ipad (3 Ft, Black) - Pack Of 2"/>
    <s v="Computers&amp;Accessories|Accessories&amp;Peripherals|Cables&amp;Accessories|Cables|USBCables"/>
    <n v="649"/>
    <n v="1999"/>
    <n v="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n v="48513731"/>
    <x v="0"/>
    <m/>
    <n v="308"/>
    <n v="101929.8"/>
    <x v="339"/>
    <x v="0"/>
    <n v="0.68"/>
  </r>
  <r>
    <x v="340"/>
    <s v="SanDisk Ultra 128 GB USB 3.0 Pen Drive (Black)"/>
    <s v="Computers&amp;Accessories|ExternalDevices&amp;DataStorage|PenDrives"/>
    <n v="889"/>
    <n v="2500"/>
    <n v="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n v="139367500"/>
    <x v="2"/>
    <m/>
    <n v="308"/>
    <n v="239712.09999999998"/>
    <x v="340"/>
    <x v="0"/>
    <n v="0.64"/>
  </r>
  <r>
    <x v="341"/>
    <s v="Wayona Nylon Braided USB Data Sync and Fast Charging 3A Short Power Bank Cable For iPhones, iPad Air, iPad mini, iPod Nano and iPod Touch (Grey)"/>
    <s v="Computers&amp;Accessories|Accessories&amp;Peripherals|Cables&amp;Accessories|Cables|USBCables"/>
    <n v="349"/>
    <n v="999"/>
    <n v="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2"/>
    <n v="13106880"/>
    <x v="0"/>
    <m/>
    <n v="308"/>
    <n v="55104"/>
    <x v="341"/>
    <x v="0"/>
    <n v="0.65"/>
  </r>
  <r>
    <x v="342"/>
    <s v="Wayona Nylon Braided Lightning USB Data Sync &amp; 3A Charging Cable for iPhones, iPad Air, iPad Mini, iPod Nano and iPod Touch (3 FT Pack of 1, Grey)"/>
    <s v="Computers&amp;Accessories|Accessories&amp;Peripherals|Cables&amp;Accessories|Cables|USBCables"/>
    <n v="399"/>
    <n v="1299"/>
    <n v="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n v="17042880"/>
    <x v="0"/>
    <m/>
    <n v="308"/>
    <n v="55104"/>
    <x v="342"/>
    <x v="0"/>
    <n v="0.69"/>
  </r>
  <r>
    <x v="343"/>
    <s v="Dell WM118 Wireless Mouse, 2.4 Ghz with USB Nano Receiver, Optical Tracking, 12-Months Battery Life, Ambidextrous, Pc/Mac/Laptop - Black."/>
    <s v="Computers&amp;Accessories|Accessories&amp;Peripherals|Keyboards,Mice&amp;InputDevices|Mice"/>
    <n v="569"/>
    <n v="1299"/>
    <n v="56.00000000000000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n v="12048225"/>
    <x v="0"/>
    <m/>
    <n v="308"/>
    <n v="40810"/>
    <x v="343"/>
    <x v="0"/>
    <n v="0.56000000000000005"/>
  </r>
  <r>
    <x v="344"/>
    <s v="JBL C50HI, Wired in Ear Headphones with Mic, One Button Multi-Function Remote, Lightweight &amp; Comfortable fit (Black)"/>
    <s v="Electronics|Headphones,Earbuds&amp;Accessories|Headphones|In-Ear"/>
    <n v="499"/>
    <n v="999"/>
    <n v="50"/>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n v="92902005"/>
    <x v="0"/>
    <m/>
    <n v="308"/>
    <n v="362680.5"/>
    <x v="344"/>
    <x v="1"/>
    <n v="0.5"/>
  </r>
  <r>
    <x v="345"/>
    <s v="Wayona Nylon Braided 3A Lightning to USB A Syncing and Fast Charging Data Cable for iPhone, Ipad (3 FT Pack of 1, Black)"/>
    <s v="Computers&amp;Accessories|Accessories&amp;Peripherals|Cables&amp;Accessories|Cables|USBCables"/>
    <n v="399"/>
    <n v="1099"/>
    <n v="64"/>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2"/>
    <n v="26671631"/>
    <x v="0"/>
    <m/>
    <n v="308"/>
    <n v="101929.8"/>
    <x v="345"/>
    <x v="0"/>
    <n v="0.64"/>
  </r>
  <r>
    <x v="346"/>
    <s v="Wayona Nylon Braided USB to Lightning Fast Charging and Data Sync Cable Compatible for iPhone 13, 12,11, X, 8, 7, 6, 5, iPad Air, Pro, Mini (3 FT Pack of 1, Grey)"/>
    <s v="Computers&amp;Accessories|Accessories&amp;Peripherals|Cables&amp;Accessories|Cables|USBCables"/>
    <n v="399"/>
    <n v="1099"/>
    <n v="64"/>
    <n v="4.2"/>
    <n v="24270"/>
    <s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n v="26672730"/>
    <x v="0"/>
    <m/>
    <n v="308"/>
    <n v="101934"/>
    <x v="346"/>
    <x v="0"/>
    <n v="0.64"/>
  </r>
  <r>
    <x v="347"/>
    <s v="Borosil Prime Grill Sandwich Maker (Grey)"/>
    <s v="Home&amp;Kitchen|Kitchen&amp;HomeAppliances|SmallKitchenAppliances|SandwichMakers"/>
    <n v="1928"/>
    <n v="2590"/>
    <n v="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n v="6156430"/>
    <x v="2"/>
    <m/>
    <n v="308"/>
    <n v="9508"/>
    <x v="347"/>
    <x v="2"/>
    <n v="0.26"/>
  </r>
  <r>
    <x v="348"/>
    <s v="Usha Hc 812 T Thermo Fan Room Heater"/>
    <s v="Home&amp;Kitchen|Heating,Cooling&amp;AirQuality|RoomHeaters|FanHeaters"/>
    <n v="2320"/>
    <n v="3290"/>
    <n v="28.99999999999999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n v="641550"/>
    <x v="2"/>
    <m/>
    <n v="308"/>
    <n v="741"/>
    <x v="348"/>
    <x v="2"/>
    <n v="0.28999999999999998"/>
  </r>
  <r>
    <x v="349"/>
    <s v="Crompton IHL 251 1500-Watt Immersion Water Heater with Copper Heating Element and IP 68 Protection"/>
    <s v="Home&amp;Kitchen|Heating,Cooling&amp;AirQuality|WaterHeaters&amp;Geysers|ImmersionRods"/>
    <n v="640"/>
    <n v="1020"/>
    <n v="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n v="5160180"/>
    <x v="0"/>
    <m/>
    <n v="308"/>
    <n v="20741.899999999998"/>
    <x v="349"/>
    <x v="2"/>
    <n v="0.37"/>
  </r>
  <r>
    <x v="350"/>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n v="289600"/>
    <x v="1"/>
    <m/>
    <n v="308"/>
    <n v="24905.599999999999"/>
    <x v="350"/>
    <x v="3"/>
    <n v="0"/>
  </r>
  <r>
    <x v="351"/>
    <s v="Brayden Chopro, Electric Vegetable Chopper for Kitchen with 500 ML Capacity, 400 Watts Copper Motor and 4 Bi-Level SS Blades (Black)"/>
    <s v="Home&amp;Kitchen|Kitchen&amp;HomeAppliances|SmallKitchenAppliances|MiniFoodProcessors&amp;Choppers"/>
    <n v="1599"/>
    <n v="1999"/>
    <n v="20"/>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n v="3114442"/>
    <x v="0"/>
    <m/>
    <n v="308"/>
    <n v="6855.2000000000007"/>
    <x v="351"/>
    <x v="2"/>
    <n v="0.2"/>
  </r>
  <r>
    <x v="352"/>
    <s v="Foxin FTC 12A / Q2612A Black Laser Toner Cartridge Compatible with Laserjet 1020,M1005,1018,1010,1012,1015,1020 Plus,1022,3015,3020,3030,3050, 3050Z, 3052,3055 (Black)"/>
    <s v="Computers&amp;Accessories|Printers,Inks&amp;Accessories|Inks,Toners&amp;Cartridges|TonerCartridges"/>
    <n v="598"/>
    <n v="1150"/>
    <n v="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n v="2915250"/>
    <x v="0"/>
    <m/>
    <n v="308"/>
    <n v="10393.5"/>
    <x v="352"/>
    <x v="0"/>
    <n v="0.48"/>
  </r>
  <r>
    <x v="353"/>
    <s v="Zebronics Wired Keyboard and Mouse Combo with 104 Keys and a USB Mouse with 1200 DPI - JUDWAA 750"/>
    <s v="Computers&amp;Accessories|Accessories&amp;Peripherals|Keyboards,Mice&amp;InputDevices|Keyboard&amp;MouseSets"/>
    <n v="448"/>
    <n v="699"/>
    <n v="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n v="12126252"/>
    <x v="0"/>
    <m/>
    <n v="308"/>
    <n v="67657.2"/>
    <x v="353"/>
    <x v="0"/>
    <n v="0.36"/>
  </r>
  <r>
    <x v="354"/>
    <s v="TP-Link Nano AC600 USB Wi-Fi Adapter(Archer T2U Nano)- 2.4G/5G Dual Band Wireless Network Adapter for PC Desktop Laptop, Mini Travel Size, Supports Windows 11,10, 8.1, 8, 7, XP/Mac OS 10.9-10.15"/>
    <s v="Computers&amp;Accessories|NetworkingDevices|NetworkAdapters|WirelessUSBAdapters"/>
    <n v="999"/>
    <n v="1599"/>
    <n v="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n v="19336707"/>
    <x v="0"/>
    <m/>
    <n v="308"/>
    <n v="51999.9"/>
    <x v="354"/>
    <x v="0"/>
    <n v="0.38"/>
  </r>
  <r>
    <x v="355"/>
    <s v="AmazonBasics Digital Optical Coax to Analog RCA Audio Converter Adapter with Fiber Cable"/>
    <s v="Electronics|HomeTheater,TV&amp;Video|Accessories|Cables|OpticalCables"/>
    <n v="1089"/>
    <n v="1600"/>
    <n v="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2"/>
    <n v="5704000"/>
    <x v="0"/>
    <m/>
    <n v="308"/>
    <n v="14260"/>
    <x v="355"/>
    <x v="1"/>
    <n v="0.32"/>
  </r>
  <r>
    <x v="356"/>
    <s v="AmazonBasics Flexible Premium HDMI Cable (Black, 4K@60Hz, 18Gbps), 3-Foot"/>
    <s v="Electronics|HomeTheater,TV&amp;Video|Accessories|Cables|HDMICables"/>
    <n v="219"/>
    <n v="700"/>
    <n v="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2"/>
    <n v="298881100"/>
    <x v="0"/>
    <m/>
    <n v="308"/>
    <n v="1878681.2000000002"/>
    <x v="356"/>
    <x v="1"/>
    <n v="0.69"/>
  </r>
  <r>
    <x v="357"/>
    <s v="boAt Bassheads 152 in Ear Wired Earphones with Mic(Active Black)"/>
    <s v="Electronics|Headphones,Earbuds&amp;Accessories|Headphones|In-Ear"/>
    <n v="449"/>
    <n v="1290"/>
    <n v="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n v="118383300"/>
    <x v="0"/>
    <m/>
    <n v="308"/>
    <n v="376256.99999999994"/>
    <x v="357"/>
    <x v="1"/>
    <n v="0.65"/>
  </r>
  <r>
    <x v="358"/>
    <s v="Artis AR-45W-MG2 45 Watts MG2 Laptop Adapter/Charger Compatible with MB Air 13‚ &amp; MB Air 11‚ (14.5 V, 3.1 A) Connector: MG2 (T Tip Connector)"/>
    <s v="Computers&amp;Accessories|Accessories&amp;Peripherals|LaptopAccessories|LaptopChargers&amp;PowerSupplies"/>
    <n v="1699"/>
    <n v="3499"/>
    <n v="51"/>
    <n v="3.6"/>
    <n v="7689"/>
    <s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2"/>
    <n v="26903811"/>
    <x v="2"/>
    <m/>
    <n v="308"/>
    <n v="27680.400000000001"/>
    <x v="358"/>
    <x v="0"/>
    <n v="0.51"/>
  </r>
  <r>
    <x v="359"/>
    <s v="ZEBRONICS Zeb-Fame 5watts 2.0 Multi Media Speakers with AUX, USB and Volume Control (Black)"/>
    <s v="Electronics|HomeAudio|Speakers|MultimediaSpeakerSystems"/>
    <n v="499"/>
    <n v="799"/>
    <n v="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n v="5386858"/>
    <x v="0"/>
    <m/>
    <n v="308"/>
    <n v="26293.8"/>
    <x v="359"/>
    <x v="1"/>
    <n v="0.38"/>
  </r>
  <r>
    <x v="360"/>
    <s v="Epson 003 65 ml for EcoTank L1110/L3100/L3101/L3110/L3115/L3116/L3150/L3151/L3152/L3156/L5190 Black Ink Bottle"/>
    <s v="Computers&amp;Accessories|Printers,Inks&amp;Accessories|Inks,Toners&amp;Cartridges|InkjetInkCartridges"/>
    <n v="309"/>
    <n v="404"/>
    <n v="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n v="3480056"/>
    <x v="1"/>
    <m/>
    <n v="308"/>
    <n v="37901.600000000006"/>
    <x v="360"/>
    <x v="0"/>
    <n v="0.24"/>
  </r>
  <r>
    <x v="361"/>
    <s v="ZEBRONICS Zeb-Thunder Bluetooth Wireless Over Ear Headphone FM, mSD, 9 hrs Playback with Mic (Black)"/>
    <s v="Electronics|Headphones,Earbuds&amp;Accessories|Headphones|On-Ear"/>
    <n v="599"/>
    <n v="1399"/>
    <n v="56.999999999999993"/>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n v="83976374"/>
    <x v="0"/>
    <m/>
    <n v="308"/>
    <n v="228098.8"/>
    <x v="361"/>
    <x v="1"/>
    <n v="0.56999999999999995"/>
  </r>
  <r>
    <x v="362"/>
    <s v="Zebronics Zeb-Power Wired USB Mouse, 3-Button, 1200 DPI Optical Sensor, Plug &amp; Play, for Windows/Mac"/>
    <s v="Computers&amp;Accessories|Accessories&amp;Peripherals|Keyboards,Mice&amp;InputDevices|Mice"/>
    <n v="149"/>
    <n v="249"/>
    <n v="40"/>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0"/>
    <n v="1259193"/>
    <x v="1"/>
    <m/>
    <n v="308"/>
    <n v="20228"/>
    <x v="362"/>
    <x v="0"/>
    <n v="0.4"/>
  </r>
  <r>
    <x v="363"/>
    <s v="Havells D'zire 1000 watt Dry Iron With American Heritage Sole Plate, Aerodynamic Design, Easy Grip Temperature Knob &amp; 2 years Warranty. (Mint)"/>
    <s v="Home&amp;Kitchen|Kitchen&amp;HomeAppliances|Vacuum,Cleaning&amp;Ironing|Irons,Steamers&amp;Accessories|Irons|DryIrons"/>
    <n v="889"/>
    <n v="1295"/>
    <n v="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n v="8288000"/>
    <x v="0"/>
    <m/>
    <n v="308"/>
    <n v="27520"/>
    <x v="363"/>
    <x v="2"/>
    <n v="0.31"/>
  </r>
  <r>
    <x v="364"/>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28.99999999999999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2"/>
    <n v="4978960"/>
    <x v="0"/>
    <m/>
    <n v="308"/>
    <n v="17572.8"/>
    <x v="364"/>
    <x v="2"/>
    <n v="0.28999999999999998"/>
  </r>
  <r>
    <x v="365"/>
    <s v="Parker Moments Vector Timecheck Gold Trim Roller Ball Pen (Black)"/>
    <s v="Office Products|OfficePaperProducts|Paper|Stationery|Pens,Pencils&amp;WritingSupplies|Pens&amp;Refills|LiquidInkRollerballPen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2"/>
    <n v="808920"/>
    <x v="1"/>
    <m/>
    <n v="308"/>
    <n v="8089.2000000000007"/>
    <x v="365"/>
    <x v="3"/>
    <n v="0"/>
  </r>
  <r>
    <x v="366"/>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n v="1200108"/>
    <x v="0"/>
    <m/>
    <n v="308"/>
    <n v="4477.2"/>
    <x v="366"/>
    <x v="0"/>
    <n v="0.76"/>
  </r>
  <r>
    <x v="367"/>
    <s v="Boult Audio Probass Curve Bluetooth Wireless in Ear Earphones with Mic with Ipx5 Water Resistant, 12H Battery Life &amp; Extra Bass (Black)"/>
    <s v="Electronics|Headphones,Earbuds&amp;Accessories|Headphones|In-Ear"/>
    <n v="899"/>
    <n v="4499"/>
    <n v="80"/>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   Amazing product  ,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n v="463630948"/>
    <x v="2"/>
    <m/>
    <n v="308"/>
    <n v="391597.6"/>
    <x v="367"/>
    <x v="1"/>
    <n v="0.8"/>
  </r>
  <r>
    <x v="368"/>
    <s v="ESN 999 Supreme Quality 1500W Immersion Water Heater Rod (Black)"/>
    <s v="Home&amp;Kitchen|Heating,Cooling&amp;AirQuality|WaterHeaters&amp;Geysers|ImmersionRods"/>
    <n v="335"/>
    <n v="510"/>
    <n v="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n v="1629450"/>
    <x v="0"/>
    <m/>
    <n v="308"/>
    <n v="12141"/>
    <x v="368"/>
    <x v="2"/>
    <n v="0.34"/>
  </r>
  <r>
    <x v="369"/>
    <s v="Wayona Usb Nylon Braided Data Sync And Charging Cable For Iphone, Ipad Tablet (Red, Black)"/>
    <s v="Computers&amp;Accessories|Accessories&amp;Peripherals|Cables&amp;Accessories|Cables|USBCables"/>
    <n v="399"/>
    <n v="1099"/>
    <n v="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n v="26671631"/>
    <x v="0"/>
    <m/>
    <n v="308"/>
    <n v="101929.8"/>
    <x v="369"/>
    <x v="0"/>
    <n v="0.64"/>
  </r>
  <r>
    <x v="370"/>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n v="57899331"/>
    <x v="2"/>
    <m/>
    <n v="308"/>
    <n v="101943.6"/>
    <x v="370"/>
    <x v="0"/>
    <n v="0.44"/>
  </r>
  <r>
    <x v="371"/>
    <s v="VW 60 cm (24 inches) Premium Series HD Ready LED TV VW24A (Black)"/>
    <s v="Electronics|HomeTheater,TV&amp;Video|Televisions|StandardTelevisions"/>
    <n v="5699"/>
    <n v="11000"/>
    <n v="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W/WEBP_402378-T2/images/I/41UPNmnPgeL._SY300_SX300_QL70_FMwebp_.jpg"/>
    <s v="https://www.amazon.in/Visio-World-inches-VW24A-Ready/dp/B07MDRGHWQ/ref=sr_1_210?qid=1672909134&amp;s=electronics&amp;sr=1-210"/>
    <x v="0"/>
    <n v="44033000"/>
    <x v="3"/>
    <m/>
    <n v="308"/>
    <n v="16812.600000000002"/>
    <x v="371"/>
    <x v="1"/>
    <n v="0.48"/>
  </r>
  <r>
    <x v="372"/>
    <s v="VW 80 cm (32 inches) Frameless Series HD Ready LED TV VW32A (Black)"/>
    <s v="Electronics|HomeTheater,TV&amp;Video|Televisions|StandardTelevisions"/>
    <n v="6999"/>
    <n v="12999"/>
    <n v="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I/418GxB04szL._SY300_SX300_QL70_FMwebp_.jpg"/>
    <s v="https://www.amazon.in/Visio-World-inches-VW32A-Ready/dp/B07MKFNHKG/ref=sr_1_58?qid=1672909126&amp;s=electronics&amp;sr=1-58"/>
    <x v="2"/>
    <n v="52034997"/>
    <x v="3"/>
    <m/>
    <n v="308"/>
    <n v="16812.600000000002"/>
    <x v="372"/>
    <x v="1"/>
    <n v="0.46"/>
  </r>
  <r>
    <x v="373"/>
    <s v="Bosch Pro 1000W Mixer Grinder MGM8842MIN - Black"/>
    <s v="Home&amp;Kitchen|Kitchen&amp;HomeAppliances|SmallKitchenAppliances|MixerGrinders"/>
    <n v="6999"/>
    <n v="10590"/>
    <n v="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n v="121774410"/>
    <x v="3"/>
    <m/>
    <n v="308"/>
    <n v="50595.600000000006"/>
    <x v="373"/>
    <x v="2"/>
    <n v="0.34"/>
  </r>
  <r>
    <x v="374"/>
    <s v="Lint Roller with 40 Paper Sheets, 22 x 5 cm (Grey)"/>
    <s v="Home&amp;Kitchen|Kitchen&amp;HomeAppliances|Vacuum,Cleaning&amp;Ironing|Irons,Steamers&amp;Accessories|LintShavers"/>
    <n v="245"/>
    <n v="299"/>
    <n v="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0"/>
    <n v="496340"/>
    <x v="1"/>
    <m/>
    <n v="308"/>
    <n v="6805.9999999999991"/>
    <x v="374"/>
    <x v="2"/>
    <n v="0.18"/>
  </r>
  <r>
    <x v="375"/>
    <s v="Gizga Essentials Multi-Purpose Portable &amp; Foldable Wooden Desk for Bed Tray, Laptop Table, Study Table (Black)"/>
    <s v="Computers&amp;Accessories|Accessories&amp;Peripherals|LaptopAccessories|Lapdesks"/>
    <n v="549"/>
    <n v="1999"/>
    <n v="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n v="12837578"/>
    <x v="0"/>
    <m/>
    <n v="308"/>
    <n v="23119.200000000001"/>
    <x v="375"/>
    <x v="0"/>
    <n v="0.73"/>
  </r>
  <r>
    <x v="376"/>
    <s v="AGARO Marvel 9 Liters Oven Toaster Griller, Cake Baking OTG (Black)"/>
    <s v="Home&amp;Kitchen|Kitchen&amp;HomeAppliances|SmallKitchenAppliances|OvenToasterGrills"/>
    <n v="1699"/>
    <n v="1999"/>
    <n v="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n v="17737127"/>
    <x v="0"/>
    <m/>
    <n v="308"/>
    <n v="36379.299999999996"/>
    <x v="376"/>
    <x v="2"/>
    <n v="0.15"/>
  </r>
  <r>
    <x v="377"/>
    <s v="SYVO WT 3130 Aluminum Tripod (133CM), Universal Lightweight Tripod with Mobile Phone Holder Mount &amp; Carry Bag for All Smart Phones, Gopro, Cameras - Brown"/>
    <s v="Electronics|Cameras&amp;Photography|Accessories|Tripods&amp;Monopods|Tabletop&amp;TravelTripods"/>
    <n v="799"/>
    <n v="3990"/>
    <n v="80"/>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n v="108284610"/>
    <x v="2"/>
    <m/>
    <n v="308"/>
    <n v="116697.7"/>
    <x v="377"/>
    <x v="1"/>
    <n v="0.8"/>
  </r>
  <r>
    <x v="378"/>
    <s v="Portronics MODESK POR-122 Universal Mobile Tabletop Holder (Black)"/>
    <s v="Electronics|Mobiles&amp;Accessories|MobileAccessories|Stands"/>
    <n v="134"/>
    <n v="699"/>
    <n v="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n v="11662815"/>
    <x v="0"/>
    <m/>
    <n v="308"/>
    <n v="68408.5"/>
    <x v="378"/>
    <x v="1"/>
    <n v="0.81"/>
  </r>
  <r>
    <x v="379"/>
    <s v="boAt Stone 650 10W Bluetooth Speaker with Upto 7 Hours Playback, IPX5 and Integrated Controls (Blue)"/>
    <s v="Electronics|HomeAudio|Speakers|BluetoothSpeakers"/>
    <n v="1799"/>
    <n v="4990"/>
    <n v="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n v="205717740"/>
    <x v="2"/>
    <m/>
    <n v="308"/>
    <n v="173149.2"/>
    <x v="379"/>
    <x v="1"/>
    <n v="0.64"/>
  </r>
  <r>
    <x v="380"/>
    <s v="StyleHouse Lint Remover for Woolen Clothes, Electric Lint Remover, Best Lint Shaver for Clothes"/>
    <s v="Home&amp;Kitchen|Kitchen&amp;HomeAppliances|Vacuum,Cleaning&amp;Ironing|Irons,Steamers&amp;Accessories|LintShavers"/>
    <n v="455"/>
    <n v="999"/>
    <n v="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2"/>
    <n v="3574422"/>
    <x v="0"/>
    <m/>
    <n v="308"/>
    <n v="14669.8"/>
    <x v="380"/>
    <x v="2"/>
    <n v="0.54"/>
  </r>
  <r>
    <x v="381"/>
    <s v="Pick Ur Needs Lint Remover for Clothes High Range Rechargeable Lint Shaver for All Types of Clothes, Fabrics, Blanket with 1 Extra Blade Multicolor (Rechargeable)"/>
    <s v="Home&amp;Kitchen|Kitchen&amp;HomeAppliances|Vacuum,Cleaning&amp;Ironing|Irons,Steamers&amp;Accessories|LintShavers"/>
    <n v="799"/>
    <n v="1230"/>
    <n v="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n v="2629740"/>
    <x v="0"/>
    <m/>
    <n v="308"/>
    <n v="8765.7999999999993"/>
    <x v="381"/>
    <x v="2"/>
    <n v="0.35"/>
  </r>
  <r>
    <x v="382"/>
    <s v="AmazonBasics High Speed 55 Watt Oscillating Pedestal Fan, 400mm Sweep Length, White (Without Remote)"/>
    <s v="Home&amp;Kitchen|Heating,Cooling&amp;AirQuality|Fans|PedestalFans"/>
    <n v="1982.84"/>
    <n v="3300"/>
    <n v="40"/>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n v="19380900"/>
    <x v="2"/>
    <m/>
    <n v="308"/>
    <n v="24079.3"/>
    <x v="382"/>
    <x v="2"/>
    <n v="0.4"/>
  </r>
  <r>
    <x v="383"/>
    <s v="Brayden Fito Atom Rechargeable Smoothie Blender with 2000 mAh Battery and 3.7V Motor with 400ml Tritan Jar (Blue)"/>
    <s v="Home&amp;Kitchen|Kitchen&amp;HomeAppliances|SmallKitchenAppliances|JuicerMixerGrinders"/>
    <n v="1199"/>
    <n v="1499"/>
    <n v="20"/>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n v="3306794"/>
    <x v="0"/>
    <m/>
    <n v="308"/>
    <n v="8382.7999999999993"/>
    <x v="383"/>
    <x v="2"/>
    <n v="0.2"/>
  </r>
  <r>
    <x v="384"/>
    <s v="SaleOn‚TM Portable Storage Organizer Bag for Earphone USB Cable Power Bank Mobile Charger Digital Gadget Hard Disk, Water Resistance Material - Dark Grey"/>
    <s v="Computers&amp;Accessories|Accessories&amp;Peripherals|HardDiskBags"/>
    <n v="397"/>
    <n v="899"/>
    <n v="56.00000000000000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n v="2719475"/>
    <x v="0"/>
    <m/>
    <n v="308"/>
    <n v="12100"/>
    <x v="384"/>
    <x v="0"/>
    <n v="0.56000000000000005"/>
  </r>
  <r>
    <x v="385"/>
    <s v="Philips HD6975/00 25 Litre Digital Oven Toaster Grill, Grey, 25 liter"/>
    <s v="Home&amp;Kitchen|Kitchen&amp;HomeAppliances|SmallKitchenAppliances|OvenToasterGrills"/>
    <n v="8599"/>
    <n v="8995"/>
    <n v="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n v="87557330"/>
    <x v="2"/>
    <m/>
    <n v="308"/>
    <n v="42829.600000000006"/>
    <x v="385"/>
    <x v="2"/>
    <n v="0.04"/>
  </r>
  <r>
    <x v="386"/>
    <s v="RC PRINT GI 790 Ink Refill for Canon G1000, G1010, G1100, G2000, G2002, G2010, G2012, G2100, G3000, G3010, G3012, G3100, G4000, G4010"/>
    <s v="Computers&amp;Accessories|Printers,Inks&amp;Accessories|Inks,Toners&amp;Cartridges|InkjetInkRefills&amp;Kits"/>
    <n v="549"/>
    <n v="1999"/>
    <n v="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n v="2732633"/>
    <x v="0"/>
    <m/>
    <n v="308"/>
    <n v="5878.0999999999995"/>
    <x v="386"/>
    <x v="0"/>
    <n v="0.73"/>
  </r>
  <r>
    <x v="387"/>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2"/>
    <n v="54491220"/>
    <x v="2"/>
    <m/>
    <n v="308"/>
    <n v="109032.00000000001"/>
    <x v="387"/>
    <x v="0"/>
    <n v="0.45"/>
  </r>
  <r>
    <x v="388"/>
    <s v="Agaro Blaze USBA to micro +Type C 2in1 Braided 1.2M Cable"/>
    <s v="Computers&amp;Accessories|Accessories&amp;Peripherals|Cables&amp;Accessories|Cables|USBCables"/>
    <n v="159"/>
    <n v="595"/>
    <n v="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n v="8439480"/>
    <x v="0"/>
    <m/>
    <n v="308"/>
    <n v="60991.199999999997"/>
    <x v="388"/>
    <x v="0"/>
    <n v="0.73"/>
  </r>
  <r>
    <x v="389"/>
    <s v="AGARO Blaze USB 3.0 to USB Type C OTG Adapter"/>
    <s v="Electronics|Mobiles&amp;Accessories|MobileAccessories|Cables&amp;Adapters|OTGAdapters"/>
    <n v="139"/>
    <n v="495"/>
    <n v="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0"/>
    <n v="7021575"/>
    <x v="1"/>
    <m/>
    <n v="308"/>
    <n v="60995.5"/>
    <x v="389"/>
    <x v="1"/>
    <n v="0.72"/>
  </r>
  <r>
    <x v="390"/>
    <s v="Zodo 8. 5 inch LCD E-Writer Electronic Writing Pad/Tablet Drawing Board (Paperless Memo Digital Tablet)"/>
    <s v="Computers&amp;Accessories|Accessories&amp;Peripherals|Keyboards,Mice&amp;InputDevices|GraphicTablets"/>
    <n v="100"/>
    <n v="499"/>
    <n v="8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
    <s v="https://m.media-amazon.com/images/I/51JF5xTgNhL._SX300_SY300_QL70_FMwebp_.jpg"/>
    <s v="https://www.amazon.in/ZODO-Writer-Electronic-Writing-Paperless/dp/B07PLHTTB4/ref=sr_1_88_mod_primary_new?qid=1672902998&amp;s=computers&amp;sbo=RZvfv%2F%2FHxDF%2BO5021pAnSA%3D%3D&amp;sr=1-88"/>
    <x v="1"/>
    <n v="4809362"/>
    <x v="1"/>
    <m/>
    <n v="308"/>
    <n v="33733"/>
    <x v="390"/>
    <x v="0"/>
    <n v="0.8"/>
  </r>
  <r>
    <x v="391"/>
    <s v="boAt Rockerz 450 Bluetooth On Ear Headphones with Mic, Upto 15 Hours Playback, 40MM Drivers, Padded Ear Cushions, Integrated Controls and Dual Modes(Luscious Black)"/>
    <s v="Electronics|Headphones,Earbuds&amp;Accessories|Headphones|On-Ear"/>
    <n v="1220"/>
    <n v="3990"/>
    <n v="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n v="427532490"/>
    <x v="2"/>
    <m/>
    <n v="308"/>
    <n v="439319.1"/>
    <x v="391"/>
    <x v="1"/>
    <n v="0.69"/>
  </r>
  <r>
    <x v="392"/>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n v="984756"/>
    <x v="0"/>
    <m/>
    <n v="308"/>
    <n v="6576"/>
    <x v="392"/>
    <x v="2"/>
    <n v="0.51"/>
  </r>
  <r>
    <x v="393"/>
    <s v="ELV Aluminum Adjustable Mobile Phone Foldable Tabletop Stand Dock Mount for All Smartphones, Tabs, Kindle, iPad (Black)"/>
    <s v="Electronics|Mobiles&amp;Accessories|MobileAccessories|Stands"/>
    <n v="269"/>
    <n v="1499"/>
    <n v="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n v="43438022"/>
    <x v="0"/>
    <m/>
    <n v="308"/>
    <n v="130401"/>
    <x v="393"/>
    <x v="1"/>
    <n v="0.82"/>
  </r>
  <r>
    <x v="394"/>
    <s v="Eveready 1015 Carbon Zinc AA Battery - 10 Pieces"/>
    <s v="Electronics|GeneralPurposeBatteries&amp;BatteryChargers|DisposableBatteries"/>
    <n v="149"/>
    <n v="180"/>
    <n v="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0"/>
    <n v="115920"/>
    <x v="1"/>
    <m/>
    <n v="308"/>
    <n v="2833.6000000000004"/>
    <x v="394"/>
    <x v="1"/>
    <n v="0.17"/>
  </r>
  <r>
    <x v="395"/>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56.999999999999993"/>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n v="20369440"/>
    <x v="0"/>
    <m/>
    <n v="308"/>
    <n v="59695.999999999993"/>
    <x v="395"/>
    <x v="1"/>
    <n v="0.56999999999999995"/>
  </r>
  <r>
    <x v="39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56.00000000000000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n v="12903550"/>
    <x v="0"/>
    <m/>
    <n v="308"/>
    <n v="33169"/>
    <x v="396"/>
    <x v="2"/>
    <n v="0.56000000000000005"/>
  </r>
  <r>
    <x v="397"/>
    <s v="KENT 16044 Hand Blender Stainless Steel 400 W | Variable Speed Control | Easy to Clean and Store | Low Noise Operation"/>
    <s v="Home&amp;Kitchen|Kitchen&amp;HomeAppliances|SmallKitchenAppliances|HandBlenders"/>
    <n v="1499"/>
    <n v="2100"/>
    <n v="28.99999999999999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n v="13345500"/>
    <x v="2"/>
    <m/>
    <n v="308"/>
    <n v="26055.499999999996"/>
    <x v="397"/>
    <x v="2"/>
    <n v="0.28999999999999998"/>
  </r>
  <r>
    <x v="398"/>
    <s v="SWAPKART Portable Flexible Adjustable Eye Protection USB LED Desk Light Table Lamp for Reading, Working on PC, Laptop, Power Bank, Bedroom ( Multicolour )"/>
    <s v="Computers&amp;Accessories|Accessories&amp;Peripherals|USBGadgets|Lamps"/>
    <n v="298"/>
    <n v="999"/>
    <n v="7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1"/>
    <n v="1550448"/>
    <x v="0"/>
    <m/>
    <n v="308"/>
    <n v="6673.5999999999995"/>
    <x v="398"/>
    <x v="0"/>
    <n v="0.7"/>
  </r>
  <r>
    <x v="399"/>
    <s v="boAt BassHeads 122 Wired Earphones with Heavy Bass, Integrated Controls and Mic (Gun Metal)"/>
    <s v="Electronics|Headphones,Earbuds&amp;Accessories|Headphones|In-Ear"/>
    <n v="399"/>
    <n v="1290"/>
    <n v="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n v="265740"/>
    <x v="0"/>
    <m/>
    <n v="308"/>
    <n v="865.2"/>
    <x v="399"/>
    <x v="1"/>
    <n v="0.69"/>
  </r>
  <r>
    <x v="400"/>
    <s v="AGARO Imperial 240-Watt Slow Juicer with Cold Press Technology"/>
    <s v="Home&amp;Kitchen|Kitchen&amp;HomeAppliances|SmallKitchenAppliances|Juicers|ColdPressJuicers"/>
    <n v="12609"/>
    <n v="23999"/>
    <n v="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
    <s v="https://m.media-amazon.com/images/W/WEBP_402378-T1/images/I/41e5RU3gPHL._SX300_SY300_QL70_FMwebp_.jpg"/>
    <s v="https://www.amazon.in/AGARO-Imperial-Slow-Juicer-Watts/dp/B07R679HTT/ref=sr_1_363?qid=1672923610&amp;s=kitchen&amp;sr=1-363"/>
    <x v="0"/>
    <n v="54909712"/>
    <x v="3"/>
    <m/>
    <n v="308"/>
    <n v="10067.200000000001"/>
    <x v="400"/>
    <x v="2"/>
    <n v="0.47"/>
  </r>
  <r>
    <x v="401"/>
    <s v="Gizga Essentials Cable Organiser, Cord Management System for PC, TV, Home Theater, Speaker &amp; Cables, Reusable Cable Organizer for Desk, WFH Accessories, Organizer Tape Roll, Reusable Cable Ties Strap"/>
    <s v="Home Improvement|Electrical|CordManagement"/>
    <n v="249"/>
    <n v="599"/>
    <n v="57.999999999999993"/>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n v="3585015"/>
    <x v="0"/>
    <m/>
    <n v="308"/>
    <n v="26932.5"/>
    <x v="401"/>
    <x v="7"/>
    <n v="0.57999999999999996"/>
  </r>
  <r>
    <x v="402"/>
    <s v="AGARO Ace 1600 Watts, 21.5 kPa Suction Power, 21 litres Wet &amp; Dry Stainless Steel Vacuum Cleaner with Blower Function and Washable Dust Bag"/>
    <s v="Home&amp;Kitchen|Kitchen&amp;HomeAppliances|Vacuum,Cleaning&amp;Ironing|Vacuums&amp;FloorCare|Vacuums|Wet-DryVacuums"/>
    <n v="6236"/>
    <n v="9999"/>
    <n v="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2"/>
    <n v="35516448"/>
    <x v="2"/>
    <m/>
    <n v="308"/>
    <n v="14563.199999999999"/>
    <x v="402"/>
    <x v="2"/>
    <n v="0.38"/>
  </r>
  <r>
    <x v="403"/>
    <s v="Ambrane 20000mAh Power Bank with 20W Fast Charging, Triple Output, Power Delivery, Type C Input, Made in India, Multi-Layer Protection, Li-Polymer + Type C Cable (Stylo-20k, Black)"/>
    <s v="Electronics|Mobiles&amp;Accessories|MobileAccessories|Chargers|PowerBanks"/>
    <n v="1799"/>
    <n v="2499"/>
    <n v="28.000000000000004"/>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n v="46676322"/>
    <x v="2"/>
    <m/>
    <n v="308"/>
    <n v="76579.799999999988"/>
    <x v="403"/>
    <x v="1"/>
    <n v="0.28000000000000003"/>
  </r>
  <r>
    <x v="404"/>
    <s v="Amazon Basics 10.2 Gbps High-Speed 4K HDMI Cable with Braided Cord, 1.8 Meter, Dark Grey"/>
    <s v="Electronics|HomeTheater,TV&amp;Video|Accessories|Cables|HDMICables"/>
    <n v="499"/>
    <n v="900"/>
    <n v="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n v="1948500"/>
    <x v="0"/>
    <m/>
    <n v="308"/>
    <n v="9526"/>
    <x v="404"/>
    <x v="1"/>
    <n v="0.45"/>
  </r>
  <r>
    <x v="405"/>
    <s v="Tosaa T2STSR Sandwich Gas Toaster Regular (Black)"/>
    <s v="Home&amp;Kitchen|Kitchen&amp;HomeAppliances|SmallKitchenAppliances|SandwichMakers"/>
    <n v="260"/>
    <n v="350"/>
    <n v="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0"/>
    <n v="4594450"/>
    <x v="1"/>
    <m/>
    <n v="308"/>
    <n v="51195.299999999996"/>
    <x v="405"/>
    <x v="2"/>
    <n v="0.26"/>
  </r>
  <r>
    <x v="406"/>
    <s v="AmazonBasics 10.2 Gbps High-Speed 4K HDMI Cable with Braided Cord (10-Foot, Dark Grey)"/>
    <s v="Electronics|HomeTheater,TV&amp;Video|Accessories|Cables|HDMICables"/>
    <n v="609"/>
    <n v="1500"/>
    <n v="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n v="1543500"/>
    <x v="0"/>
    <m/>
    <n v="308"/>
    <n v="4630.5"/>
    <x v="406"/>
    <x v="1"/>
    <n v="0.59"/>
  </r>
  <r>
    <x v="407"/>
    <s v="SLOVIC Tripod Mount Adapter| Tripod Mobile Holder|Tripod Phone Mount(Made in India)| Smartphone Clip Clipper 360 Degree for Taking Magic Video Shots &amp; Pictures."/>
    <s v="Electronics|Cameras&amp;Photography|Accessories|Tripods&amp;Monopods|Tabletop&amp;TravelTripods"/>
    <n v="326"/>
    <n v="799"/>
    <n v="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n v="8607627"/>
    <x v="0"/>
    <m/>
    <n v="308"/>
    <n v="47401.200000000004"/>
    <x v="407"/>
    <x v="1"/>
    <n v="0.59"/>
  </r>
  <r>
    <x v="408"/>
    <s v="IT2M Designer Mouse Pad for Laptop/Computer (9.2 X 7.6 Inches, 12788)"/>
    <s v="Computers&amp;Accessories|Accessories&amp;Peripherals|Keyboards,Mice&amp;InputDevices|Keyboard&amp;MiceAccessories|MousePads"/>
    <n v="199"/>
    <n v="499"/>
    <n v="60"/>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n v="4989002"/>
    <x v="1"/>
    <m/>
    <n v="308"/>
    <n v="42991.4"/>
    <x v="408"/>
    <x v="0"/>
    <n v="0.6"/>
  </r>
  <r>
    <x v="409"/>
    <s v="Prestige Sandwich Maker PGMFD 01, Black"/>
    <s v="Home&amp;Kitchen|Kitchen&amp;HomeAppliances|SmallKitchenAppliances|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n v="52097694"/>
    <x v="0"/>
    <m/>
    <n v="308"/>
    <n v="168445.2"/>
    <x v="409"/>
    <x v="2"/>
    <n v="0"/>
  </r>
  <r>
    <x v="410"/>
    <s v="Usha Aurora 1000 W Dry Iron with Innovative Tail Light Indicator, Weilburger Soleplate (White &amp; Grey)"/>
    <s v="Home&amp;Kitchen|Kitchen&amp;HomeAppliances|Vacuum,Cleaning&amp;Ironing|Irons,Steamers&amp;Accessories|Irons|DryIrons"/>
    <n v="717"/>
    <n v="1390"/>
    <n v="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n v="6765130"/>
    <x v="0"/>
    <m/>
    <n v="308"/>
    <n v="19468"/>
    <x v="410"/>
    <x v="2"/>
    <n v="0.48"/>
  </r>
  <r>
    <x v="411"/>
    <s v="boAt Bassheads 242 in Ear Wired Earphones with Mic(Active Black)"/>
    <s v="Electronics|Headphones,Earbuds&amp;Accessories|Headphones|In-Ear"/>
    <n v="599"/>
    <n v="1490"/>
    <n v="60"/>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2"/>
    <n v="240901710"/>
    <x v="0"/>
    <m/>
    <n v="308"/>
    <n v="662883.89999999991"/>
    <x v="411"/>
    <x v="1"/>
    <n v="0.6"/>
  </r>
  <r>
    <x v="412"/>
    <s v="Pentonic Multicolor Ball Point Pen, Pack of 10"/>
    <s v="Office Products|OfficePaperProducts|Paper|Stationery|Pens,Pencils&amp;WritingSupplies|Pens&amp;Refills|StickBallpointPen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0"/>
    <n v="516960"/>
    <x v="1"/>
    <m/>
    <n v="308"/>
    <n v="17662.8"/>
    <x v="412"/>
    <x v="3"/>
    <n v="0"/>
  </r>
  <r>
    <x v="413"/>
    <s v="SanDisk Ultra Flair 64GB USB 3.0 Pen Drive, Multicolor"/>
    <s v="Computers&amp;Accessories|ExternalDevices&amp;DataStorage|PenDrives"/>
    <n v="519"/>
    <n v="1350"/>
    <n v="62"/>
    <n v="4.3"/>
    <n v="30058"/>
    <s v="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n v="40578300"/>
    <x v="0"/>
    <m/>
    <n v="308"/>
    <n v="129249.4"/>
    <x v="413"/>
    <x v="0"/>
    <n v="0.62"/>
  </r>
  <r>
    <x v="414"/>
    <s v="Inalsa Vacuum Cleaner Wet and Dry Micro WD10 with 3in1 Multifunction Wet/Dry/Blowing| 14KPA Suction and Impact Resistant Polymer Tank,(Yellow/Black)"/>
    <s v="Home&amp;Kitchen|Kitchen&amp;HomeAppliances|Vacuum,Cleaning&amp;Ironing|Vacuums&amp;FloorCare|Vacuums|Wet-DryVacuums"/>
    <n v="3859"/>
    <n v="10295"/>
    <n v="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n v="83338025"/>
    <x v="3"/>
    <m/>
    <n v="308"/>
    <n v="31570.5"/>
    <x v="414"/>
    <x v="2"/>
    <n v="0.63"/>
  </r>
  <r>
    <x v="415"/>
    <s v="Bajaj Frore 1200 mm Ceiling Fan (Brown)"/>
    <s v="Home&amp;Kitchen|Heating,Cooling&amp;AirQuality|Fans|CeilingFans"/>
    <n v="1399"/>
    <n v="2660"/>
    <n v="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2"/>
    <n v="24868340"/>
    <x v="2"/>
    <m/>
    <n v="308"/>
    <n v="38330.899999999994"/>
    <x v="415"/>
    <x v="2"/>
    <n v="0.47"/>
  </r>
  <r>
    <x v="416"/>
    <s v="AGARO Regal 800 Watts Handheld Vacuum Cleaner, Lightweight &amp; Durable Body, Small/Mini Size ( Black)"/>
    <s v="Home&amp;Kitchen|Kitchen&amp;HomeAppliances|Vacuum,Cleaning&amp;Ironing|Vacuums&amp;FloorCare|Vacuums|HandheldVacuums"/>
    <n v="1665"/>
    <n v="2099"/>
    <n v="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n v="30158432"/>
    <x v="2"/>
    <m/>
    <n v="308"/>
    <n v="57472"/>
    <x v="416"/>
    <x v="2"/>
    <n v="0.21"/>
  </r>
  <r>
    <x v="417"/>
    <s v="HP GT 53 XL Cartridge Ink"/>
    <s v="Computers&amp;Accessories|Printers,Inks&amp;Accessories|Inks,Toners&amp;Cartridges|InkjetInkCartridges"/>
    <n v="596"/>
    <n v="723"/>
    <n v="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2"/>
    <n v="2327337"/>
    <x v="0"/>
    <m/>
    <n v="308"/>
    <n v="14163.6"/>
    <x v="417"/>
    <x v="0"/>
    <n v="0.18"/>
  </r>
  <r>
    <x v="418"/>
    <s v="iBELL SEK170BM Premium Electric Kettle, 1.7 Litre, Stainless Steel with Coating,1500W Auto Cut-Off, Silver with Black"/>
    <s v="Home&amp;Kitchen|Kitchen&amp;HomeAppliances|SmallKitchenAppliances|Kettles&amp;HotWaterDispensers|ElectricKettles"/>
    <n v="809"/>
    <n v="1950"/>
    <n v="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n v="1384500"/>
    <x v="0"/>
    <m/>
    <n v="308"/>
    <n v="2769"/>
    <x v="418"/>
    <x v="2"/>
    <n v="0.59"/>
  </r>
  <r>
    <x v="419"/>
    <s v="iBELL SEK15L Premium 1.5 Litre Stainless Steel Electric Kettle,1500W Auto Cut-Off Feature,Silver with Black"/>
    <s v="Home&amp;Kitchen|Kitchen&amp;HomeAppliances|SmallKitchenAppliances|Kettles&amp;HotWaterDispensers|ElectricKettles"/>
    <n v="664"/>
    <n v="1490"/>
    <n v="55.000000000000007"/>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  ,Nice product,Easy to use"/>
    <s v="I like look like nd easy to opreate,Product is good,Nice product...in reasonable price.,This item does not have a 2 year warranty as shown on the image. Will have to register for it.,Best one,Amazing product ,Product is good and value for money.,"/>
    <s v="https://m.media-amazon.com/images/W/WEBP_402378-T1/images/I/415pqPUbDVL._SX300_SY300_QL70_FMwebp_.jpg"/>
    <s v="https://www.amazon.in/Premium-Stainless-Electric-Cut-Off-Feature/dp/B07T4D9FNY/ref=sr_1_199?qid=1672923601&amp;s=kitchen&amp;sr=1-199"/>
    <x v="0"/>
    <n v="3275020"/>
    <x v="0"/>
    <m/>
    <n v="308"/>
    <n v="8792"/>
    <x v="419"/>
    <x v="2"/>
    <n v="0.55000000000000004"/>
  </r>
  <r>
    <x v="420"/>
    <s v="ZEBRONICS Zeb-Bro in Ear Wired Earphones with Mic, 3.5mm Audio Jack, 10mm Drivers, Phone/Tablet Compatible(Black)"/>
    <s v="Electronics|Headphones,Earbuds&amp;Accessories|Headphones|In-Ear"/>
    <n v="149"/>
    <n v="399"/>
    <n v="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2"/>
    <n v="8683836"/>
    <x v="1"/>
    <m/>
    <n v="308"/>
    <n v="76174"/>
    <x v="420"/>
    <x v="1"/>
    <n v="0.63"/>
  </r>
  <r>
    <x v="421"/>
    <s v="Redgear Cloak Wired RGB Wired Over Ear Gaming Headphones with Mic for PC"/>
    <s v="Computers&amp;Accessories|Accessories&amp;Peripherals|PCGamingPeripherals|Headsets"/>
    <n v="749"/>
    <n v="1799"/>
    <n v="57.999999999999993"/>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1"/>
    <n v="23745001"/>
    <x v="0"/>
    <m/>
    <n v="308"/>
    <n v="52796"/>
    <x v="421"/>
    <x v="0"/>
    <n v="0.57999999999999996"/>
  </r>
  <r>
    <x v="422"/>
    <s v="Racold Eterno Pro 25L Vertical 5 Star Storage Water Heater (Geyser) with free Standard Installation and free Installation Pipes"/>
    <s v="Home&amp;Kitchen|Heating,Cooling&amp;AirQuality|WaterHeaters&amp;Geysers|StorageWaterHeaters"/>
    <n v="8699"/>
    <n v="16899"/>
    <n v="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n v="53992305"/>
    <x v="3"/>
    <m/>
    <n v="308"/>
    <n v="13419"/>
    <x v="422"/>
    <x v="2"/>
    <n v="0.49"/>
  </r>
  <r>
    <x v="423"/>
    <s v="Boult Audio BassBuds X1 in-Ear Wired Earphones with 10mm Extra Bass Driver and HD Sound with mic(Black)"/>
    <s v="Electronics|Headphones,Earbuds&amp;Accessories|Headphones|In-Ear"/>
    <n v="329"/>
    <n v="999"/>
    <n v="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2"/>
    <n v="76949973"/>
    <x v="0"/>
    <m/>
    <n v="308"/>
    <n v="300405.3"/>
    <x v="423"/>
    <x v="1"/>
    <n v="0.67"/>
  </r>
  <r>
    <x v="424"/>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2"/>
    <n v="26671320"/>
    <x v="0"/>
    <m/>
    <n v="308"/>
    <n v="75060"/>
    <x v="424"/>
    <x v="0"/>
    <n v="0.23"/>
  </r>
  <r>
    <x v="425"/>
    <s v="MemeHo Smart Standard Multi-Purpose Laptop Table with Dock Stand/Study Table/Bed Table/Foldable and Portable/Ergonomic &amp; Rounded Edges/Non-Slip Legs/Engineered Wood with Cup Holder (Black)"/>
    <s v="Computers&amp;Accessories|Accessories&amp;Peripherals|LaptopAccessories|Lapdesks"/>
    <n v="656"/>
    <n v="1499"/>
    <n v="56.00000000000000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 ,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2"/>
    <n v="38828597"/>
    <x v="0"/>
    <m/>
    <n v="308"/>
    <n v="111382.9"/>
    <x v="425"/>
    <x v="0"/>
    <n v="0.56000000000000005"/>
  </r>
  <r>
    <x v="426"/>
    <s v="Lifelong LLMG74 750 Watt Mixer Grinder with 3 Jars (White and Grey)"/>
    <s v="Home&amp;Kitchen|Kitchen&amp;HomeAppliances|SmallKitchenAppliances|MixerGrinders"/>
    <n v="1799"/>
    <n v="3299"/>
    <n v="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n v="6089954"/>
    <x v="2"/>
    <m/>
    <n v="308"/>
    <n v="7014.7999999999993"/>
    <x v="426"/>
    <x v="2"/>
    <n v="0.45"/>
  </r>
  <r>
    <x v="427"/>
    <s v="Butterfly Hero Mixer Grinder, 500W, 3 Jars (Grey)"/>
    <s v="Home&amp;Kitchen|Kitchen&amp;HomeAppliances|SmallKitchenAppliances|MixerGrinders"/>
    <n v="2237.81"/>
    <n v="3899"/>
    <n v="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n v="42904596"/>
    <x v="2"/>
    <m/>
    <n v="308"/>
    <n v="42915.6"/>
    <x v="427"/>
    <x v="2"/>
    <n v="0.43"/>
  </r>
  <r>
    <x v="428"/>
    <s v="LOHAYA LCD/LED Remote Compatible for Sony Bravia Smart LCD LED UHD OLED QLED 4K Ultra HD TV Remote Control with YouTube &amp; Netflix Function [ Compatible for Sony Tv Remote Control ]"/>
    <s v="Electronics|HomeTheater,TV&amp;Video|Accessories|RemoteControls"/>
    <n v="299"/>
    <n v="1199"/>
    <n v="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2"/>
    <n v="558734"/>
    <x v="0"/>
    <m/>
    <n v="308"/>
    <n v="1631"/>
    <x v="428"/>
    <x v="1"/>
    <n v="0.75"/>
  </r>
  <r>
    <x v="429"/>
    <s v="HP USB Wireless Spill Resistance Keyboard and Mouse Set with 10m Working Range 2.4G Wireless Technology / 3 Years Warranty (4SC12PA), Black"/>
    <s v="Computers&amp;Accessories|Accessories&amp;Peripherals|Keyboards,Mice&amp;InputDevices|Keyboard&amp;MouseSets"/>
    <n v="1349"/>
    <n v="2198"/>
    <n v="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2"/>
    <n v="15634374"/>
    <x v="2"/>
    <m/>
    <n v="308"/>
    <n v="28452"/>
    <x v="429"/>
    <x v="0"/>
    <n v="0.39"/>
  </r>
  <r>
    <x v="430"/>
    <s v="Aine HDMI Male to VGA Female Video Converter Adapter Cable (Black)"/>
    <s v="Electronics|HomeTheater,TV&amp;Video|Accessories|Cables|HDMICables"/>
    <n v="299"/>
    <n v="599"/>
    <n v="50"/>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n v="102429"/>
    <x v="0"/>
    <m/>
    <n v="308"/>
    <n v="684"/>
    <x v="430"/>
    <x v="1"/>
    <n v="0.5"/>
  </r>
  <r>
    <x v="431"/>
    <s v="Prestige 1.5 Litre Kettle 1500-watts, Red"/>
    <s v="Home&amp;Kitchen|Kitchen&amp;HomeAppliances|SmallKitchenAppliances|Kettles&amp;HotWaterDispensers|ElectricKettles"/>
    <n v="749"/>
    <n v="1245"/>
    <n v="40"/>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n v="39569835"/>
    <x v="0"/>
    <m/>
    <n v="308"/>
    <n v="123953.7"/>
    <x v="431"/>
    <x v="2"/>
    <n v="0.4"/>
  </r>
  <r>
    <x v="432"/>
    <s v="Glun Multipurpose Portable Electronic Digital Weighing Scale Weight Machine (10 Kg - with Back Light)"/>
    <s v="Home&amp;Kitchen|Kitchen&amp;HomeAppliances|SmallKitchenAppliances|DigitalKitchenScales"/>
    <n v="293"/>
    <n v="499"/>
    <n v="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0"/>
    <n v="22452006"/>
    <x v="1"/>
    <m/>
    <n v="308"/>
    <n v="175476.6"/>
    <x v="432"/>
    <x v="2"/>
    <n v="0.41"/>
  </r>
  <r>
    <x v="433"/>
    <s v="ZEBRONICS HAA2021 HDMI version 2.1 cable with 8K @ 60Hz, 4K @ 120Hz, eARC &amp; CEC support, 3D compatible, 2 meters length, 48Gbps max and Gold-plated connectors"/>
    <s v="Electronics|HomeTheater,TV&amp;Video|Accessories|Cables|HDMICables"/>
    <n v="637"/>
    <n v="1499"/>
    <n v="57.999999999999993"/>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2"/>
    <n v="35976"/>
    <x v="0"/>
    <m/>
    <n v="308"/>
    <n v="98.399999999999991"/>
    <x v="433"/>
    <x v="1"/>
    <n v="0.57999999999999996"/>
  </r>
  <r>
    <x v="434"/>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n v="536586750"/>
    <x v="2"/>
    <m/>
    <n v="308"/>
    <n v="321222"/>
    <x v="434"/>
    <x v="0"/>
    <n v="0.24"/>
  </r>
  <r>
    <x v="435"/>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0"/>
    <n v="657000"/>
    <x v="1"/>
    <m/>
    <n v="308"/>
    <n v="11037.6"/>
    <x v="435"/>
    <x v="3"/>
    <n v="0"/>
  </r>
  <r>
    <x v="436"/>
    <s v="SVM Products Unbreakable Set Top Box Stand with Dual Remote Holder (Black)"/>
    <s v="Electronics|HomeTheater,TV&amp;Video|Accessories|TVMounts,Stands&amp;Turntables|TVWall&amp;CeilingMounts"/>
    <n v="96"/>
    <n v="399"/>
    <n v="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0"/>
    <n v="716604"/>
    <x v="1"/>
    <m/>
    <n v="308"/>
    <n v="6465.6"/>
    <x v="436"/>
    <x v="1"/>
    <n v="0.76"/>
  </r>
  <r>
    <x v="437"/>
    <s v="Amazon Brand - Solimo 2000/1000 Watts Room Heater with Adjustable Thermostat (ISI certified, White colour, Ideal for small to medium room/area)"/>
    <s v="Home&amp;Kitchen|Heating,Cooling&amp;AirQuality|RoomHeaters|FanHeaters"/>
    <n v="1199"/>
    <n v="2000"/>
    <n v="40"/>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n v="37086000"/>
    <x v="0"/>
    <m/>
    <n v="308"/>
    <n v="74172"/>
    <x v="437"/>
    <x v="2"/>
    <n v="0.4"/>
  </r>
  <r>
    <x v="438"/>
    <s v="Crompton Solarium Qube 15-L 5 Star Rated Storage Water Heater (Geyser) with Free Installation and Connection Pipes (White and Black)"/>
    <s v="Home&amp;Kitchen|Heating,Cooling&amp;AirQuality|WaterHeaters&amp;Geysers|StorageWaterHeaters"/>
    <n v="7799"/>
    <n v="12500"/>
    <n v="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2"/>
    <n v="64500000"/>
    <x v="3"/>
    <m/>
    <n v="308"/>
    <n v="20640"/>
    <x v="438"/>
    <x v="2"/>
    <n v="0.38"/>
  </r>
  <r>
    <x v="439"/>
    <s v="Borosil Rio 1.5 L Electric Kettle, Stainless Steel Inner Body, Boil Water For Tea, Coffee, Soup, Silver"/>
    <s v="Home&amp;Kitchen|Kitchen&amp;HomeAppliances|SmallKitchenAppliances|Kettles&amp;HotWaterDispensers|ElectricKettles"/>
    <n v="1180"/>
    <n v="1440"/>
    <n v="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n v="2198880"/>
    <x v="0"/>
    <m/>
    <n v="308"/>
    <n v="6413.4000000000005"/>
    <x v="439"/>
    <x v="2"/>
    <n v="0.18"/>
  </r>
  <r>
    <x v="440"/>
    <s v="CARECASE Optical Bay 2nd Hard Drive Caddy, 9.5 mm CD/DVD Drive Slot for SSD and HDD"/>
    <s v="Computers&amp;Accessories|Accessories&amp;Peripherals|HardDriveAccessories|Caddies"/>
    <n v="199"/>
    <n v="799"/>
    <n v="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n v="5859067"/>
    <x v="0"/>
    <m/>
    <n v="308"/>
    <n v="30065.299999999996"/>
    <x v="440"/>
    <x v="0"/>
    <n v="0.75"/>
  </r>
  <r>
    <x v="441"/>
    <s v="ACTIVA Instant 3 LTR 3 KVA SPECIAL Anti Rust Coated Tank Geyser with Full ABS Body with 5 Year Warranty Premium (White)"/>
    <s v="Home&amp;Kitchen|Heating,Cooling&amp;AirQuality|WaterHeaters&amp;Geysers|InstantWaterHeaters"/>
    <n v="1899"/>
    <n v="3790"/>
    <n v="50"/>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n v="14561180"/>
    <x v="2"/>
    <m/>
    <n v="308"/>
    <n v="14599.599999999999"/>
    <x v="441"/>
    <x v="2"/>
    <n v="0.5"/>
  </r>
  <r>
    <x v="442"/>
    <s v="Infinity (JBL Fuze Pint, Wireless Ultra Portable Mini Speaker with Mic, Deep Bass, Dual Equalizer, Bluetooth 5.0 with Voice Assistant Support for Mobiles (Black)"/>
    <s v="Electronics|HomeAudio|Speakers|OutdoorSpeakers"/>
    <n v="899"/>
    <n v="1999"/>
    <n v="55.000000000000007"/>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n v="60907531"/>
    <x v="0"/>
    <m/>
    <n v="308"/>
    <n v="124922.9"/>
    <x v="442"/>
    <x v="1"/>
    <n v="0.55000000000000004"/>
  </r>
  <r>
    <x v="443"/>
    <s v="Infinity (JBL Fuze 100, Wireless Portable Bluetooth Speaker with Mic, Deep Bass, Dual Equalizer, IPX7 Waterproof, Rugged Fabric Design (Black)"/>
    <s v="Electronics|HomeAudio|Speakers|OutdoorSpeakers"/>
    <n v="1499"/>
    <n v="2999"/>
    <n v="50"/>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n v="75760738"/>
    <x v="2"/>
    <m/>
    <n v="308"/>
    <n v="103574.2"/>
    <x v="443"/>
    <x v="1"/>
    <n v="0.5"/>
  </r>
  <r>
    <x v="444"/>
    <s v="TP-Link AC1200 Archer A6 Smart WiFi, 5GHz Gigabit Dual Band MU-MIMO Wireless Internet Router, Long Range Coverage by 4 Antennas, Qualcomm Chipset"/>
    <s v="Computers&amp;Accessories|NetworkingDevices|Routers"/>
    <n v="2499"/>
    <n v="3999"/>
    <n v="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x v="0"/>
    <n v="50703321"/>
    <x v="2"/>
    <m/>
    <n v="308"/>
    <n v="55787.600000000006"/>
    <x v="444"/>
    <x v="0"/>
    <n v="0.38"/>
  </r>
  <r>
    <x v="445"/>
    <s v="iQOO Z6 Pro 5G by vivo (Legion Sky, 8GB RAM, 128GB Storage) | Snapdragon 778G 5G | 66W FlashCharge | 1300 nits Peak Brightness | HDR10+"/>
    <s v="Electronics|Mobiles&amp;Accessories|Smartphones&amp;BasicMobiles|Smartphones"/>
    <n v="20999"/>
    <n v="29990"/>
    <n v="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n v="284875010"/>
    <x v="3"/>
    <m/>
    <n v="308"/>
    <n v="40845.699999999997"/>
    <x v="445"/>
    <x v="1"/>
    <n v="0.3"/>
  </r>
  <r>
    <x v="446"/>
    <s v="iQOO Z6 Lite 5G by vivo (Mystic Night, 6GB RAM, 128GB Storage) | World's First Snapdragon 4 Gen 1 | 120Hz Refresh Rate | 5000mAh Battery | Travel Adapter to be Purchased Separately"/>
    <s v="Electronics|Mobiles&amp;Accessories|Smartphones&amp;BasicMobiles|Smartphones"/>
    <n v="15499"/>
    <n v="18999"/>
    <n v="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n v="365768748"/>
    <x v="3"/>
    <m/>
    <n v="308"/>
    <n v="78933.2"/>
    <x v="446"/>
    <x v="1"/>
    <n v="0.18"/>
  </r>
  <r>
    <x v="447"/>
    <s v="iQOO Neo 6 5G (Dark Nova, 8GB RAM, 128GB Storage) | Snapdragon 870 5G | 80W FlashCharge"/>
    <s v="Electronics|Mobiles&amp;Accessories|Smartphones&amp;BasicMobiles|Smartphones"/>
    <n v="28999"/>
    <n v="34999"/>
    <n v="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n v="710864689"/>
    <x v="3"/>
    <m/>
    <n v="308"/>
    <n v="89368.400000000009"/>
    <x v="447"/>
    <x v="1"/>
    <n v="0.17"/>
  </r>
  <r>
    <x v="448"/>
    <s v="iQOO Z6 44W by vivo (Lumina Blue, 4GB RAM, 128GB Storage) | 6.44&quot; FHD+ AMOLED Display | 50% Charge in just 27 mins | in-Display Fingerprint Scanning"/>
    <s v="Electronics|Mobiles&amp;Accessories|Smartphones&amp;BasicMobiles|Smartphones"/>
    <n v="13999"/>
    <n v="19999"/>
    <n v="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n v="385020748"/>
    <x v="3"/>
    <m/>
    <n v="308"/>
    <n v="78933.2"/>
    <x v="448"/>
    <x v="1"/>
    <n v="0.3"/>
  </r>
  <r>
    <x v="449"/>
    <s v="iQOO Z6 Pro 5G by vivo (Legion Sky, 6GB RAM, 128GB Storage) | Snapdragon 778G 5G | 66W FlashCharge | 1300 nits Peak Brightness | HDR10+"/>
    <s v="Electronics|Mobiles&amp;Accessories|Smartphones&amp;BasicMobiles|Smartphones"/>
    <n v="19999"/>
    <n v="27990"/>
    <n v="28.99999999999999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2"/>
    <n v="265877010"/>
    <x v="3"/>
    <m/>
    <n v="308"/>
    <n v="40845.699999999997"/>
    <x v="449"/>
    <x v="1"/>
    <n v="0.28999999999999998"/>
  </r>
  <r>
    <x v="450"/>
    <s v="pTron Bullet Pro 36W PD Quick Charger, 3 Port Fast Car Charger Adapter - Compatible with All Smartphones &amp; Tablets (Black)"/>
    <s v="Electronics|Mobiles&amp;Accessories|MobileAccessories|Chargers|AutomobileChargers"/>
    <n v="349"/>
    <n v="1299"/>
    <n v="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n v="18553617"/>
    <x v="0"/>
    <m/>
    <n v="308"/>
    <n v="57132"/>
    <x v="450"/>
    <x v="1"/>
    <n v="0.73"/>
  </r>
  <r>
    <x v="451"/>
    <s v="iQOO vivo Z6 5G (Chromatic Blue, 6GB RAM, 128GB Storage) | Snapdragon 695-6nm Processor | 120Hz FHD+ Display | 5000mAh Battery"/>
    <s v="Electronics|Mobiles&amp;Accessories|Smartphones&amp;BasicMobiles|Smartphones"/>
    <n v="16499"/>
    <n v="20999"/>
    <n v="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n v="448328650"/>
    <x v="3"/>
    <m/>
    <n v="308"/>
    <n v="85400"/>
    <x v="451"/>
    <x v="1"/>
    <n v="0.21"/>
  </r>
  <r>
    <x v="452"/>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28.000000000000004"/>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n v="21762576"/>
    <x v="0"/>
    <m/>
    <n v="308"/>
    <n v="67953.599999999991"/>
    <x v="452"/>
    <x v="2"/>
    <n v="0.28000000000000003"/>
  </r>
  <r>
    <x v="453"/>
    <s v="iQOO Z6 44W by vivo (Raven Black, 6GB RAM, 128GB Storage) | 6.44&quot; FHD+ AMOLED Display | 50% Charge in just 27 mins | in-Display Fingerprint Scanning"/>
    <s v="Electronics|Mobiles&amp;Accessories|Smartphones&amp;BasicMobiles|Smartphones"/>
    <n v="15499"/>
    <n v="20999"/>
    <n v="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n v="404293747"/>
    <x v="3"/>
    <m/>
    <n v="308"/>
    <n v="78937.299999999988"/>
    <x v="453"/>
    <x v="1"/>
    <n v="0.26"/>
  </r>
  <r>
    <x v="454"/>
    <s v="iQOO Z6 44W by vivo (Raven Black, 4GB RAM, 128GB Storage) | 6.44&quot; FHD+ AMOLED Display | 50% Charge in just 27 mins | in-Display Fingerprint Scanning"/>
    <s v="Electronics|Mobiles&amp;Accessories|Smartphones&amp;BasicMobiles|Smartphones"/>
    <n v="13999"/>
    <n v="19999"/>
    <n v="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n v="385020748"/>
    <x v="3"/>
    <m/>
    <n v="308"/>
    <n v="78933.2"/>
    <x v="454"/>
    <x v="1"/>
    <n v="0.3"/>
  </r>
  <r>
    <x v="455"/>
    <s v="iQOO vivo Z6 5G (Chromatic Blue, 8GB RAM, 128GB Storage) | Snapdragon 695-6nm Processor | 120Hz FHD+ Display | 5000mAh Battery"/>
    <s v="Electronics|Mobiles&amp;Accessories|Smartphones&amp;BasicMobiles|Smartphones"/>
    <n v="17999"/>
    <n v="21990"/>
    <n v="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n v="469486500"/>
    <x v="3"/>
    <m/>
    <n v="308"/>
    <n v="85400"/>
    <x v="455"/>
    <x v="1"/>
    <n v="0.18"/>
  </r>
  <r>
    <x v="456"/>
    <s v="iQOO Z6 44W by vivo (Lumina Blue, 6GB RAM, 128GB Storage) | 6.44&quot; FHD+ AMOLED Display | 50% Charge in just 27 mins | in-Display Fingerprint Scanning"/>
    <s v="Electronics|Mobiles&amp;Accessories|Smartphones&amp;BasicMobiles|Smartphones"/>
    <n v="15499"/>
    <n v="20999"/>
    <n v="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n v="404272748"/>
    <x v="3"/>
    <m/>
    <n v="308"/>
    <n v="78933.2"/>
    <x v="456"/>
    <x v="1"/>
    <n v="0.26"/>
  </r>
  <r>
    <x v="457"/>
    <s v="iQOO 9 SE 5G (Sunset Sierra, 8GB RAM, 128GB Storage) | Qualcomm Snapdragon 888 | 66W Flash Charge"/>
    <s v="Electronics|Mobiles&amp;Accessories|Smartphones&amp;BasicMobiles|Smartphones"/>
    <n v="29990"/>
    <n v="39990"/>
    <n v="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n v="335876010"/>
    <x v="3"/>
    <m/>
    <n v="308"/>
    <n v="36115.699999999997"/>
    <x v="457"/>
    <x v="1"/>
    <n v="0.25"/>
  </r>
  <r>
    <x v="458"/>
    <s v="iQOO Z6 Pro 5G by vivo (Phantom Dusk, 8GB RAM, 128GB Storage) | Snapdragon 778G 5G | 66W FlashCharge | 1300 nits Peak Brightness | HDR10+"/>
    <s v="Electronics|Mobiles&amp;Accessories|Smartphones&amp;BasicMobiles|Smartphones"/>
    <n v="20999"/>
    <n v="29990"/>
    <n v="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2"/>
    <n v="284875010"/>
    <x v="3"/>
    <m/>
    <n v="308"/>
    <n v="40845.699999999997"/>
    <x v="458"/>
    <x v="1"/>
    <n v="0.3"/>
  </r>
  <r>
    <x v="459"/>
    <s v="iQOO Z6 Lite 5G by vivo (Stellar Green, 6GB RAM, 128GB Storage) | World's First Snapdragon 4 Gen 1 | 120Hz Refresh Rate | 5000mAh Battery | Travel Adapter to be Purchased Separately"/>
    <s v="Electronics|Mobiles&amp;Accessories|Smartphones&amp;BasicMobiles|Smartphones"/>
    <n v="15499"/>
    <n v="18999"/>
    <n v="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n v="365768748"/>
    <x v="3"/>
    <m/>
    <n v="308"/>
    <n v="78933.2"/>
    <x v="459"/>
    <x v="1"/>
    <n v="0.18"/>
  </r>
  <r>
    <x v="460"/>
    <s v="iQOO vivo Z6 5G (Dynamo Black, 6GB RAM, 128GB Storage) | Snapdragon 695-6nm Processor | 120Hz FHD+ Display | 5000mAh Battery"/>
    <s v="Electronics|Mobiles&amp;Accessories|Smartphones&amp;BasicMobiles|Smartphones"/>
    <n v="16499"/>
    <n v="20990"/>
    <n v="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n v="448136500"/>
    <x v="3"/>
    <m/>
    <n v="308"/>
    <n v="85400"/>
    <x v="460"/>
    <x v="1"/>
    <n v="0.21"/>
  </r>
  <r>
    <x v="461"/>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2"/>
    <n v="11359870"/>
    <x v="0"/>
    <m/>
    <n v="308"/>
    <n v="32939.4"/>
    <x v="461"/>
    <x v="2"/>
    <n v="0.48"/>
  </r>
  <r>
    <x v="462"/>
    <s v="Lifelong LLWH106 Flash 3 Litres Instant Water Heater for Home Use, 8 Bar Pressure,Power On/Off Indicator and Advanced Safety, (3000W, ISI Certified, 2 Years Warranty)"/>
    <s v="Home&amp;Kitchen|Heating,Cooling&amp;AirQuality|WaterHeaters&amp;Geysers|InstantWaterHeaters"/>
    <n v="2088"/>
    <n v="5550"/>
    <n v="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n v="29370600"/>
    <x v="2"/>
    <m/>
    <n v="308"/>
    <n v="21168"/>
    <x v="462"/>
    <x v="2"/>
    <n v="0.62"/>
  </r>
  <r>
    <x v="463"/>
    <s v="ESnipe Mart Worldwide Travel Adapter with Build in Dual USB Charger Ports with 125V 6A, 250V Protected Electrical Plug for Laptops, Cameras (White)"/>
    <s v="Home Improvement|Electrical|Adapters&amp;Multi-Outlets"/>
    <n v="425"/>
    <n v="999"/>
    <n v="56.999999999999993"/>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2"/>
    <n v="2578419"/>
    <x v="0"/>
    <m/>
    <n v="308"/>
    <n v="10324"/>
    <x v="463"/>
    <x v="7"/>
    <n v="0.56999999999999995"/>
  </r>
  <r>
    <x v="464"/>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1"/>
    <n v="153589425"/>
    <x v="0"/>
    <m/>
    <n v="308"/>
    <n v="481123.5"/>
    <x v="464"/>
    <x v="2"/>
    <n v="0.48"/>
  </r>
  <r>
    <x v="465"/>
    <s v="AGARO Esteem Multi Kettle 1.2 Litre, 600W with 3 Heating Modes &amp; Rapid Boil Technology"/>
    <s v="Home&amp;Kitchen|Kitchen&amp;HomeAppliances|SmallKitchenAppliances|Kettles&amp;HotWaterDispensers|ElectricKettles"/>
    <n v="1260"/>
    <n v="1699"/>
    <n v="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n v="4911809"/>
    <x v="0"/>
    <m/>
    <n v="308"/>
    <n v="12142.2"/>
    <x v="465"/>
    <x v="2"/>
    <n v="0.26"/>
  </r>
  <r>
    <x v="466"/>
    <s v="Black+Decker Handheld Portable Garment Steamer 1500 Watts with Anti Calc (Violet)"/>
    <s v="Home&amp;Kitchen|Kitchen&amp;HomeAppliances|Vacuum,Cleaning&amp;Ironing|Irons,Steamers&amp;Accessories|Irons|SteamIrons"/>
    <n v="3299"/>
    <n v="4995"/>
    <n v="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n v="6958035"/>
    <x v="2"/>
    <m/>
    <n v="308"/>
    <n v="5293.4"/>
    <x v="466"/>
    <x v="2"/>
    <n v="0.34"/>
  </r>
  <r>
    <x v="467"/>
    <s v="Logitech Pebble M350 Wireless Mouse with Bluetooth or USB - Silent, Slim Computer Mouse with Quiet Click for Laptop, Notebook, PC and Mac - Graphite"/>
    <s v="Computers&amp;Accessories|Accessories&amp;Peripherals|Keyboards,Mice&amp;InputDevices|Mice"/>
    <n v="1490"/>
    <n v="2295"/>
    <n v="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n v="24446340"/>
    <x v="2"/>
    <m/>
    <n v="308"/>
    <n v="48999.199999999997"/>
    <x v="467"/>
    <x v="0"/>
    <n v="0.35"/>
  </r>
  <r>
    <x v="468"/>
    <s v="URBN 10000 mAh Lithium Power Bank UPR10K with 12 Watt Fast Charging, Blue"/>
    <s v="Electronics|Mobiles&amp;Accessories|MobileAccessories|Chargers|PowerBanks"/>
    <n v="900"/>
    <n v="2499"/>
    <n v="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2"/>
    <n v="90923616"/>
    <x v="2"/>
    <m/>
    <n v="308"/>
    <n v="145536"/>
    <x v="468"/>
    <x v="1"/>
    <n v="0.64"/>
  </r>
  <r>
    <x v="469"/>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n v="37161709"/>
    <x v="0"/>
    <m/>
    <n v="308"/>
    <n v="106601.29999999999"/>
    <x v="469"/>
    <x v="0"/>
    <n v="0.77"/>
  </r>
  <r>
    <x v="470"/>
    <s v="realme Buds Wireless in Ear Bluetooth Earphones with mic, 11.2mm Bass Boost Driver, Magnetic Fast Pair, Fast Charging and 12 Hrs Playtime (Yellow)"/>
    <s v="Electronics|Headphones,Earbuds&amp;Accessories|Headphones|In-Ear"/>
    <n v="1679"/>
    <n v="1999"/>
    <n v="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n v="145053437"/>
    <x v="0"/>
    <m/>
    <n v="308"/>
    <n v="297508.3"/>
    <x v="470"/>
    <x v="1"/>
    <n v="0.16"/>
  </r>
  <r>
    <x v="471"/>
    <s v="Wecool Nylon Braided Multifunction Fast Charging Cable For Android Smartphone, Ios And Type C Usb Devices, 3 In 1 Charging Cable, 3A, (3 Feet) (Black)"/>
    <s v="Computers&amp;Accessories|Accessories&amp;Peripherals|Cables&amp;Accessories|Cables|USBCables"/>
    <n v="333"/>
    <n v="999"/>
    <n v="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2"/>
    <n v="9782208"/>
    <x v="0"/>
    <m/>
    <n v="308"/>
    <n v="32313.599999999999"/>
    <x v="471"/>
    <x v="0"/>
    <n v="0.67"/>
  </r>
  <r>
    <x v="472"/>
    <s v="Amazonbasics Nylon Braided Usb-C To Lightning Cable, Fast Charging Mfi Certified Smartphone, Iphone Charger (6-Foot, Dark Grey)"/>
    <s v="Computers&amp;Accessories|Accessories&amp;Peripherals|Cables&amp;Accessories|Cables|USBCables"/>
    <n v="899"/>
    <n v="1900"/>
    <n v="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n v="25748800"/>
    <x v="0"/>
    <m/>
    <n v="308"/>
    <n v="59628.800000000003"/>
    <x v="472"/>
    <x v="0"/>
    <n v="0.53"/>
  </r>
  <r>
    <x v="473"/>
    <s v="TP-Link Tapo 360° 2MP 1080p Full HD Pan/Tilt Home Security Wi-Fi Smart Camera| Alexa Enabled| 2-Way Audio| Night Vision| Motion Detection| Sound and Light Alarm| Indoor CCTV (Tapo C200) White"/>
    <s v="Electronics|Cameras&amp;Photography|SecurityCameras|DomeCameras"/>
    <n v="2499"/>
    <n v="3299"/>
    <n v="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n v="307176488"/>
    <x v="2"/>
    <m/>
    <n v="308"/>
    <n v="391070.4"/>
    <x v="473"/>
    <x v="1"/>
    <n v="0.24"/>
  </r>
  <r>
    <x v="474"/>
    <s v="ZIGMA WinoteK WinoteK Sun Instant Water Geyser, Water Heater, Portable Water Heater, Geysers Made of First Class ABS Plastic, automatic Reset Model, AE10-3 W (Yellow)"/>
    <s v="Home&amp;Kitchen|Heating,Cooling&amp;AirQuality|WaterHeaters&amp;Geysers|InstantWaterHeaters"/>
    <n v="1190"/>
    <n v="2550"/>
    <n v="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2"/>
    <n v="3011550"/>
    <x v="2"/>
    <m/>
    <n v="308"/>
    <n v="4487.8"/>
    <x v="474"/>
    <x v="2"/>
    <n v="0.53"/>
  </r>
  <r>
    <x v="475"/>
    <s v="KENT 16051 Hand Blender 300 W | 5 Variable Speed Control | Multiple Beaters &amp; Dough Hooks | Turbo Function"/>
    <s v="Home&amp;Kitchen|Kitchen&amp;HomeAppliances|SmallKitchenAppliances|HandBlenders"/>
    <n v="1745"/>
    <n v="2400"/>
    <n v="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x v="0"/>
    <n v="33984000"/>
    <x v="2"/>
    <m/>
    <n v="308"/>
    <n v="59472"/>
    <x v="475"/>
    <x v="2"/>
    <n v="0.27"/>
  </r>
  <r>
    <x v="476"/>
    <s v="Sujata Powermatic Plus, Juicer Mixer Grinder with Chutney Jar, 900 Watts, 3 Jars (White)"/>
    <s v="Home&amp;Kitchen|Kitchen&amp;HomeAppliances|SmallKitchenAppliances|JuicerMixerGrinders"/>
    <n v="6525"/>
    <n v="8820"/>
    <n v="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n v="45308340"/>
    <x v="2"/>
    <m/>
    <n v="308"/>
    <n v="23116.5"/>
    <x v="476"/>
    <x v="2"/>
    <n v="0.26"/>
  </r>
  <r>
    <x v="477"/>
    <s v="Aquasure From Aquaguard Amaze RO+UV+MTDS,7L storage water purifier,suitable for borewell,tanker,municipal water (Grey) from Eureka Forbes"/>
    <s v="Home&amp;Kitchen|Kitchen&amp;HomeAppliances|WaterPurifiers&amp;Accessories|WaterFilters&amp;Purifiers"/>
    <n v="8199"/>
    <n v="16000"/>
    <n v="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n v="295952000"/>
    <x v="3"/>
    <m/>
    <n v="308"/>
    <n v="72138.3"/>
    <x v="477"/>
    <x v="2"/>
    <n v="0.49"/>
  </r>
  <r>
    <x v="478"/>
    <s v="AmazonBasics Induction Cooktop 1600 Watt (Black)"/>
    <s v="Home&amp;Kitchen|Kitchen&amp;HomeAppliances|SmallKitchenAppliances|InductionCooktop"/>
    <n v="1999"/>
    <n v="3300"/>
    <n v="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n v="2574000"/>
    <x v="2"/>
    <m/>
    <n v="308"/>
    <n v="3276"/>
    <x v="478"/>
    <x v="2"/>
    <n v="0.39"/>
  </r>
  <r>
    <x v="479"/>
    <s v="Imou 360° 1080P Full HD Security Camera, Human Detection, Motion Tracking, 2-Way Audio, Night Vision, Dome Camera with WiFi &amp; Ethernet Connection, Alexa Google Assistant, Up to 256GB SD Card Support"/>
    <s v="Electronics|Cameras&amp;Photography|SecurityCameras|DomeCameras"/>
    <n v="2299"/>
    <n v="7500"/>
    <n v="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2"/>
    <n v="41655000"/>
    <x v="2"/>
    <m/>
    <n v="308"/>
    <n v="22771.399999999998"/>
    <x v="479"/>
    <x v="1"/>
    <n v="0.69"/>
  </r>
  <r>
    <x v="480"/>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n v="7750242"/>
    <x v="0"/>
    <m/>
    <n v="308"/>
    <n v="33359.4"/>
    <x v="480"/>
    <x v="0"/>
    <n v="0.45"/>
  </r>
  <r>
    <x v="481"/>
    <s v="Robustrion Smart Trifold Hard Back Flip Stand Case Cover for Apple iPad 10.2 Cover iPad 9th Generation Cover 2021 8th Gen 2020 7th Gen 2019 Generation Case - Black"/>
    <s v="Computers&amp;Accessories|Accessories&amp;Peripherals|TabletAccessories|Bags,Cases&amp;Sleeves|Cases"/>
    <n v="549"/>
    <n v="2499"/>
    <n v="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n v="13884444"/>
    <x v="2"/>
    <m/>
    <n v="308"/>
    <n v="23890.799999999999"/>
    <x v="481"/>
    <x v="0"/>
    <n v="0.78"/>
  </r>
  <r>
    <x v="482"/>
    <s v="Zebronics ZEB-COUNTY 3W Wireless Bluetooth Portable Speaker With Supporting Carry Handle, USB, SD Card, AUX, FM &amp; Call Function. (Green)"/>
    <s v="Electronics|HomeAudio|Speakers|BluetoothSpeakers"/>
    <n v="549"/>
    <n v="999"/>
    <n v="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n v="64640295"/>
    <x v="0"/>
    <m/>
    <n v="308"/>
    <n v="252349.5"/>
    <x v="482"/>
    <x v="1"/>
    <n v="0.45"/>
  </r>
  <r>
    <x v="483"/>
    <s v="Cello Non-Stick Aluminium Sandwich Gas Toaster(Black)"/>
    <s v="Home&amp;Kitchen|Kitchen&amp;HomeAppliances|SmallKitchenAppliances|SandwichMakers"/>
    <n v="299"/>
    <n v="595"/>
    <n v="50"/>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n v="186830"/>
    <x v="0"/>
    <m/>
    <n v="308"/>
    <n v="1256"/>
    <x v="483"/>
    <x v="2"/>
    <n v="0.5"/>
  </r>
  <r>
    <x v="484"/>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40"/>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Usage,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n v="28060000"/>
    <x v="0"/>
    <m/>
    <n v="308"/>
    <n v="56120"/>
    <x v="484"/>
    <x v="2"/>
    <n v="0.4"/>
  </r>
  <r>
    <x v="485"/>
    <s v="Crompton Brio 1000-Watts Dry Iron with Weilburger Coating (Sky Blue and White)"/>
    <s v="Home&amp;Kitchen|Kitchen&amp;HomeAppliances|Vacuum,Cleaning&amp;Ironing|Irons,Steamers&amp;Accessories|Irons|DryIrons"/>
    <n v="645"/>
    <n v="1100"/>
    <n v="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n v="3598100"/>
    <x v="0"/>
    <m/>
    <n v="308"/>
    <n v="13084"/>
    <x v="485"/>
    <x v="2"/>
    <n v="0.41"/>
  </r>
  <r>
    <x v="486"/>
    <s v="MI Xiaomi USB Type C HYperCharge Cable 6A 100cm Sturdy and Durable Black Supports 120W HyperCharging"/>
    <s v="Computers&amp;Accessories|Accessories&amp;Peripherals|Cables&amp;Accessories|Cables|USBCables"/>
    <n v="499"/>
    <n v="1299"/>
    <n v="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n v="39503889"/>
    <x v="0"/>
    <m/>
    <n v="308"/>
    <n v="130767.29999999999"/>
    <x v="486"/>
    <x v="0"/>
    <n v="0.62"/>
  </r>
  <r>
    <x v="487"/>
    <s v="Zebronics, ZEB-NC3300 USB Powered Laptop Cooling Pad with Dual Fan, Dual USB Port and Blue LED Lights"/>
    <s v="Computers&amp;Accessories|Accessories&amp;Peripherals|LaptopAccessories|CoolingPads"/>
    <n v="599"/>
    <n v="999"/>
    <n v="40"/>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n v="7593399"/>
    <x v="0"/>
    <m/>
    <n v="308"/>
    <n v="30404"/>
    <x v="487"/>
    <x v="0"/>
    <n v="0.4"/>
  </r>
  <r>
    <x v="488"/>
    <s v="Noise ColorFit Pro 2 Full Touch Control Smart Watch with 35g Weight &amp; Upgraded LCD Display,IP68 Waterproof,Heart Rate Monitor,Sleep &amp; Step Tracker,Call &amp; Message Alerts &amp; Long Battery Life (Jet Black)"/>
    <s v="Electronics|WearableTechnology|SmartWatches"/>
    <n v="1499"/>
    <n v="4999"/>
    <n v="7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n v="462847412"/>
    <x v="2"/>
    <m/>
    <n v="308"/>
    <n v="370352"/>
    <x v="488"/>
    <x v="1"/>
    <n v="0.7"/>
  </r>
  <r>
    <x v="489"/>
    <s v="TATA SKY HD Connection with 1 month basic package and free installation"/>
    <s v="Electronics|HomeTheater,TV&amp;Video|SatelliteEquipment|SatelliteReceivers"/>
    <n v="1249"/>
    <n v="2299"/>
    <n v="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n v="17555164"/>
    <x v="2"/>
    <m/>
    <n v="308"/>
    <n v="32834.799999999996"/>
    <x v="489"/>
    <x v="1"/>
    <n v="0.46"/>
  </r>
  <r>
    <x v="490"/>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55.000000000000007"/>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n v="9930060"/>
    <x v="0"/>
    <m/>
    <n v="308"/>
    <n v="43736"/>
    <x v="490"/>
    <x v="0"/>
    <n v="0.55000000000000004"/>
  </r>
  <r>
    <x v="491"/>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55.000000000000007"/>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2"/>
    <n v="11318670"/>
    <x v="0"/>
    <m/>
    <n v="308"/>
    <n v="48719"/>
    <x v="491"/>
    <x v="0"/>
    <n v="0.55000000000000004"/>
  </r>
  <r>
    <x v="492"/>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55.000000000000007"/>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n v="9691299"/>
    <x v="0"/>
    <m/>
    <n v="308"/>
    <n v="41714.299999999996"/>
    <x v="492"/>
    <x v="0"/>
    <n v="0.55000000000000004"/>
  </r>
  <r>
    <x v="493"/>
    <s v="Robustrion Tempered Glass Screen Protector for iPad 10.2 inch 9th Gen Generation 2021 8th Gen 2020 7th Gen 2019"/>
    <s v="Computers&amp;Accessories|Accessories&amp;Peripherals|TabletAccessories|ScreenProtectors"/>
    <n v="399"/>
    <n v="1499"/>
    <n v="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2"/>
    <n v="8589270"/>
    <x v="0"/>
    <m/>
    <n v="308"/>
    <n v="23492.999999999996"/>
    <x v="493"/>
    <x v="0"/>
    <n v="0.73"/>
  </r>
  <r>
    <x v="494"/>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1"/>
    <n v="43525647"/>
    <x v="2"/>
    <m/>
    <n v="308"/>
    <n v="16541.399999999998"/>
    <x v="494"/>
    <x v="2"/>
    <n v="0.45"/>
  </r>
  <r>
    <x v="495"/>
    <s v="ProElite Faux Leather Smart Flip Case Cover for Apple iPad 10.2&quot; 9th Gen (2021) / 8th Gen / 7th Gen with Stylus Pen, Black"/>
    <s v="Computers&amp;Accessories|Accessories&amp;Peripherals|TabletAccessories|Bags,Cases&amp;Sleeves|Cases"/>
    <n v="549"/>
    <n v="1499"/>
    <n v="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n v="16497994"/>
    <x v="0"/>
    <m/>
    <n v="308"/>
    <n v="47325.799999999996"/>
    <x v="495"/>
    <x v="0"/>
    <n v="0.63"/>
  </r>
  <r>
    <x v="496"/>
    <s v="ACTIVA 1200 MM HIGH SPEED 390 RPM BEE APPROVED 5 STAR RATED APSRA CEILING FAN BROWN 2 Years Warranty"/>
    <s v="Home&amp;Kitchen|Heating,Cooling&amp;AirQuality|Fans|CeilingFans"/>
    <n v="1099"/>
    <n v="1990"/>
    <n v="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n v="11762890"/>
    <x v="0"/>
    <m/>
    <n v="308"/>
    <n v="23052.899999999998"/>
    <x v="496"/>
    <x v="2"/>
    <n v="0.45"/>
  </r>
  <r>
    <x v="497"/>
    <s v="Cuzor 12V Mini ups for WiFi Router | Power Backup up to 4 Hours | Replaceable Battery | Ups for Wi-Fi Router and Modem | Ups for Router up to 2A | ups for uninterrupted wi-fi"/>
    <s v="Computers&amp;Accessories|NetworkingDevices|Routers"/>
    <n v="1499"/>
    <n v="2999"/>
    <n v="50"/>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2"/>
    <n v="25959344"/>
    <x v="2"/>
    <m/>
    <n v="308"/>
    <n v="38952"/>
    <x v="497"/>
    <x v="0"/>
    <n v="0.5"/>
  </r>
  <r>
    <x v="498"/>
    <s v="Universal Remote Control for All Sony TV for All LCD LED and Bravia TVs Remote"/>
    <s v="Electronics|HomeTheater,TV&amp;Video|Accessories|RemoteControls"/>
    <n v="239"/>
    <n v="699"/>
    <n v="66"/>
    <n v="4.4000000000000004"/>
    <n v="2640"/>
    <s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n v="1845360"/>
    <x v="0"/>
    <m/>
    <n v="308"/>
    <n v="11616.000000000002"/>
    <x v="498"/>
    <x v="1"/>
    <n v="0.66"/>
  </r>
  <r>
    <x v="499"/>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2"/>
    <n v="52632951"/>
    <x v="3"/>
    <m/>
    <n v="308"/>
    <n v="17410.7"/>
    <x v="499"/>
    <x v="2"/>
    <n v="0.23"/>
  </r>
  <r>
    <x v="500"/>
    <s v="PrettyKrafts Laundry Basket for clothes with Lid &amp; Handles, Toys Organiser, 75 Ltr Grey"/>
    <s v="Home&amp;Kitchen|HomeStorage&amp;Organization|LaundryOrganization|LaundryBaskets"/>
    <n v="351"/>
    <n v="1099"/>
    <n v="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n v="1615530"/>
    <x v="0"/>
    <m/>
    <n v="308"/>
    <n v="5439"/>
    <x v="500"/>
    <x v="2"/>
    <n v="0.68"/>
  </r>
  <r>
    <x v="501"/>
    <s v="PrettyKrafts Laundry Basket for clothes with Lid &amp; Handles, Toys Organiser, 75 Ltr Black &amp; Grey"/>
    <s v="Home&amp;Kitchen|HomeStorage&amp;Organization|LaundryOrganization|LaundryBaskets"/>
    <n v="351"/>
    <n v="999"/>
    <n v="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n v="5374620"/>
    <x v="0"/>
    <m/>
    <n v="308"/>
    <n v="21520"/>
    <x v="501"/>
    <x v="2"/>
    <n v="0.65"/>
  </r>
  <r>
    <x v="502"/>
    <s v="Zebronics ZEB-VITA Wireless Bluetooth 10W Portable Bar Speaker With Supporting USB, SD Card, AUX, FM, TWS &amp; Call Function"/>
    <s v="Electronics|HomeAudio|Speakers|BluetoothSpeakers"/>
    <n v="899"/>
    <n v="1199"/>
    <n v="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2"/>
    <n v="12890449"/>
    <x v="0"/>
    <m/>
    <n v="308"/>
    <n v="40853.799999999996"/>
    <x v="502"/>
    <x v="1"/>
    <n v="0.25"/>
  </r>
  <r>
    <x v="503"/>
    <s v="Zebronics Zeb-Transformer-M Optical USB Gaming Mouse with LED Effect(Black)"/>
    <s v="Computers&amp;Accessories|Accessories&amp;Peripherals|PCGamingPeripherals|GamingMice"/>
    <n v="399"/>
    <n v="549"/>
    <n v="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n v="9958311"/>
    <x v="0"/>
    <m/>
    <n v="308"/>
    <n v="79811.600000000006"/>
    <x v="503"/>
    <x v="0"/>
    <n v="0.27"/>
  </r>
  <r>
    <x v="504"/>
    <s v="SanDisk Ultra Dual Drive Go USB Type C Pendrive for Mobile (Black, 128 GB, 5Y - SDDDC3-128G-I35)"/>
    <s v="Computers&amp;Accessories|ExternalDevices&amp;DataStorage|PenDrives"/>
    <n v="1109"/>
    <n v="2800"/>
    <n v="60"/>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n v="149699200"/>
    <x v="2"/>
    <m/>
    <n v="308"/>
    <n v="229895.19999999998"/>
    <x v="504"/>
    <x v="0"/>
    <n v="0.6"/>
  </r>
  <r>
    <x v="505"/>
    <s v="CSI INTERNATIONAL Instant Water Geyser, Water Heater, Portable Water Heater, Geyser Made of First Class ABS Plastic 3KW (Red)"/>
    <s v="Home&amp;Kitchen|Heating,Cooling&amp;AirQuality|WaterHeaters&amp;Geysers|InstantWaterHeaters"/>
    <n v="1049"/>
    <n v="2499"/>
    <n v="57.999999999999993"/>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2"/>
    <n v="1594362"/>
    <x v="2"/>
    <m/>
    <n v="308"/>
    <n v="2360.6"/>
    <x v="505"/>
    <x v="2"/>
    <n v="0.57999999999999996"/>
  </r>
  <r>
    <x v="506"/>
    <s v="Wayona Type C Cable Nylon Braided USB C QC 3.0 Fast Charging Short Power Bank Cable for Samsung Galaxy S10e/S10+/S10/S9/S9+/Note 9/S8/Note 8, LG G7 G5 G6, Moto G6 G7 (0.25M, Black)"/>
    <s v="Computers&amp;Accessories|Accessories&amp;Peripherals|Cables&amp;Accessories|Cables|USBCables"/>
    <n v="339"/>
    <n v="999"/>
    <n v="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2"/>
    <n v="6248745"/>
    <x v="0"/>
    <m/>
    <n v="308"/>
    <n v="26896.5"/>
    <x v="506"/>
    <x v="0"/>
    <n v="0.66"/>
  </r>
  <r>
    <x v="507"/>
    <s v="Wayona Usb Type C To Usb Nylon Braided Quick Charger Fast Charging Short Cable For Smartphone (Samsung Galaxy S21/S20/S10/S9/S9+/Note 9/S8/Note 8, Lg G7 G5 G6, Moto G6 G7) (0.25M,Grey)"/>
    <s v="Computers&amp;Accessories|Accessories&amp;Peripherals|Cables&amp;Accessories|Cables|USBCables"/>
    <n v="339"/>
    <n v="999"/>
    <n v="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n v="6248745"/>
    <x v="0"/>
    <m/>
    <n v="308"/>
    <n v="26896.5"/>
    <x v="507"/>
    <x v="0"/>
    <n v="0.66"/>
  </r>
  <r>
    <x v="508"/>
    <s v="LOHAYA Television Remote Compatible with Samsung Smart LED/LCD/HD TV Remote Control [ Compatible for All Samsung Tv Remote Control ]"/>
    <s v="Electronics|HomeTheater,TV&amp;Video|Accessories|RemoteControls"/>
    <n v="299"/>
    <n v="1199"/>
    <n v="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n v="1430407"/>
    <x v="0"/>
    <m/>
    <n v="308"/>
    <n v="4652.7"/>
    <x v="508"/>
    <x v="1"/>
    <n v="0.75"/>
  </r>
  <r>
    <x v="509"/>
    <s v="LACOPINE Mini Pocket Size Lint Roller (White)"/>
    <s v="Home&amp;Kitchen|Kitchen&amp;HomeAppliances|Vacuum,Cleaning&amp;Ironing|Irons,Steamers&amp;Accessories|LintShavers"/>
    <n v="369"/>
    <n v="599"/>
    <n v="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 ,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n v="49118"/>
    <x v="0"/>
    <m/>
    <n v="308"/>
    <n v="319.8"/>
    <x v="509"/>
    <x v="2"/>
    <n v="0.38"/>
  </r>
  <r>
    <x v="510"/>
    <s v="Crompton InstaGlide 1000-Watts Dry Iron with American Heritage Coating, Pack of 1 Iron"/>
    <s v="Home&amp;Kitchen|Kitchen&amp;HomeAppliances|Vacuum,Cleaning&amp;Ironing|Irons,Steamers&amp;Accessories|Irons|DryIrons"/>
    <n v="850"/>
    <n v="1000"/>
    <n v="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n v="7619000"/>
    <x v="0"/>
    <m/>
    <n v="308"/>
    <n v="31237.899999999998"/>
    <x v="510"/>
    <x v="2"/>
    <n v="0.15"/>
  </r>
  <r>
    <x v="511"/>
    <s v="Vedini Transparent Empty Refillable Reusable Fine Mist Spray Bottle for Perfume, Travel with DIY Sticker Set ( 100ml, Pack of 4)"/>
    <s v="Home&amp;Kitchen|HomeStorage&amp;Organization|LaundryOrganization|IroningAccessories|SprayBottles"/>
    <n v="189"/>
    <n v="299"/>
    <n v="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0"/>
    <n v="818363"/>
    <x v="1"/>
    <m/>
    <n v="308"/>
    <n v="11495.4"/>
    <x v="511"/>
    <x v="2"/>
    <n v="0.37"/>
  </r>
  <r>
    <x v="512"/>
    <s v="Zinq Five Fan Cooling Pad and Laptop Stand with Dual Height Adjustment and Dual USB Port Extension (Black)"/>
    <s v="Computers&amp;Accessories|Accessories&amp;Peripherals|LaptopAccessories|CoolingPads"/>
    <n v="999"/>
    <n v="1999"/>
    <n v="50"/>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n v="54854559"/>
    <x v="0"/>
    <m/>
    <n v="308"/>
    <n v="115252.20000000001"/>
    <x v="512"/>
    <x v="0"/>
    <n v="0.5"/>
  </r>
  <r>
    <x v="51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n v="3353500"/>
    <x v="0"/>
    <m/>
    <n v="308"/>
    <n v="7060"/>
    <x v="513"/>
    <x v="2"/>
    <n v="0.37"/>
  </r>
  <r>
    <x v="514"/>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n v="17553606"/>
    <x v="1"/>
    <m/>
    <n v="308"/>
    <n v="175976"/>
    <x v="514"/>
    <x v="0"/>
    <n v="0.38"/>
  </r>
  <r>
    <x v="515"/>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n v="13154206"/>
    <x v="1"/>
    <m/>
    <n v="308"/>
    <n v="175976"/>
    <x v="515"/>
    <x v="0"/>
    <n v="0.33"/>
  </r>
  <r>
    <x v="516"/>
    <s v="AmazonBasics New Release ABS USB-A to Lightning Cable Cord, Fast Charging MFi Certified Charger for Apple iPhone, iPad Tablet (3-Ft, White)"/>
    <s v="Computers&amp;Accessories|Accessories&amp;Peripherals|Cables&amp;Accessories|Cables|USBCables"/>
    <n v="689"/>
    <n v="1500"/>
    <n v="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n v="63451500"/>
    <x v="0"/>
    <m/>
    <n v="308"/>
    <n v="177664.2"/>
    <x v="516"/>
    <x v="0"/>
    <n v="0.54"/>
  </r>
  <r>
    <x v="517"/>
    <s v="Amazon Basics New Release Nylon USB-A to Lightning Cable Cord, Fast Charging MFi Certified Charger for Apple iPhone, iPad (3-Ft, Rose Gold)"/>
    <s v="Computers&amp;Accessories|Accessories&amp;Peripherals|Cables&amp;Accessories|Cables|USBCables"/>
    <n v="849"/>
    <n v="1809"/>
    <n v="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2"/>
    <n v="11843523"/>
    <x v="0"/>
    <m/>
    <n v="308"/>
    <n v="28152.1"/>
    <x v="517"/>
    <x v="0"/>
    <n v="0.53"/>
  </r>
  <r>
    <x v="518"/>
    <s v="AmazonBasics New Release Nylon USB-A to Lightning Cable Cord, MFi Certified Charger for Apple iPhone, iPad, Silver, 6-Ft"/>
    <s v="Computers&amp;Accessories|Accessories&amp;Peripherals|Cables&amp;Accessories|Cables|USBCables"/>
    <n v="999"/>
    <n v="2100"/>
    <n v="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2"/>
    <n v="11533200"/>
    <x v="2"/>
    <m/>
    <n v="308"/>
    <n v="24714"/>
    <x v="518"/>
    <x v="0"/>
    <n v="0.52"/>
  </r>
  <r>
    <x v="519"/>
    <s v="AmazonBasics New Release Nylon USB-A to Lightning Cable Cord, Fast Charging MFi Certified Charger for Apple iPhone, iPad (6-Ft, Rose Gold)"/>
    <s v="Computers&amp;Accessories|Accessories&amp;Peripherals|Cables&amp;Accessories|Cables|USBCables"/>
    <n v="799"/>
    <n v="2100"/>
    <n v="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n v="17194800"/>
    <x v="2"/>
    <m/>
    <n v="308"/>
    <n v="35208.400000000001"/>
    <x v="519"/>
    <x v="0"/>
    <n v="0.62"/>
  </r>
  <r>
    <x v="520"/>
    <s v="Prestige PWG 07 Wet Grinder, 2L (Multicolor) with Coconut Scraper and Atta Kneader Attachments, 200 Watt"/>
    <s v="Home&amp;Kitchen|Kitchen&amp;HomeAppliances|SmallKitchenAppliances|Mills&amp;Grinders|WetGrinders"/>
    <n v="3710"/>
    <n v="4330"/>
    <n v="14.000000000000002"/>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2"/>
    <n v="7196460"/>
    <x v="2"/>
    <m/>
    <n v="308"/>
    <n v="6149.4000000000005"/>
    <x v="520"/>
    <x v="2"/>
    <n v="0.14000000000000001"/>
  </r>
  <r>
    <x v="521"/>
    <s v="Pigeon By Stovekraft ABS Plastic Acer Plus Induction Cooktop 1800 Watts With Feather Touch Control - Black"/>
    <s v="Home&amp;Kitchen|Kitchen&amp;HomeAppliances|SmallKitchenAppliances|InductionCooktop"/>
    <n v="1799"/>
    <n v="3595"/>
    <n v="50"/>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1"/>
    <n v="35198645"/>
    <x v="2"/>
    <m/>
    <n v="308"/>
    <n v="37205.799999999996"/>
    <x v="521"/>
    <x v="2"/>
    <n v="0.5"/>
  </r>
  <r>
    <x v="522"/>
    <s v="MI Braided USB Type-C Cable for Charging Adapter (Red)"/>
    <s v="Computers&amp;Accessories|Accessories&amp;Peripherals|Cables&amp;Accessories|Cables|USBCables"/>
    <n v="349"/>
    <n v="399"/>
    <n v="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n v="7484043"/>
    <x v="1"/>
    <m/>
    <n v="308"/>
    <n v="82530.8"/>
    <x v="522"/>
    <x v="0"/>
    <n v="0.13"/>
  </r>
  <r>
    <x v="523"/>
    <s v="CSI INTERNATIONAL Instant Water Geyser, Water Heater, Portable Water Heater, Geyser Made of First Class ABS Plastic 3KW (White)"/>
    <s v="Home&amp;Kitchen|Heating,Cooling&amp;AirQuality|WaterHeaters&amp;Geysers|InstantWaterHeaters"/>
    <n v="1049"/>
    <n v="2499"/>
    <n v="57.999999999999993"/>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n v="819672"/>
    <x v="2"/>
    <m/>
    <n v="308"/>
    <n v="1180.8"/>
    <x v="523"/>
    <x v="2"/>
    <n v="0.57999999999999996"/>
  </r>
  <r>
    <x v="524"/>
    <s v="Havells Aqua Plus 1.2 litre Double Wall Kettle / 304 Stainless Steel Inner Body / Cool touch outer body / Wider mouth/ 2 Year warranty (Black, 1500 Watt)"/>
    <s v="Home&amp;Kitchen|Kitchen&amp;HomeAppliances|SmallKitchenAppliances|Kettles&amp;HotWaterDispensers|ElectricKettles"/>
    <n v="1625"/>
    <n v="2995"/>
    <n v="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n v="70334580"/>
    <x v="2"/>
    <m/>
    <n v="308"/>
    <n v="105678"/>
    <x v="524"/>
    <x v="2"/>
    <n v="0.46"/>
  </r>
  <r>
    <x v="525"/>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50"/>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n v="927639"/>
    <x v="0"/>
    <m/>
    <n v="308"/>
    <n v="4760.0999999999995"/>
    <x v="525"/>
    <x v="1"/>
    <n v="0.5"/>
  </r>
  <r>
    <x v="526"/>
    <s v="Kuber Industries Waterproof Canvas Laundry Bag/Hamper|Metalic Printed With Handles|Foldable Bin &amp; 45 Liter Capicity|Size 37 x 37 x 46, Pack of 1 (Brown)"/>
    <s v="Home&amp;Kitchen|HomeStorage&amp;Organization|LaundryOrganization|LaundryBaskets"/>
    <n v="199"/>
    <n v="499"/>
    <n v="60"/>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0"/>
    <n v="5106766"/>
    <x v="1"/>
    <m/>
    <n v="308"/>
    <n v="40936"/>
    <x v="526"/>
    <x v="2"/>
    <n v="0.6"/>
  </r>
  <r>
    <x v="527"/>
    <s v="AGARO 33398 Rapid 1000-Watt, 10-Litre Wet &amp; Dry Vacuum Cleaner, with Blower Function (Red &amp; Black)"/>
    <s v="Home&amp;Kitchen|Kitchen&amp;HomeAppliances|Vacuum,Cleaning&amp;Ironing|Vacuums&amp;FloorCare|Vacuums|Wet-DryVacuums"/>
    <n v="3199"/>
    <n v="5999"/>
    <n v="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x v="0"/>
    <n v="19448758"/>
    <x v="2"/>
    <m/>
    <n v="308"/>
    <n v="12968"/>
    <x v="527"/>
    <x v="2"/>
    <n v="0.47"/>
  </r>
  <r>
    <x v="52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n v="14542500"/>
    <x v="0"/>
    <m/>
    <n v="308"/>
    <n v="41688.5"/>
    <x v="528"/>
    <x v="2"/>
    <n v="0.47"/>
  </r>
  <r>
    <x v="529"/>
    <s v="PrettyKrafts Laundry Bag / Basket for Dirty Clothes, Folding Round Laundry Bag,Set of 2, Black Wave"/>
    <s v="Home&amp;Kitchen|HomeStorage&amp;Organization|LaundryOrganization|LaundryBags"/>
    <n v="320"/>
    <n v="799"/>
    <n v="60"/>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n v="3072954"/>
    <x v="0"/>
    <m/>
    <n v="308"/>
    <n v="16153.2"/>
    <x v="529"/>
    <x v="2"/>
    <n v="0.6"/>
  </r>
  <r>
    <x v="530"/>
    <s v="HP X200 Wireless Mouse with 2.4 GHz Wireless connectivity, Adjustable DPI up to 1600, ambidextrous Design, and 18-Month Long Battery Life. 3-Years Warranty (6VY95AA)"/>
    <s v="Computers&amp;Accessories|Accessories&amp;Peripherals|Keyboards,Mice&amp;InputDevices|Mice"/>
    <n v="681"/>
    <n v="1199"/>
    <n v="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2"/>
    <n v="9901342"/>
    <x v="0"/>
    <m/>
    <n v="308"/>
    <n v="34683.599999999999"/>
    <x v="530"/>
    <x v="0"/>
    <n v="0.43"/>
  </r>
  <r>
    <x v="531"/>
    <s v="HP Wired Mouse 100 with 1600 DPI Optical Sensor, USB Plug-and -Play,ambidextrous Design, Built-in Scrolling and 3 Handy Buttons. 3-Years Warranty (6VY96AA)"/>
    <s v="Computers&amp;Accessories|Accessories&amp;Peripherals|Keyboards,Mice&amp;InputDevices|Mice"/>
    <n v="328"/>
    <n v="399"/>
    <n v="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
    <s v="https://m.media-amazon.com/images/I/214VmJYxx9L._SX300_SY300_QL70_FMwebp_.jpg"/>
    <s v="https://www.amazon.in/HP-Wired-Mouse-100-6VY96AA/dp/B083RD1J99/ref=sr_1_286?qid=1672903008&amp;s=computers&amp;sr=1-286"/>
    <x v="0"/>
    <n v="1372959"/>
    <x v="1"/>
    <m/>
    <n v="308"/>
    <n v="14108.099999999999"/>
    <x v="531"/>
    <x v="0"/>
    <n v="0.18"/>
  </r>
  <r>
    <x v="532"/>
    <s v="Sennheiser CX 80S in-Ear Wired Headphones with in-line One-Button Smart Remote with Microphone Black"/>
    <s v="Electronics|Headphones,Earbuds&amp;Accessories|Headphones|In-Ear"/>
    <n v="1490"/>
    <n v="1990"/>
    <n v="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n v="195517500"/>
    <x v="0"/>
    <m/>
    <n v="308"/>
    <n v="402824.99999999994"/>
    <x v="532"/>
    <x v="1"/>
    <n v="0.25"/>
  </r>
  <r>
    <x v="533"/>
    <s v="Crypo‚TM Universal Remote Compatible with Tata Sky Universal HD &amp; SD Set top Box (Also Works with All TV)"/>
    <s v="Electronics|HomeTheater,TV&amp;Video|Accessories|RemoteControls"/>
    <n v="299"/>
    <n v="999"/>
    <n v="7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n v="927072"/>
    <x v="0"/>
    <m/>
    <n v="308"/>
    <n v="3526.3999999999996"/>
    <x v="533"/>
    <x v="1"/>
    <n v="0.7"/>
  </r>
  <r>
    <x v="534"/>
    <s v="OPPO A31 (Mystery Black, 6GB RAM, 128GB Storage) with No Cost EMI/Additional Exchange Offers"/>
    <s v="Electronics|Mobiles&amp;Accessories|Smartphones&amp;BasicMobiles|Smartphones"/>
    <n v="12490"/>
    <n v="15990"/>
    <n v="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n v="935510940"/>
    <x v="3"/>
    <m/>
    <n v="308"/>
    <n v="245725.2"/>
    <x v="534"/>
    <x v="1"/>
    <n v="0.22"/>
  </r>
  <r>
    <x v="535"/>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50"/>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n v="14597415"/>
    <x v="0"/>
    <m/>
    <n v="308"/>
    <n v="32926.5"/>
    <x v="535"/>
    <x v="0"/>
    <n v="0.5"/>
  </r>
  <r>
    <x v="536"/>
    <s v="Casio FX-991ES Plus-2nd Edition Scientific Calculator, Black"/>
    <s v="Office Products|OfficeElectronics|Calculators|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n v="7459200"/>
    <x v="0"/>
    <m/>
    <n v="308"/>
    <n v="25920"/>
    <x v="536"/>
    <x v="3"/>
    <n v="0"/>
  </r>
  <r>
    <x v="537"/>
    <s v="Mi 80 cm (32 inches) HD Ready Android Smart LED TV 4A PRO | L32M5-AL (Black)"/>
    <s v="Electronics|HomeTheater,TV&amp;Video|Televisions|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n v="412592492"/>
    <x v="3"/>
    <m/>
    <n v="308"/>
    <n v="118284.4"/>
    <x v="537"/>
    <x v="1"/>
    <n v="0"/>
  </r>
  <r>
    <x v="538"/>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14.000000000000002"/>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2"/>
    <n v="1610700"/>
    <x v="0"/>
    <m/>
    <n v="308"/>
    <n v="9894.2999999999993"/>
    <x v="538"/>
    <x v="0"/>
    <n v="0.14000000000000001"/>
  </r>
  <r>
    <x v="539"/>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n v="8501400"/>
    <x v="0"/>
    <m/>
    <n v="308"/>
    <n v="20308.899999999998"/>
    <x v="539"/>
    <x v="0"/>
    <n v="0.36"/>
  </r>
  <r>
    <x v="540"/>
    <s v="HP GK320 Wired Full Size RGB Backlight Mechanical Gaming Keyboard, 4 LED Indicators, Mechanical Switches, Double Injection Key Caps, and Windows Lock Key(4QN01AA)"/>
    <s v="Computers&amp;Accessories|Accessories&amp;Peripherals|PCGamingPeripherals|GamingKeyboards"/>
    <n v="1519"/>
    <n v="3499"/>
    <n v="56.999999999999993"/>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n v="1427592"/>
    <x v="2"/>
    <m/>
    <n v="308"/>
    <n v="1754.3999999999999"/>
    <x v="540"/>
    <x v="0"/>
    <n v="0.56999999999999995"/>
  </r>
  <r>
    <x v="541"/>
    <s v="LAPSTER Accessories Power Cable Cord 2 Pin Laptop Adapter and Tape Recorder 1.5M"/>
    <s v="Computers&amp;Accessories|Accessories&amp;Peripherals|LaptopAccessories|LaptopChargers&amp;PowerSupplies"/>
    <n v="149"/>
    <n v="999"/>
    <n v="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n v="2520477"/>
    <x v="0"/>
    <m/>
    <n v="308"/>
    <n v="8830.5"/>
    <x v="541"/>
    <x v="0"/>
    <n v="0.85"/>
  </r>
  <r>
    <x v="542"/>
    <s v="Myvn 30W Warp/20W Dash Charging Usb Type C Charger Cable Compatible For Cellular Phones Oneplus 8T 8 8Pro 7 Pro / 7T / 7T Pro Nord And Oneplus 3 / 3T / 5 / 5T / 6 / 6T / 7"/>
    <s v="Electronics|Mobiles&amp;Accessories|MobileAccessories|Chargers|WallChargers"/>
    <n v="329"/>
    <n v="999"/>
    <n v="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n v="3488508"/>
    <x v="0"/>
    <m/>
    <n v="308"/>
    <n v="14666.400000000001"/>
    <x v="542"/>
    <x v="1"/>
    <n v="0.67"/>
  </r>
  <r>
    <x v="543"/>
    <s v="Belkin Apple Certified Lightning to USB Charge and Sync Cable for iPhone, iPad, Air Pods, 39.6 inch (100cm) ‚Äì Black"/>
    <s v="Computers&amp;Accessories|Accessories&amp;Peripherals|Cables&amp;Accessories|Cables|USBCables"/>
    <n v="999"/>
    <n v="1699"/>
    <n v="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n v="12433282"/>
    <x v="0"/>
    <m/>
    <n v="308"/>
    <n v="32199.200000000004"/>
    <x v="543"/>
    <x v="0"/>
    <n v="0.41"/>
  </r>
  <r>
    <x v="544"/>
    <s v="Belkin Apple Certified Lightning To Type C Cable, Tough Unbreakable Braided Fast Charging For Iphone, Ipad, Air Pods, 3.3 Feet (1 Meters) White"/>
    <s v="Computers&amp;Accessories|Accessories&amp;Peripherals|Cables&amp;Accessories|Cables|USBCables"/>
    <n v="1599"/>
    <n v="1999"/>
    <n v="20"/>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
    <n v="3900049"/>
    <x v="0"/>
    <m/>
    <n v="308"/>
    <n v="8584.4000000000015"/>
    <x v="544"/>
    <x v="0"/>
    <n v="0.2"/>
  </r>
  <r>
    <x v="545"/>
    <s v="Belkin USB C to USB-C Fast Charging Type C Cable, 60W PD, 3.3 feet (1 meter) for Laptop, Personal Computer, Tablet, Smartphone - White, USB-IF Certified"/>
    <s v="Computers&amp;Accessories|Accessories&amp;Peripherals|Cables&amp;Accessories|Cables|USBCables"/>
    <n v="599"/>
    <n v="849"/>
    <n v="28.99999999999999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n v="402426"/>
    <x v="0"/>
    <m/>
    <n v="308"/>
    <n v="2133"/>
    <x v="545"/>
    <x v="0"/>
    <n v="0.28999999999999998"/>
  </r>
  <r>
    <x v="546"/>
    <s v="Belkin Apple Certified Lightning To Type C Cable, Fast Charging For Iphone, Ipad, Air Pods, 3.3 Feet (1 Meters) White"/>
    <s v="Computers&amp;Accessories|Accessories&amp;Peripherals|Cables&amp;Accessories|Cables|USBCables"/>
    <n v="1499"/>
    <n v="1999"/>
    <n v="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n v="3900049"/>
    <x v="0"/>
    <m/>
    <n v="308"/>
    <n v="8584.4000000000015"/>
    <x v="546"/>
    <x v="0"/>
    <n v="0.25"/>
  </r>
  <r>
    <x v="547"/>
    <s v="Belkin USB C to USB-C Fast Charging Type C Cable, 60W PD, 3.3 feet (1 meter) for Laptop, Personal Computer, Tablet, Smartphone - Black, USB-IF Certified"/>
    <s v="Computers&amp;Accessories|Accessories&amp;Peripherals|Cables&amp;Accessories|Cables|USBCables"/>
    <n v="599"/>
    <n v="849"/>
    <n v="28.99999999999999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2"/>
    <n v="489873"/>
    <x v="0"/>
    <m/>
    <n v="308"/>
    <n v="2596.5"/>
    <x v="547"/>
    <x v="0"/>
    <n v="0.28999999999999998"/>
  </r>
  <r>
    <x v="548"/>
    <s v="Belkin Apple Certified Lightning to USB Charge and Sync Tough Braided Cable for iPhone, iPad, Air Pods, 3.3 feet (1 meters) ‚Äì Black"/>
    <s v="Computers&amp;Accessories|Accessories&amp;Peripherals|Cables&amp;Accessories|Cables|USBCables"/>
    <n v="1299"/>
    <n v="1999"/>
    <n v="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n v="14628682"/>
    <x v="0"/>
    <m/>
    <n v="308"/>
    <n v="32199.200000000004"/>
    <x v="548"/>
    <x v="0"/>
    <n v="0.35"/>
  </r>
  <r>
    <x v="549"/>
    <s v="SanDisk Ultra Dual Drive Luxe USB Type C Flash Drive (Silver, 128 GB, 5Y - SDDDC4-128G-I35)"/>
    <s v="Computers&amp;Accessories|ExternalDevices&amp;DataStorage|PenDrives"/>
    <n v="1299"/>
    <n v="3000"/>
    <n v="56.999999999999993"/>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n v="69066000"/>
    <x v="2"/>
    <m/>
    <n v="308"/>
    <n v="98994.599999999991"/>
    <x v="549"/>
    <x v="0"/>
    <n v="0.56999999999999995"/>
  </r>
  <r>
    <x v="550"/>
    <s v="tizum HDMI to VGA Adapter Cable 1080P for Projector, Computer, Laptop, TV, Projectors &amp; TV"/>
    <s v="Electronics|HomeTheater,TV&amp;Video|Accessories|Cables|HDMICables"/>
    <n v="279"/>
    <n v="499"/>
    <n v="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0"/>
    <n v="5470038"/>
    <x v="1"/>
    <m/>
    <n v="308"/>
    <n v="40559.4"/>
    <x v="550"/>
    <x v="1"/>
    <n v="0.44"/>
  </r>
  <r>
    <x v="551"/>
    <s v="boAt Rockerz 370 On Ear Bluetooth Headphones with Upto 12 Hours Playtime, Cozy Padded Earcups and Bluetooth v5.0, with Mic (Buoyant Black)"/>
    <s v="Electronics|Headphones,Earbuds&amp;Accessories|Headphones|On-Ear"/>
    <n v="1199"/>
    <n v="2499"/>
    <n v="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n v="83926416"/>
    <x v="2"/>
    <m/>
    <n v="308"/>
    <n v="134336"/>
    <x v="551"/>
    <x v="1"/>
    <n v="0.52"/>
  </r>
  <r>
    <x v="552"/>
    <s v="boAt Rockerz 550 Over Ear Bluetooth Headphones with Upto 20 Hours Playback, 50MM Drivers, Soft Padded Ear Cushions and Physical Noise Isolation, Without Mic (Black)"/>
    <s v="Electronics|Headphones,Earbuds&amp;Accessories|Headphones|Over-Ear"/>
    <n v="1799"/>
    <n v="4999"/>
    <n v="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n v="275904808"/>
    <x v="2"/>
    <m/>
    <n v="308"/>
    <n v="226287.19999999998"/>
    <x v="552"/>
    <x v="1"/>
    <n v="0.64"/>
  </r>
  <r>
    <x v="553"/>
    <s v="TP-LINK AC1300 Archer T3U Plus High Gain USB 3.0 Wi-Fi Dongle, Wireless Dual Band MU-MIMO WiFi Adapter with High Gain Antenna, Supports Windows 11/10/8.1/8/7/XP/MacOS"/>
    <s v="Computers&amp;Accessories|NetworkingDevices|NetworkAdapters|WirelessUSBAdapters"/>
    <n v="1699"/>
    <n v="2999"/>
    <n v="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n v="74315220"/>
    <x v="2"/>
    <m/>
    <n v="308"/>
    <n v="109032.00000000001"/>
    <x v="553"/>
    <x v="0"/>
    <n v="0.43"/>
  </r>
  <r>
    <x v="554"/>
    <s v="Mi 10W Wall Charger for Mobile Phones with Micro USB Cable (Black)"/>
    <s v="Electronics|Mobiles&amp;Accessories|MobileAccessories|Chargers|WallChargers"/>
    <n v="499"/>
    <n v="599"/>
    <n v="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 ,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2"/>
    <n v="13127684"/>
    <x v="0"/>
    <m/>
    <n v="308"/>
    <n v="92047.2"/>
    <x v="554"/>
    <x v="1"/>
    <n v="0.17"/>
  </r>
  <r>
    <x v="555"/>
    <s v="Portronics Konnect CL 20W POR-1067 Type-C to 8 Pin USB 1.2M Cable with Power Delivery &amp; 3A Quick Charge Support, Nylon Braided for All Type-C and 8 Pin Devices, Green"/>
    <s v="Computers&amp;Accessories|Accessories&amp;Peripherals|Cables&amp;Accessories|Cables|USBCables"/>
    <n v="350"/>
    <n v="899"/>
    <n v="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2"/>
    <n v="2034437"/>
    <x v="0"/>
    <m/>
    <n v="308"/>
    <n v="9504.6"/>
    <x v="555"/>
    <x v="0"/>
    <n v="0.61"/>
  </r>
  <r>
    <x v="556"/>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9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2"/>
    <n v="1394604"/>
    <x v="0"/>
    <m/>
    <n v="308"/>
    <n v="5584"/>
    <x v="556"/>
    <x v="0"/>
    <n v="0.9"/>
  </r>
  <r>
    <x v="557"/>
    <s v="Solidaire 550-Watt Mixer Grinder with 3 Jars (Black) (SLD-550-B)"/>
    <s v="Home&amp;Kitchen|Kitchen&amp;HomeAppliances|SmallKitchenAppliances|MixerGrinders"/>
    <n v="1649"/>
    <n v="2800"/>
    <n v="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n v="6053600"/>
    <x v="2"/>
    <m/>
    <n v="308"/>
    <n v="8431.7999999999993"/>
    <x v="557"/>
    <x v="2"/>
    <n v="0.41"/>
  </r>
  <r>
    <x v="558"/>
    <s v="PTron Tangent Lite Bluetooth 5.0 Earphones with Mic, Hi-Fi Stereo Sound Neckband, 8Hrs Playtime, Lightweight Snug-fit in-Ear Headphones, IPX4 Water Resistant, Fast Charge &amp; Voice Assistant (Black)"/>
    <s v="Electronics|Headphones,Earbuds&amp;Accessories|Headphones|In-Ear"/>
    <n v="599"/>
    <n v="1800"/>
    <n v="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n v="151192800"/>
    <x v="0"/>
    <m/>
    <n v="308"/>
    <n v="293986"/>
    <x v="558"/>
    <x v="1"/>
    <n v="0.67"/>
  </r>
  <r>
    <x v="559"/>
    <s v="Maharaja Whiteline Odacio Plus 550-Watt Juicer Mixer Grinder with 3 Jars (Black/Silver)"/>
    <s v="Home&amp;Kitchen|Kitchen&amp;HomeAppliances|SmallKitchenAppliances|JuicerMixerGrinders"/>
    <n v="3349"/>
    <n v="4799"/>
    <n v="30"/>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n v="20155800"/>
    <x v="2"/>
    <m/>
    <n v="308"/>
    <n v="15540"/>
    <x v="559"/>
    <x v="2"/>
    <n v="0.3"/>
  </r>
  <r>
    <x v="560"/>
    <s v="TABLE MAGIC Multipurpose Laptop Table Mat Finish Top Work at Home Study Table (TM Regular- Black) (Alloy Steel)"/>
    <s v="Computers&amp;Accessories|Accessories&amp;Peripherals|LaptopAccessories"/>
    <n v="1399"/>
    <n v="2490"/>
    <n v="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1"/>
    <n v="27574260"/>
    <x v="2"/>
    <m/>
    <n v="308"/>
    <n v="47618.2"/>
    <x v="560"/>
    <x v="0"/>
    <n v="0.44"/>
  </r>
  <r>
    <x v="561"/>
    <s v="Amazon Basics 650 Watt Drip Coffee Maker with Borosilicate Carafe"/>
    <s v="Home&amp;Kitchen|Kitchen&amp;HomeAppliances|Coffee,Tea&amp;Espresso|DripCoffeeMachines"/>
    <n v="1189"/>
    <n v="2400"/>
    <n v="50"/>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
    <n v="1483200"/>
    <x v="2"/>
    <m/>
    <n v="308"/>
    <n v="2533.7999999999997"/>
    <x v="561"/>
    <x v="2"/>
    <n v="0.5"/>
  </r>
  <r>
    <x v="562"/>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20"/>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2"/>
    <n v="37529937"/>
    <x v="0"/>
    <m/>
    <n v="308"/>
    <n v="86957.200000000012"/>
    <x v="562"/>
    <x v="0"/>
    <n v="0.2"/>
  </r>
  <r>
    <x v="563"/>
    <s v="Classmate Long Book - Unruled, 160 Pages, 314 mm x 194 mm - Pack Of 3"/>
    <s v="Office Products|OfficePaperProducts|Paper|Stationery|Notebooks,WritingPads&amp;Diaries|CompositionNotebook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0"/>
    <n v="276210"/>
    <x v="1"/>
    <m/>
    <n v="308"/>
    <n v="7533"/>
    <x v="563"/>
    <x v="3"/>
    <n v="0"/>
  </r>
  <r>
    <x v="564"/>
    <s v="Classmate Drawing Book - Unruled, 40 Pages, 210 mm x 297 mm - Pack Of 4"/>
    <s v="Office Products|OfficePaperProducts|Paper|Stationery|Notebooks,WritingPads&amp;Diaries|CompositionNotebook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0"/>
    <n v="594120"/>
    <x v="1"/>
    <m/>
    <n v="308"/>
    <n v="22279.5"/>
    <x v="564"/>
    <x v="3"/>
    <n v="0"/>
  </r>
  <r>
    <x v="565"/>
    <s v="boAt Airdopes 171 in Ear Bluetooth True Wireless Earbuds with Upto 13 Hours Battery, IPX4, Bluetooth v5.0, Dual Tone Finish with Mic (Mysterious Blue)"/>
    <s v="Electronics|Headphones,Earbuds&amp;Accessories|Headphones|In-Ear"/>
    <n v="1199"/>
    <n v="5999"/>
    <n v="80"/>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2"/>
    <n v="285078479"/>
    <x v="2"/>
    <m/>
    <n v="308"/>
    <n v="185331.9"/>
    <x v="565"/>
    <x v="1"/>
    <n v="0.8"/>
  </r>
  <r>
    <x v="566"/>
    <s v="Usha Janome Dream Stitch Automatic Zig-Zag Electric Sewing Machine with 14 Stitch Function (White and Blue) with Free Sewing KIT Worth RS 500"/>
    <s v="Home&amp;Kitchen|Kitchen&amp;HomeAppliances|SewingMachines&amp;Accessories|Sewing&amp;EmbroideryMachines"/>
    <n v="9799"/>
    <n v="12150"/>
    <n v="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2"/>
    <n v="160999650"/>
    <x v="3"/>
    <m/>
    <n v="308"/>
    <n v="56979.299999999996"/>
    <x v="566"/>
    <x v="2"/>
    <n v="0.19"/>
  </r>
  <r>
    <x v="567"/>
    <s v="Infinity (JBL Glide 510, 72 Hrs Playtime with Quick Charge, Wireless On Ear Headphone with Mic, Deep Bass, Dual Equalizer, Bluetooth 5.0 with Voice Assistant Support (Black)"/>
    <s v="Electronics|Headphones,Earbuds&amp;Accessories|Headphones|On-Ear"/>
    <n v="1499"/>
    <n v="3999"/>
    <n v="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2"/>
    <n v="171057225"/>
    <x v="2"/>
    <m/>
    <n v="308"/>
    <n v="179655"/>
    <x v="567"/>
    <x v="1"/>
    <n v="0.63"/>
  </r>
  <r>
    <x v="568"/>
    <s v="Zebronics Zeb-Companion 107 USB Wireless Keyboard and Mouse Set with Nano Receiver (Black)"/>
    <s v="Computers&amp;Accessories|Accessories&amp;Peripherals|Keyboards,Mice&amp;InputDevices|Keyboard&amp;MouseSets"/>
    <n v="699"/>
    <n v="999"/>
    <n v="30"/>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n v="15279705"/>
    <x v="0"/>
    <m/>
    <n v="308"/>
    <n v="53532.5"/>
    <x v="568"/>
    <x v="0"/>
    <n v="0.3"/>
  </r>
  <r>
    <x v="569"/>
    <s v="AmazonBasics 108 cm (43 inches) 4K Ultra HD Smart LED Fire TV AB43U20PS (Black)"/>
    <s v="Electronics|HomeTheater,TV&amp;Video|Televisions|SmartTelevisions"/>
    <n v="24499"/>
    <n v="50000"/>
    <n v="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n v="175900000"/>
    <x v="3"/>
    <m/>
    <n v="308"/>
    <n v="13720.199999999999"/>
    <x v="569"/>
    <x v="1"/>
    <n v="0.51"/>
  </r>
  <r>
    <x v="570"/>
    <s v="USHA Armor AR1100WB 1100 W Dry Iron with Black Weilburger Soleplate (Purple)"/>
    <s v="Home&amp;Kitchen|Kitchen&amp;HomeAppliances|Vacuum,Cleaning&amp;Ironing|Irons,Steamers&amp;Accessories|Irons|DryIrons"/>
    <n v="599"/>
    <n v="990"/>
    <n v="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1"/>
    <n v="16004340"/>
    <x v="0"/>
    <m/>
    <n v="308"/>
    <n v="63047.4"/>
    <x v="570"/>
    <x v="2"/>
    <n v="0.39"/>
  </r>
  <r>
    <x v="571"/>
    <s v="Usha Goliath GO1200WG Heavy Weight 1200-Watt Dry Iron, 1.8 Kg(Red)"/>
    <s v="Home&amp;Kitchen|Kitchen&amp;HomeAppliances|Vacuum,Cleaning&amp;Ironing|Irons,Steamers&amp;Accessories|Irons|DryIrons"/>
    <n v="1199"/>
    <n v="1690"/>
    <n v="28.99999999999999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2"/>
    <n v="7740200"/>
    <x v="0"/>
    <m/>
    <n v="308"/>
    <n v="19236"/>
    <x v="571"/>
    <x v="2"/>
    <n v="0.28999999999999998"/>
  </r>
  <r>
    <x v="572"/>
    <s v="DIGITEK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n v="8031717"/>
    <x v="0"/>
    <m/>
    <n v="308"/>
    <n v="26586.899999999998"/>
    <x v="572"/>
    <x v="1"/>
    <n v="0.46"/>
  </r>
  <r>
    <x v="573"/>
    <s v="Cafe JEI French Press Coffee and Tea Maker 600ml with 4 Level Filtration System, Heat Resistant Borosilicate Glass (Black, 600ml)"/>
    <s v="Home&amp;Kitchen|Kitchen&amp;HomeAppliances|Coffee,Tea&amp;Espresso|CoffeePresses"/>
    <n v="1099"/>
    <n v="1500"/>
    <n v="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
    <s v="https://m.media-amazon.com/images/W/WEBP_402378-T2/images/I/31YEW0-SNcL._SX300_SY300_QL70_FMwebp_.jpg"/>
    <s v="https://www.amazon.in/Cafe-JEI-Filtration-Resistant-Borosilicate/dp/B088WCFPQF/ref=sr_1_436?qid=1672923613&amp;s=kitchen&amp;sr=1-436"/>
    <x v="0"/>
    <n v="1597500"/>
    <x v="0"/>
    <m/>
    <n v="308"/>
    <n v="4792.5"/>
    <x v="573"/>
    <x v="2"/>
    <n v="0.27"/>
  </r>
  <r>
    <x v="574"/>
    <s v="EGate i9 Pro-Max 1080p Native Full HD Projector 4k Support | 3600 L (330 ANSI ) | 150&quot; (381 cm) Large Screen | VGA, AV, HDMI, SD Card, USB, Audio Out | (E03i31 / E04i32) Black"/>
    <s v="Electronics|HomeTheater,TV&amp;Video|Projectors"/>
    <n v="9490"/>
    <n v="15990"/>
    <n v="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  ?,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n v="167575200"/>
    <x v="3"/>
    <m/>
    <n v="308"/>
    <n v="40872"/>
    <x v="574"/>
    <x v="1"/>
    <n v="0.41"/>
  </r>
  <r>
    <x v="575"/>
    <s v="Elv Aluminium Adjustable Mobile Phone Foldable Holder Tabletop Stand Dock Mount for All Smartphones, Tabs, Kindle, iPad (Moonlight Silver)"/>
    <s v="Electronics|Mobiles&amp;Accessories|MobileAccessories|Stands"/>
    <n v="314"/>
    <n v="1499"/>
    <n v="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n v="43438022"/>
    <x v="0"/>
    <m/>
    <n v="308"/>
    <n v="130401"/>
    <x v="575"/>
    <x v="1"/>
    <n v="0.79"/>
  </r>
  <r>
    <x v="576"/>
    <s v="Havells Immersion HB15 1500 Watt (White Blue)"/>
    <s v="Home&amp;Kitchen|Heating,Cooling&amp;AirQuality|WaterHeaters&amp;Geysers|ImmersionRods"/>
    <n v="719"/>
    <n v="1295"/>
    <n v="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n v="22297310"/>
    <x v="0"/>
    <m/>
    <n v="308"/>
    <n v="72315.600000000006"/>
    <x v="576"/>
    <x v="2"/>
    <n v="0.44"/>
  </r>
  <r>
    <x v="577"/>
    <s v="Kuber Industries Waterproof Round Laundry Bag/Hamper|Polka Dots Print Print with Handles|Foldable Bin &amp; 45 Liter Capicity|Size 37 x 37 x 49, Pack of 1(Black &amp; White)- CTKTC044992"/>
    <s v="Home&amp;Kitchen|HomeStorage&amp;Organization|LaundryOrganization|LaundryBaskets"/>
    <n v="219"/>
    <n v="249"/>
    <n v="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0"/>
    <n v="275892"/>
    <x v="1"/>
    <m/>
    <n v="308"/>
    <n v="4432"/>
    <x v="577"/>
    <x v="2"/>
    <n v="0.12"/>
  </r>
  <r>
    <x v="578"/>
    <s v="USB Charger, Oraimo Elite Dual Port 5V/2.4A Wall Charger, USB Wall Charger Adapter for iPhone 11/Xs/XS Max/XR/X/8/7/6/Plus, iPad Pro/Air 2/Mini 3/Mini 4, Samsung S4/S5, and More"/>
    <s v="Electronics|Mobiles&amp;Accessories|MobileAccessories|Chargers|WallChargers"/>
    <n v="249"/>
    <n v="649"/>
    <n v="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2"/>
    <n v="9348196"/>
    <x v="0"/>
    <m/>
    <n v="308"/>
    <n v="57616"/>
    <x v="578"/>
    <x v="1"/>
    <n v="0.62"/>
  </r>
  <r>
    <x v="579"/>
    <s v="OnePlus 80 cm (32 inches) Y Series HD Ready LED Smart Android TV 32Y1 (Black)"/>
    <s v="Electronics|HomeTheater,TV&amp;Video|Televisions|SmartTelevisions"/>
    <n v="14999"/>
    <n v="19999"/>
    <n v="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
    <n v="697945101"/>
    <x v="3"/>
    <m/>
    <n v="308"/>
    <n v="146575.80000000002"/>
    <x v="579"/>
    <x v="1"/>
    <n v="0.25"/>
  </r>
  <r>
    <x v="580"/>
    <s v="DIGITEK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n v="6642620"/>
    <x v="0"/>
    <m/>
    <n v="308"/>
    <n v="28039.200000000001"/>
    <x v="580"/>
    <x v="1"/>
    <n v="0.65"/>
  </r>
  <r>
    <x v="581"/>
    <s v="Sounce Gold Plated 3.5 mm Headphone Splitter for Computer 2 Male to 1 Female 3.5mm Headphone Mic Audio Y Splitter Cable Smartphone Headset to PC Adapter ‚Äì (Black,20cm)"/>
    <s v="Electronics|Headphones,Earbuds&amp;Accessories|Adapters"/>
    <n v="120"/>
    <n v="999"/>
    <n v="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n v="6484509"/>
    <x v="0"/>
    <m/>
    <n v="308"/>
    <n v="25314.899999999998"/>
    <x v="581"/>
    <x v="1"/>
    <n v="0.88"/>
  </r>
  <r>
    <x v="582"/>
    <s v="PRUSHTI COVER AND BAGS, Protective Case for Airtel Xstream settop Box Remote Remote Control Pouch Cover Holder PU Leather Cover Holder(only Cover for Selling Purpose)"/>
    <s v="Electronics|HomeTheater,TV&amp;Video|Accessories|RemoteControls"/>
    <n v="199"/>
    <n v="499"/>
    <n v="60"/>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n v="268462"/>
    <x v="1"/>
    <m/>
    <n v="308"/>
    <n v="2044.3999999999999"/>
    <x v="582"/>
    <x v="1"/>
    <n v="0.6"/>
  </r>
  <r>
    <x v="583"/>
    <s v="HUL Pureit Eco Water Saver Mineral RO+UV+MF AS wall mounted/Counter top Black 10L Water Purifier"/>
    <s v="Home&amp;Kitchen|Kitchen&amp;HomeAppliances|WaterPurifiers&amp;Accessories|WaterFilters&amp;Purifiers"/>
    <n v="13999"/>
    <n v="24850"/>
    <n v="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n v="222357800"/>
    <x v="3"/>
    <m/>
    <n v="308"/>
    <n v="39371.200000000004"/>
    <x v="583"/>
    <x v="2"/>
    <n v="0.44"/>
  </r>
  <r>
    <x v="584"/>
    <s v="LIRAMARK Webcam Cover Slide, Ultra Thin Laptop Camera Cover Slide Blocker for Computer MacBook Pro iMac PC Tablet (Pack of 3)"/>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
    <s v="https://m.media-amazon.com/images/I/41PeQz-jDSL._SX300_SY300_QL70_ML2_.jpg"/>
    <s v="https://www.amazon.in/LIRAMARK-Webcam-Blocker-Computer-MacBook/dp/B08BQ947H3/ref=sr_1_317?qid=1672895842&amp;s=electronics&amp;sr=1-317"/>
    <x v="0"/>
    <n v="1614117"/>
    <x v="1"/>
    <m/>
    <n v="308"/>
    <n v="46581.9"/>
    <x v="584"/>
    <x v="0"/>
    <n v="0"/>
  </r>
  <r>
    <x v="585"/>
    <s v="Crucial RAM 8GB DDR4 3200MHz CL22 (or 2933MHz or 2666MHz) Laptop Memory CT8G4SFRA32A"/>
    <s v="Computers&amp;Accessories|Components|Memory"/>
    <n v="1792"/>
    <n v="3500"/>
    <n v="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n v="91679000"/>
    <x v="2"/>
    <m/>
    <n v="308"/>
    <n v="117873"/>
    <x v="585"/>
    <x v="0"/>
    <n v="0.49"/>
  </r>
  <r>
    <x v="586"/>
    <s v="iBELL Castor CTEK15L Premium 1.5 Litre Stainless Steel Electric Kettle,1500W Auto Cut-Off Feature,Silver"/>
    <s v="Home&amp;Kitchen|Kitchen&amp;HomeAppliances|SmallKitchenAppliances|Kettles&amp;HotWaterDispensers|Kettle&amp;ToasterSets"/>
    <n v="664"/>
    <n v="1490"/>
    <n v="55.000000000000007"/>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n v="1378250"/>
    <x v="0"/>
    <m/>
    <n v="308"/>
    <n v="3792.4999999999995"/>
    <x v="586"/>
    <x v="2"/>
    <n v="0.55000000000000004"/>
  </r>
  <r>
    <x v="587"/>
    <s v="Portronics Konnect L 1.2Mtr, Fast Charging 3A Micro USB Cable with Charge &amp; Sync Function (Grey)"/>
    <s v="Computers&amp;Accessories|Accessories&amp;Peripherals|Cables&amp;Accessories|Cables|USBCables"/>
    <n v="154"/>
    <n v="349"/>
    <n v="56.00000000000000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2"/>
    <n v="2465336"/>
    <x v="1"/>
    <m/>
    <n v="308"/>
    <n v="30375.199999999997"/>
    <x v="587"/>
    <x v="0"/>
    <n v="0.56000000000000005"/>
  </r>
  <r>
    <x v="588"/>
    <s v="Portronics Konnect L 1.2M Fast Charging 3A 8 Pin USB Cable with Charge &amp; Sync Function for iPhone, iPad (Grey)"/>
    <s v="Computers&amp;Accessories|Accessories&amp;Peripherals|Cables&amp;Accessories|Cables|USBCables"/>
    <n v="154"/>
    <n v="399"/>
    <n v="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2"/>
    <n v="6745095"/>
    <x v="1"/>
    <m/>
    <n v="308"/>
    <n v="71001"/>
    <x v="588"/>
    <x v="0"/>
    <n v="0.61"/>
  </r>
  <r>
    <x v="589"/>
    <s v="Portronics Konnect L POR-1081 Fast Charging 3A Type-C Cable 1.2Meter with Charge &amp; Sync Function for All Type-C Devices (Grey)"/>
    <s v="Computers&amp;Accessories|Accessories&amp;Peripherals|Cables&amp;Accessories|Cables|USBCables"/>
    <n v="154"/>
    <n v="339"/>
    <n v="55.000000000000007"/>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2"/>
    <n v="4539549"/>
    <x v="1"/>
    <m/>
    <n v="308"/>
    <n v="57581.299999999996"/>
    <x v="589"/>
    <x v="0"/>
    <n v="0.55000000000000004"/>
  </r>
  <r>
    <x v="590"/>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50"/>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2"/>
    <n v="1836534"/>
    <x v="0"/>
    <m/>
    <n v="308"/>
    <n v="11650.8"/>
    <x v="590"/>
    <x v="0"/>
    <n v="0.5"/>
  </r>
  <r>
    <x v="591"/>
    <s v="Boult Audio Truebuds with 30H Playtime, IPX7 Waterproof, Lightning Boult‚TM Type C Fast Charging (10 Min=100Mins), BoomX‚TM Tech Rich Bass, Pro+ Calling HD Mic, Touch Controls in Ear Earbuds TWS (Grey)"/>
    <s v="Electronics|Headphones,Earbuds&amp;Accessories|Headphones|In-Ear"/>
    <n v="1199"/>
    <n v="7999"/>
    <n v="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n v="207254090"/>
    <x v="2"/>
    <m/>
    <n v="308"/>
    <n v="93276"/>
    <x v="591"/>
    <x v="1"/>
    <n v="0.85"/>
  </r>
  <r>
    <x v="592"/>
    <s v="Prestige IRIS Plus 750 watt mixer grinder"/>
    <s v="Home&amp;Kitchen|Kitchen&amp;HomeAppliances|SmallKitchenAppliances|MixerGrinders"/>
    <n v="3249"/>
    <n v="6295"/>
    <n v="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n v="88520290"/>
    <x v="2"/>
    <m/>
    <n v="308"/>
    <n v="53435.6"/>
    <x v="592"/>
    <x v="2"/>
    <n v="0.48"/>
  </r>
  <r>
    <x v="593"/>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2"/>
    <n v="1986012"/>
    <x v="0"/>
    <m/>
    <n v="308"/>
    <n v="7156.8"/>
    <x v="593"/>
    <x v="2"/>
    <n v="0.62"/>
  </r>
  <r>
    <x v="59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2"/>
    <n v="1566455"/>
    <x v="0"/>
    <m/>
    <n v="308"/>
    <n v="4284.5"/>
    <x v="594"/>
    <x v="0"/>
    <n v="0.52"/>
  </r>
  <r>
    <x v="595"/>
    <s v="Redgear A-15 Wired Gaming Mouse with Upto 6400 DPI, RGB &amp; Driver Customization for PC(Black)"/>
    <s v="Computers&amp;Accessories|Accessories&amp;Peripherals|PCGamingPeripherals|GamingMice"/>
    <n v="599"/>
    <n v="799"/>
    <n v="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n v="12616210"/>
    <x v="0"/>
    <m/>
    <n v="308"/>
    <n v="67897"/>
    <x v="595"/>
    <x v="0"/>
    <n v="0.25"/>
  </r>
  <r>
    <x v="596"/>
    <s v="Tata Sky Universal Remote Compatible for SD/HD"/>
    <s v="Electronics|HomeTheater,TV&amp;Video|Accessories|RemoteControls"/>
    <n v="204"/>
    <n v="599"/>
    <n v="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n v="203061"/>
    <x v="0"/>
    <m/>
    <n v="308"/>
    <n v="1220.4000000000001"/>
    <x v="596"/>
    <x v="1"/>
    <n v="0.66"/>
  </r>
  <r>
    <x v="597"/>
    <s v="Lifelong Power - Pro 500 Watt 3 Jar Mixer Grinder with 3 Speed Control and 1100 Watt Dry Non-Stick soleplate Iron Super Combo (White and Grey, 1 Year Warranty)"/>
    <s v="Home&amp;Kitchen|Kitchen&amp;HomeAppliances|SmallKitchenAppliances|MixerGrinders"/>
    <n v="1699"/>
    <n v="3398"/>
    <n v="5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n v="27143224"/>
    <x v="2"/>
    <m/>
    <n v="308"/>
    <n v="30354.399999999998"/>
    <x v="597"/>
    <x v="2"/>
    <n v="0.5"/>
  </r>
  <r>
    <x v="598"/>
    <s v="Zebronics Zeb-JUKEBAR 3900, 80W Multimedia soundbar with subwoofer Supporting Bluetooth, HDMI(ARC), Coaxial Input, AUX, USB &amp; Remote Control (Black)"/>
    <s v="Electronics|HomeAudio|Speakers|SoundbarSpeakers"/>
    <n v="4999"/>
    <n v="12499"/>
    <n v="60"/>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n v="56757959"/>
    <x v="3"/>
    <m/>
    <n v="308"/>
    <n v="19072.2"/>
    <x v="598"/>
    <x v="1"/>
    <n v="0.6"/>
  </r>
  <r>
    <x v="599"/>
    <s v="Kodak 80 cm (32 inches) HD Ready Certified Android LED TV 32HDX7XPRO (Black)"/>
    <s v="Electronics|HomeTheater,TV&amp;Video|Televisions|SmartTelevisions"/>
    <n v="9999"/>
    <n v="12999"/>
    <n v="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  ,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n v="79137912"/>
    <x v="3"/>
    <m/>
    <n v="308"/>
    <n v="25569.600000000002"/>
    <x v="599"/>
    <x v="1"/>
    <n v="0.23"/>
  </r>
  <r>
    <x v="600"/>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7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n v="2648349"/>
    <x v="0"/>
    <m/>
    <n v="308"/>
    <n v="11399.3"/>
    <x v="600"/>
    <x v="0"/>
    <n v="0.7"/>
  </r>
  <r>
    <x v="601"/>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n v="2648349"/>
    <x v="0"/>
    <m/>
    <n v="308"/>
    <n v="11399.3"/>
    <x v="601"/>
    <x v="0"/>
    <n v="0.67"/>
  </r>
  <r>
    <x v="602"/>
    <s v="Robustrion [Anti-Scratch] &amp; [Smudge Proof] [S Pen Compatible] Premium Tempered Glass Screen Protector for Samsung Tab S6 Lite 10.4 inch SM-P610/615 [Bubble Free]"/>
    <s v="Computers&amp;Accessories|Accessories&amp;Peripherals|TabletAccessories|ScreenProtectors"/>
    <n v="379"/>
    <n v="1499"/>
    <n v="75"/>
    <n v="4.2"/>
    <n v="4149"/>
    <s v="9H surface hardness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2"/>
    <n v="6219351"/>
    <x v="0"/>
    <m/>
    <n v="308"/>
    <n v="17425.8"/>
    <x v="602"/>
    <x v="0"/>
    <n v="0.75"/>
  </r>
  <r>
    <x v="603"/>
    <s v="HP 682 Black Original Ink Cartridge"/>
    <s v="Computers&amp;Accessories|Printers,Inks&amp;Accessories|Inks,Toners&amp;Cartridges|InkjetInkCartridges"/>
    <n v="828"/>
    <n v="861"/>
    <n v="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2"/>
    <n v="3932187"/>
    <x v="0"/>
    <m/>
    <n v="308"/>
    <n v="19181.400000000001"/>
    <x v="603"/>
    <x v="0"/>
    <n v="0.04"/>
  </r>
  <r>
    <x v="604"/>
    <s v="HP 805 Black Original Ink Cartridge"/>
    <s v="Computers&amp;Accessories|Printers,Inks&amp;Accessories|Inks,Toners&amp;Cartridges|InkjetInkCartridges"/>
    <n v="717"/>
    <n v="761"/>
    <n v="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n v="5478439"/>
    <x v="0"/>
    <m/>
    <n v="308"/>
    <n v="28796"/>
    <x v="604"/>
    <x v="0"/>
    <n v="0.06"/>
  </r>
  <r>
    <x v="605"/>
    <s v="BESTOR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n v="2045338"/>
    <x v="0"/>
    <m/>
    <n v="308"/>
    <n v="5701.8"/>
    <x v="605"/>
    <x v="0"/>
    <n v="0.64"/>
  </r>
  <r>
    <x v="606"/>
    <s v="Boult Audio AirBass PowerBuds with Inbuilt Powerbank, 120H Total Playtime, IPX7 Fully Waterproof, Lightning Boult Type-C Fast Charging, Low Latency Gaming, TWS Earbuds with Pro+ Calling Mic (Black)"/>
    <s v="Electronics|Headphones,Earbuds&amp;Accessories|Headphones|In-Ear"/>
    <n v="1499"/>
    <n v="8999"/>
    <n v="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2"/>
    <n v="254887676"/>
    <x v="2"/>
    <m/>
    <n v="308"/>
    <n v="104798.8"/>
    <x v="606"/>
    <x v="1"/>
    <n v="0.83"/>
  </r>
  <r>
    <x v="607"/>
    <s v="Ant Esports GM320 RGB Optical Wired Gaming Mouse | 8 Programmable Buttons | 12800 DPI"/>
    <s v="Computers&amp;Accessories|Accessories&amp;Peripherals|PCGamingPeripherals|GamingMice"/>
    <n v="575"/>
    <n v="2799"/>
    <n v="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2"/>
    <n v="23895063"/>
    <x v="2"/>
    <m/>
    <n v="308"/>
    <n v="35855.4"/>
    <x v="607"/>
    <x v="0"/>
    <n v="0.79"/>
  </r>
  <r>
    <x v="608"/>
    <s v="PrettyKrafts Folding Laundry Basket for Clothes with Lid &amp; Handle, Toys Organiser, 75 Litre, (Pack of 1), Mushroom Print"/>
    <s v="Home&amp;Kitchen|HomeStorage&amp;Organization|LaundryOrganization|LaundryBaskets"/>
    <n v="355"/>
    <n v="899"/>
    <n v="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
    <s v="https://m.media-amazon.com/images/W/WEBP_402378-T2/images/I/41ZFwhFMMwL._SX300_SY300_QL70_FMwebp_.jpg"/>
    <s v="https://www.amazon.in/PrettyKrafts-Laundry-Clothes-Storage-Mushroom/dp/B08D6RCM3Q/ref=sr_1_96?qid=1672923595&amp;s=kitchen&amp;sr=1-96"/>
    <x v="2"/>
    <n v="944849"/>
    <x v="0"/>
    <m/>
    <n v="308"/>
    <n v="4309.0999999999995"/>
    <x v="608"/>
    <x v="2"/>
    <n v="0.61"/>
  </r>
  <r>
    <x v="609"/>
    <s v="PTron Boom Ultima 4D Dual Driver, in-Ear Gaming Wired Headphones with in-line Mic, Volume Control &amp; Passive Noise Cancelling Boom 3 Earphones - (Dark Blue)"/>
    <s v="Electronics|Headphones,Earbuds&amp;Accessories|Headphones|In-Ear"/>
    <n v="299"/>
    <n v="1900"/>
    <n v="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2"/>
    <n v="34583800"/>
    <x v="0"/>
    <m/>
    <n v="308"/>
    <n v="65527.200000000004"/>
    <x v="609"/>
    <x v="1"/>
    <n v="0.84"/>
  </r>
  <r>
    <x v="610"/>
    <s v="PTron Tangentbeat in-Ear Bluetooth 5.0 Wireless Headphones with Mic, Enhanced Bass, 10mm Drivers, Clear Calls, Snug-Fit, Fast Charging, Magnetic Buds, Voice Assistant &amp; IPX4 Wireless Neckband (Black)"/>
    <s v="Electronics|Headphones,Earbuds&amp;Accessories|Headphones|In-Ear"/>
    <n v="599"/>
    <n v="2499"/>
    <n v="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n v="145346838"/>
    <x v="2"/>
    <m/>
    <n v="308"/>
    <n v="226831.8"/>
    <x v="610"/>
    <x v="1"/>
    <n v="0.76"/>
  </r>
  <r>
    <x v="611"/>
    <s v="HP Deskjet 2723 AIO Printer, Copy, Scan, WiFi, Bluetooth, USB, Simple Setup Smart App, Ideal for Home."/>
    <s v="Computers&amp;Accessories|Printers,Inks&amp;Accessories|Printers"/>
    <n v="5899"/>
    <n v="7005"/>
    <n v="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n v="29413995"/>
    <x v="2"/>
    <m/>
    <n v="308"/>
    <n v="15116.4"/>
    <x v="611"/>
    <x v="0"/>
    <n v="0.16"/>
  </r>
  <r>
    <x v="612"/>
    <s v="HP Deskjet 2331 Colour Printer, Scanner and Copier for Home/Small Office, Compact Size, Reliable, Easy Set-Up Through Smart App On Your Pc Connected Through USB, Ideal for Home."/>
    <s v="Computers&amp;Accessories|Printers,Inks&amp;Accessories|Printers"/>
    <n v="3999"/>
    <n v="4332.96"/>
    <n v="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n v="94293875.519999996"/>
    <x v="2"/>
    <m/>
    <n v="308"/>
    <n v="76167"/>
    <x v="612"/>
    <x v="0"/>
    <n v="0.08"/>
  </r>
  <r>
    <x v="613"/>
    <s v="SoniVision SA-D10 SA-D100 SA-D40 Home Theater Systems Remote Compatible with Sony RM-ANU156"/>
    <s v="Electronics|HomeTheater,TV&amp;Video|Accessories|RemoteControls"/>
    <n v="209"/>
    <n v="499"/>
    <n v="57.999999999999993"/>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0"/>
    <n v="239021"/>
    <x v="1"/>
    <m/>
    <n v="308"/>
    <n v="1916"/>
    <x v="613"/>
    <x v="1"/>
    <n v="0.57999999999999996"/>
  </r>
  <r>
    <x v="614"/>
    <s v="MI Usb Type-C Cable Smartphone (Black)"/>
    <s v="Computers&amp;Accessories|Accessories&amp;Peripherals|Cables&amp;Accessories|Cables|USBCables"/>
    <n v="229"/>
    <n v="299"/>
    <n v="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2"/>
    <n v="9092889"/>
    <x v="1"/>
    <m/>
    <n v="308"/>
    <n v="130767.29999999999"/>
    <x v="614"/>
    <x v="0"/>
    <n v="0.23"/>
  </r>
  <r>
    <x v="615"/>
    <s v="LG 80 cm (32 inches) HD Ready Smart LED TV 32LM563BPTC (Dark Iron Gray)"/>
    <s v="Electronics|HomeTheater,TV&amp;Video|Televisions|SmartTelevisions"/>
    <n v="13490"/>
    <n v="21990"/>
    <n v="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n v="263352240"/>
    <x v="3"/>
    <m/>
    <n v="308"/>
    <n v="51496.799999999996"/>
    <x v="615"/>
    <x v="1"/>
    <n v="0.39"/>
  </r>
  <r>
    <x v="616"/>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0"/>
    <n v="1746269"/>
    <x v="1"/>
    <m/>
    <n v="308"/>
    <n v="82408.2"/>
    <x v="616"/>
    <x v="2"/>
    <n v="0"/>
  </r>
  <r>
    <x v="617"/>
    <s v="JBL Tune 215BT, 16 Hrs Playtime with Quick Charge, in Ear Bluetooth Wireless Earphones with Mic, 12.5mm Premium Earbuds with Pure Bass, BT 5.0, Dual Pairing, Type C &amp; Voice Assistant Support (Black)"/>
    <s v="Electronics|Headphones,Earbuds&amp;Accessories|Headphones|In-Ear"/>
    <n v="1499"/>
    <n v="2999"/>
    <n v="50"/>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n v="263306202"/>
    <x v="2"/>
    <m/>
    <n v="308"/>
    <n v="324852.60000000003"/>
    <x v="617"/>
    <x v="1"/>
    <n v="0.5"/>
  </r>
  <r>
    <x v="618"/>
    <s v="TCL 108 cm (43 inches) 4K Ultra HD Certified Android Smart LED TV 43P615 (Black)"/>
    <s v="Electronics|HomeTheater,TV&amp;Video|Televisions|SmartTelevisions"/>
    <n v="24990"/>
    <n v="51990"/>
    <n v="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2"/>
    <n v="153422490"/>
    <x v="4"/>
    <m/>
    <n v="308"/>
    <n v="12394.2"/>
    <x v="618"/>
    <x v="1"/>
    <n v="0.52"/>
  </r>
  <r>
    <x v="619"/>
    <s v="Zinq UPS for Router, Mini UPS for 12V WiFi Router Broadband Modem with Upto 4 Hours Power Backup, Upto 2Amp, Works with Existing Adapter, Also Works with Set-top Box, Smart Camera, CCTV (Black)"/>
    <s v="Computers&amp;Accessories|NetworkingDevices|Routers"/>
    <n v="1199"/>
    <n v="2999"/>
    <n v="60"/>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2"/>
    <n v="32164275"/>
    <x v="2"/>
    <m/>
    <n v="308"/>
    <n v="43972.499999999993"/>
    <x v="619"/>
    <x v="0"/>
    <n v="0.6"/>
  </r>
  <r>
    <x v="620"/>
    <s v="Samsung Galaxy Buds Live Bluetooth Truly Wireless in Ear Earbuds with Mic, Upto 21 Hours Playtime, Mystic Black"/>
    <s v="Electronics|Headphones,Earbuds&amp;Accessories|Headphones|In-Ear"/>
    <n v="4790"/>
    <n v="15990"/>
    <n v="7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n v="70196100"/>
    <x v="3"/>
    <m/>
    <n v="308"/>
    <n v="17560"/>
    <x v="620"/>
    <x v="1"/>
    <n v="0.7"/>
  </r>
  <r>
    <x v="621"/>
    <s v="HP w100 480P 30 FPS Digital Webcam with Built-in Mic, Plug and Play Setup, Wide-Angle View for Video Calling on Skype, Zoom, Microsoft Teams and Other Apps (Black)"/>
    <s v="Electronics|Cameras&amp;Photography|VideoCameras"/>
    <n v="499"/>
    <n v="1999"/>
    <n v="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 ,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n v="6734631"/>
    <x v="0"/>
    <m/>
    <n v="308"/>
    <n v="12465.300000000001"/>
    <x v="621"/>
    <x v="1"/>
    <n v="0.75"/>
  </r>
  <r>
    <x v="622"/>
    <s v="Boult Audio Bass Buds Q2 Lightweight Stereo Wired Over Ear Headphones Set with Mic with Deep Bass, Comfortable Ear Cushions, &amp; Long Cord (Black)"/>
    <s v="Electronics|Headphones,Earbuds&amp;Accessories|Headphones|Over-Ear"/>
    <n v="649"/>
    <n v="2499"/>
    <n v="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n v="32609451"/>
    <x v="2"/>
    <m/>
    <n v="308"/>
    <n v="50891.1"/>
    <x v="622"/>
    <x v="1"/>
    <n v="0.74"/>
  </r>
  <r>
    <x v="623"/>
    <s v="TP-Link UE300C USB Type-C to RJ45 Gigabit Ethernet Network Adapter/RJ45 LAN Wired Adapter for Ultrabook, Chromebook, Laptop, Desktop, Plug &amp; Play, USB 3.0, Foldable and Portable Design"/>
    <s v="Computers&amp;Accessories|NetworkingDevices|NetworkAdapters|PowerLANAdapters"/>
    <n v="1199"/>
    <n v="1999"/>
    <n v="40"/>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n v="44817580"/>
    <x v="0"/>
    <m/>
    <n v="308"/>
    <n v="100890"/>
    <x v="623"/>
    <x v="0"/>
    <n v="0.4"/>
  </r>
  <r>
    <x v="624"/>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n v="120649"/>
    <x v="0"/>
    <m/>
    <n v="308"/>
    <n v="604"/>
    <x v="624"/>
    <x v="0"/>
    <n v="0.63"/>
  </r>
  <r>
    <x v="625"/>
    <s v="realme Buds Classic Wired in Ear Earphones with Mic (Black)"/>
    <s v="Electronics|Headphones,Earbuds&amp;Accessories|Headphones|In-Ear"/>
    <n v="399"/>
    <n v="699"/>
    <n v="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n v="26434083"/>
    <x v="0"/>
    <m/>
    <n v="308"/>
    <n v="151268"/>
    <x v="625"/>
    <x v="1"/>
    <n v="0.43"/>
  </r>
  <r>
    <x v="626"/>
    <s v="NK STAR 950 Mbps USB WiFi Adapter Wireless Network Receiver Dongle for Desktop Laptop, (Support- Windows XP/7/8/10 &amp; MAC OS) NOt Support to DVR and HDTV"/>
    <s v="Computers&amp;Accessories|NetworkingDevices|NetworkAdapters|WirelessUSBAdapters"/>
    <n v="218"/>
    <n v="999"/>
    <n v="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
    <n v="162837"/>
    <x v="0"/>
    <m/>
    <n v="308"/>
    <n v="684.6"/>
    <x v="626"/>
    <x v="0"/>
    <n v="0.78"/>
  </r>
  <r>
    <x v="627"/>
    <s v="Bajaj Rex 750W Mixer Grinder with Nutri Pro Feature, 4 Jars, White"/>
    <s v="Home&amp;Kitchen|Kitchen&amp;HomeAppliances|SmallKitchenAppliances|MixerGrinders"/>
    <n v="3249"/>
    <n v="6375"/>
    <n v="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n v="31734750"/>
    <x v="2"/>
    <m/>
    <n v="308"/>
    <n v="19912"/>
    <x v="627"/>
    <x v="2"/>
    <n v="0.49"/>
  </r>
  <r>
    <x v="628"/>
    <s v="Coway Professional Air Purifier for Home, Longest Filter Life 8500 Hrs, Green True HEPA Filter, Traps 99.99% Virus &amp; PM 0.1 Particles, Warranty 7 Years (AirMega 150 (AP-1019C))"/>
    <s v="Home&amp;Kitchen|Heating,Cooling&amp;AirQuality|AirPurifiers|HEPAAirPurifiers"/>
    <n v="14400"/>
    <n v="59900"/>
    <n v="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n v="229836300"/>
    <x v="4"/>
    <m/>
    <n v="308"/>
    <n v="16882.800000000003"/>
    <x v="628"/>
    <x v="2"/>
    <n v="0.76"/>
  </r>
  <r>
    <x v="629"/>
    <s v="LOHAYA Television Remote Compatible for VU LED LCD HD Tv Remote Control Model No :- EN2B27V"/>
    <s v="Electronics|HomeTheater,TV&amp;Video|Accessories|RemoteControls"/>
    <n v="299"/>
    <n v="1199"/>
    <n v="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n v="587510"/>
    <x v="0"/>
    <m/>
    <n v="308"/>
    <n v="1813"/>
    <x v="629"/>
    <x v="1"/>
    <n v="0.75"/>
  </r>
  <r>
    <x v="630"/>
    <s v="Havells Instanio 10 Litre Storage Water Heater with Flexi Pipe and Free installation (White Blue)"/>
    <s v="Home&amp;Kitchen|Heating,Cooling&amp;AirQuality|WaterHeaters&amp;Geysers|StorageWaterHeaters"/>
    <n v="6990"/>
    <n v="14290"/>
    <n v="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   ,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
    <s v="https://m.media-amazon.com/images/I/31-XtyZy0IL._SX300_SY300_QL70_FMwebp_.jpg"/>
    <s v="https://www.amazon.in/Havells-Instanio-Storage-Heater-installation/dp/B08GM5S4CQ/ref=sr_1_172?qid=1672923600&amp;s=kitchen&amp;sr=1-172"/>
    <x v="0"/>
    <n v="25307590"/>
    <x v="3"/>
    <m/>
    <n v="308"/>
    <n v="7792.4000000000005"/>
    <x v="630"/>
    <x v="2"/>
    <n v="0.51"/>
  </r>
  <r>
    <x v="631"/>
    <s v="Crompton Arno Neo 15-L 5 Star Rated Storage Water Heater (Geyser) with Advanced 3 Level Safety (Grey)"/>
    <s v="Home&amp;Kitchen|Heating,Cooling&amp;AirQuality|WaterHeaters&amp;Geysers|StorageWaterHeaters"/>
    <n v="6199"/>
    <n v="10400"/>
    <n v="40"/>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2"/>
    <n v="149666400"/>
    <x v="3"/>
    <m/>
    <n v="308"/>
    <n v="59003.099999999991"/>
    <x v="631"/>
    <x v="2"/>
    <n v="0.4"/>
  </r>
  <r>
    <x v="632"/>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n v="1324736000"/>
    <x v="3"/>
    <m/>
    <n v="308"/>
    <n v="182151.2"/>
    <x v="632"/>
    <x v="0"/>
    <n v="0.68"/>
  </r>
  <r>
    <x v="633"/>
    <s v="SanDisk Ultra SDHC UHS-I Card 32GB 120MB/s R for DSLR Cameras, for Full HD Recording, 10Y Warranty"/>
    <s v="Electronics|Accessories|MemoryCards|SecureDigitalCards"/>
    <n v="449"/>
    <n v="800"/>
    <n v="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n v="55668000"/>
    <x v="0"/>
    <m/>
    <n v="308"/>
    <n v="306174"/>
    <x v="633"/>
    <x v="1"/>
    <n v="0.44"/>
  </r>
  <r>
    <x v="634"/>
    <s v="Nokia 150 (2020) (Cyan)"/>
    <s v="Electronics|Mobiles&amp;Accessories|Smartphones&amp;BasicMobiles|BasicMobiles"/>
    <n v="2599"/>
    <n v="2999"/>
    <n v="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n v="42783734"/>
    <x v="2"/>
    <m/>
    <n v="308"/>
    <n v="55637.4"/>
    <x v="634"/>
    <x v="1"/>
    <n v="0.13"/>
  </r>
  <r>
    <x v="635"/>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n v="3350851"/>
    <x v="0"/>
    <m/>
    <n v="308"/>
    <n v="13110.699999999999"/>
    <x v="635"/>
    <x v="0"/>
    <n v="0.66"/>
  </r>
  <r>
    <x v="636"/>
    <s v="Morphy Richards Icon Superb 750W Mixer Grinder, 4 Jars, Silver and Black"/>
    <s v="Home&amp;Kitchen|Kitchen&amp;HomeAppliances|SmallKitchenAppliances|MixerGrinders"/>
    <n v="3249"/>
    <n v="7795"/>
    <n v="57.999999999999993"/>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n v="36355880"/>
    <x v="2"/>
    <m/>
    <n v="308"/>
    <n v="19588.8"/>
    <x v="636"/>
    <x v="2"/>
    <n v="0.57999999999999996"/>
  </r>
  <r>
    <x v="637"/>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2"/>
    <n v="7806230"/>
    <x v="2"/>
    <m/>
    <n v="308"/>
    <n v="8402.1999999999989"/>
    <x v="637"/>
    <x v="2"/>
    <n v="0.16"/>
  </r>
  <r>
    <x v="63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n v="7575205"/>
    <x v="2"/>
    <m/>
    <n v="308"/>
    <n v="9885.6999999999989"/>
    <x v="638"/>
    <x v="2"/>
    <n v="0.12"/>
  </r>
  <r>
    <x v="639"/>
    <s v="boAt Bassheads 242 in Ear Wired Earphones with Mic(Blue)"/>
    <s v="Electronics|Headphones,Earbuds&amp;Accessories|Headphones|In-Ear"/>
    <n v="455"/>
    <n v="1490"/>
    <n v="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n v="240898730"/>
    <x v="0"/>
    <m/>
    <n v="308"/>
    <n v="662875.69999999995"/>
    <x v="639"/>
    <x v="1"/>
    <n v="0.69"/>
  </r>
  <r>
    <x v="640"/>
    <s v="HUMBLE Dynamic Lapel Collar Mic Voice Recording Filter Microphone for Singing Youtube SmartPhones, Black"/>
    <s v="Computers&amp;Accessories|Accessories&amp;Peripherals|Audio&amp;VideoAccessories|PCMicrophones"/>
    <n v="199"/>
    <n v="499"/>
    <n v="60"/>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n v="1399196"/>
    <x v="1"/>
    <m/>
    <n v="308"/>
    <n v="9253.1999999999989"/>
    <x v="640"/>
    <x v="0"/>
    <n v="0.6"/>
  </r>
  <r>
    <x v="641"/>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55.000000000000007"/>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n v="5200257"/>
    <x v="2"/>
    <m/>
    <n v="308"/>
    <n v="2972"/>
    <x v="641"/>
    <x v="2"/>
    <n v="0.55000000000000004"/>
  </r>
  <r>
    <x v="64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56.99999999999999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n v="65959737"/>
    <x v="0"/>
    <m/>
    <n v="308"/>
    <n v="396324.60000000003"/>
    <x v="642"/>
    <x v="0"/>
    <n v="0.56999999999999995"/>
  </r>
  <r>
    <x v="64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n v="65960436"/>
    <x v="0"/>
    <m/>
    <n v="308"/>
    <n v="396328.8"/>
    <x v="643"/>
    <x v="0"/>
    <n v="0.53"/>
  </r>
  <r>
    <x v="644"/>
    <s v="URBN 20000 mAh lithium_polymer Power Bank with 12 Watt Fast Charging, Camo"/>
    <s v="Electronics|Mobiles&amp;Accessories|MobileAccessories|Chargers|PowerBanks"/>
    <n v="1599"/>
    <n v="3499"/>
    <n v="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n v="127307616"/>
    <x v="2"/>
    <m/>
    <n v="308"/>
    <n v="145536"/>
    <x v="644"/>
    <x v="1"/>
    <n v="0.54"/>
  </r>
  <r>
    <x v="645"/>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n v="15508110"/>
    <x v="2"/>
    <m/>
    <n v="308"/>
    <n v="21747.600000000002"/>
    <x v="645"/>
    <x v="2"/>
    <n v="0.61"/>
  </r>
  <r>
    <x v="646"/>
    <s v="Oakter Mini UPS for 12V WiFi Router Broadband Modem | Backup Upto 4 Hours | WiFi Router UPS Power Backup During Power Cuts | UPS for 12V Router Broadband Modem | Current Surge &amp; Deep Discharge Protection"/>
    <s v="Computers&amp;Accessories|NetworkingDevices"/>
    <n v="1199"/>
    <n v="3490"/>
    <n v="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n v="40888840"/>
    <x v="2"/>
    <m/>
    <n v="308"/>
    <n v="48035.6"/>
    <x v="646"/>
    <x v="0"/>
    <n v="0.66"/>
  </r>
  <r>
    <x v="647"/>
    <s v="OFIXO Multi-Purpose Laptop Table/Study Table/Bed Table/Foldable and Portable Wooden/Writing Desk (Wooden)"/>
    <s v="Computers&amp;Accessories|Accessories&amp;Peripherals|LaptopAccessories|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n v="15827377"/>
    <x v="0"/>
    <m/>
    <n v="308"/>
    <n v="105692"/>
    <x v="647"/>
    <x v="0"/>
    <n v="0"/>
  </r>
  <r>
    <x v="648"/>
    <s v="Noise ColorFit Pro 2 Full Touch Control Smart Watch with 35g Weight &amp; Upgraded LCD Display (Deep Wine)"/>
    <s v="Electronics|WearableTechnology|SmartWatches"/>
    <n v="1499"/>
    <n v="4999"/>
    <n v="7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n v="462847412"/>
    <x v="2"/>
    <m/>
    <n v="308"/>
    <n v="370352"/>
    <x v="648"/>
    <x v="1"/>
    <n v="0.7"/>
  </r>
  <r>
    <x v="649"/>
    <s v="MI Power Bank 3i 20000mAh Lithium Polymer 18W Fast Power Delivery Charging | Input- Type C | Micro USB| Triple Output | Sandstone Black"/>
    <s v="Electronics|Mobiles&amp;Accessories|MobileAccessories|Chargers|PowerBanks"/>
    <n v="2049"/>
    <n v="2199"/>
    <n v="7.0000000000000009"/>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n v="393427488"/>
    <x v="2"/>
    <m/>
    <n v="308"/>
    <n v="769321.6"/>
    <x v="649"/>
    <x v="1"/>
    <n v="7.0000000000000007E-2"/>
  </r>
  <r>
    <x v="650"/>
    <s v="MI 10000mAh 3i Lithium Polymer Power Bank Dual Input(Micro-USB and Type C) and Output Ports 18W Fast Charging (Metallic Blue)"/>
    <s v="Electronics|Mobiles&amp;Accessories|MobileAccessories|Chargers|PowerBanks"/>
    <n v="1149"/>
    <n v="2199"/>
    <n v="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n v="393427488"/>
    <x v="2"/>
    <m/>
    <n v="308"/>
    <n v="769321.6"/>
    <x v="650"/>
    <x v="1"/>
    <n v="0.48"/>
  </r>
  <r>
    <x v="651"/>
    <s v="Mi 10000mAH Li-Polymer, Micro-USB and Type C Input Port, Power Bank 3i with 18W Fast Charging (Midnight Black)"/>
    <s v="Electronics|Mobiles&amp;Accessories|MobileAccessories|Chargers|PowerBanks"/>
    <n v="1149"/>
    <n v="2199"/>
    <n v="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n v="393427488"/>
    <x v="2"/>
    <m/>
    <n v="308"/>
    <n v="769321.6"/>
    <x v="651"/>
    <x v="1"/>
    <n v="0.48"/>
  </r>
  <r>
    <x v="652"/>
    <s v="RPM Euro Games Laptop/PC Controller Wired for Windows - 7, 8, 8.1, 10 and XP, Ps3(Upgraded with XYAB Buttons)"/>
    <s v="Computers&amp;Accessories|Accessories&amp;Peripherals|PCGamingPeripherals|Gamepads"/>
    <n v="699"/>
    <n v="1490"/>
    <n v="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n v="8546640"/>
    <x v="0"/>
    <m/>
    <n v="308"/>
    <n v="22944"/>
    <x v="652"/>
    <x v="0"/>
    <n v="0.53"/>
  </r>
  <r>
    <x v="653"/>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n v="25918272"/>
    <x v="3"/>
    <m/>
    <n v="308"/>
    <n v="7084.7999999999993"/>
    <x v="653"/>
    <x v="2"/>
    <n v="0.53"/>
  </r>
  <r>
    <x v="654"/>
    <s v="Samsung 24-inch(60.46cm) FHD Monitor, IPS, 75 Hz, Bezel Less Design, AMD FreeSync, Flicker Free, HDMI, D-sub, (LF24T350FHWXXL, Dark Blue Gray)"/>
    <s v="Computers&amp;Accessories|Monitors"/>
    <n v="10099"/>
    <n v="19110"/>
    <n v="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n v="50125530"/>
    <x v="3"/>
    <m/>
    <n v="308"/>
    <n v="11278.9"/>
    <x v="654"/>
    <x v="0"/>
    <n v="0.47"/>
  </r>
  <r>
    <x v="655"/>
    <s v="Kingston DataTraveler Exodia DTX/32 GB Pen Drive USB 3.2 Gen 1 (Multicolor)"/>
    <s v="Computers&amp;Accessories|ExternalDevices&amp;DataStorage|PenDrives"/>
    <n v="349"/>
    <n v="450"/>
    <n v="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2"/>
    <n v="8395200"/>
    <x v="1"/>
    <m/>
    <n v="308"/>
    <n v="76489.599999999991"/>
    <x v="655"/>
    <x v="0"/>
    <n v="0.22"/>
  </r>
  <r>
    <x v="6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60"/>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n v="1625874"/>
    <x v="0"/>
    <m/>
    <n v="308"/>
    <n v="10001.799999999999"/>
    <x v="656"/>
    <x v="2"/>
    <n v="0.6"/>
  </r>
  <r>
    <x v="657"/>
    <s v="boAt Stone 180 5W Bluetooth Speaker with Upto 10 Hours Playback, 1.75&quot; Driver, IPX7 &amp; TWS Feature(Black)"/>
    <s v="Electronics|HomeAudio|Speakers|OutdoorSpeakers"/>
    <n v="999"/>
    <n v="2490"/>
    <n v="60"/>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n v="45644190"/>
    <x v="2"/>
    <m/>
    <n v="308"/>
    <n v="75157.099999999991"/>
    <x v="657"/>
    <x v="1"/>
    <n v="0.6"/>
  </r>
  <r>
    <x v="658"/>
    <s v="boAt Airdopes 121v2 in-Ear True Wireless Earbuds with Upto 14 Hours Playback, 8MM Drivers, Battery Indicators, Lightweight Earbuds &amp; Multifunction Controls (Active Black, with Mic)"/>
    <s v="Electronics|Headphones,Earbuds&amp;Accessories|Headphones|In-Ear"/>
    <n v="1299"/>
    <n v="2990"/>
    <n v="56.999999999999993"/>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n v="541184020"/>
    <x v="2"/>
    <m/>
    <n v="308"/>
    <n v="687792.4"/>
    <x v="658"/>
    <x v="1"/>
    <n v="0.56999999999999995"/>
  </r>
  <r>
    <x v="659"/>
    <s v="JM SELLER 180 W 2021 Edition Electric Beater High Speed Hand Mixer Egg Beater for Cake Making and Whipping Cream with 7 Speed Control (White) with Free Spatula and Oil Brush"/>
    <s v="Home&amp;Kitchen|Kitchen&amp;HomeAppliances|SmallKitchenAppliances|HandMixers"/>
    <n v="474"/>
    <n v="1299"/>
    <n v="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
    <s v="https://m.media-amazon.com/images/W/WEBP_402378-T1/images/I/41V4DpKc7sL._SX300_SY300_QL70_FMwebp_.jpg"/>
    <s v="https://www.amazon.in/JM-SELLER-Electric-Beater-180-Watt/dp/B08JV91JTK/ref=sr_1_215?qid=1672923601&amp;s=kitchen&amp;sr=1-215"/>
    <x v="2"/>
    <n v="714450"/>
    <x v="0"/>
    <m/>
    <n v="308"/>
    <n v="2255"/>
    <x v="659"/>
    <x v="2"/>
    <n v="0.64"/>
  </r>
  <r>
    <x v="660"/>
    <s v="URBN 20000 mAh Lithium_Polymer 22.5W Super Fast Charging Ultra Compact Power Bank with Quick Charge &amp; Power Delivery, Type C Input/Output, Made in India, Type C Cable Included (Camo)"/>
    <s v="Electronics|Mobiles&amp;Accessories|MobileAccessories|Chargers|PowerBanks"/>
    <n v="2179"/>
    <n v="3999"/>
    <n v="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2"/>
    <n v="33511620"/>
    <x v="2"/>
    <m/>
    <n v="308"/>
    <n v="33520"/>
    <x v="660"/>
    <x v="1"/>
    <n v="0.46"/>
  </r>
  <r>
    <x v="661"/>
    <s v="KONVIO NEER 10 Inch Spun Filter (PP SPUN) Cartridge Compatible for 10 Inch Pre-Filter Housing of Water Purifier | Pack of 4 Spun"/>
    <s v="Home&amp;Kitchen|Kitchen&amp;HomeAppliances|WaterPurifiers&amp;Accessories|WaterPurifierAccessories"/>
    <n v="499"/>
    <n v="999"/>
    <n v="50"/>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n v="1434564"/>
    <x v="0"/>
    <m/>
    <n v="308"/>
    <n v="6174.8"/>
    <x v="661"/>
    <x v="2"/>
    <n v="0.5"/>
  </r>
  <r>
    <x v="662"/>
    <s v="Tukzer Capacitive Stylus Pen for Touch Screens Devices, Fine Point, Lightweight Metal Body with Magnetism Cover Cap for Smartphones/Tablets/iPad/iPad Pro/iPhone (Grey)"/>
    <s v="Electronics|Mobiles&amp;Accessories|MobileAccessories|StylusPens"/>
    <n v="349"/>
    <n v="999"/>
    <n v="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n v="16540443"/>
    <x v="0"/>
    <m/>
    <n v="308"/>
    <n v="62916.6"/>
    <x v="662"/>
    <x v="1"/>
    <n v="0.65"/>
  </r>
  <r>
    <x v="663"/>
    <s v="Tukzer Capacitive Stylus Pen for Touch Screens Devices, Fine Point, Lightweight Metal Body with Magnetism Cover Cap for Smartphones/Tablets/iPad/iPad Pro/iPhone (White)"/>
    <s v="Electronics|Mobiles&amp;Accessories|MobileAccessories|StylusPens"/>
    <n v="349"/>
    <n v="999"/>
    <n v="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2"/>
    <n v="16540443"/>
    <x v="0"/>
    <m/>
    <n v="308"/>
    <n v="62916.6"/>
    <x v="663"/>
    <x v="1"/>
    <n v="0.65"/>
  </r>
  <r>
    <x v="664"/>
    <s v="Zebronics Zeb Wonderbar 10 USB Powered 2.0 Computer Speaker with RGB Lights"/>
    <s v="Computers&amp;Accessories|Accessories&amp;Peripherals|Audio&amp;VideoAccessories|PCSpeakers"/>
    <n v="849"/>
    <n v="1499"/>
    <n v="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n v="11020648"/>
    <x v="0"/>
    <m/>
    <n v="308"/>
    <n v="29408"/>
    <x v="664"/>
    <x v="0"/>
    <n v="0.43"/>
  </r>
  <r>
    <x v="665"/>
    <s v="Croma 500W Mixer Grinder with 3 Stainless Steel Leak-proof Jars, 3 speed &amp; Pulse function, 2 years warranty (CRAK4184, White &amp; Purple)"/>
    <s v="Home&amp;Kitchen|Kitchen&amp;HomeAppliances|SmallKitchenAppliances|MixerGrinders"/>
    <n v="1290"/>
    <n v="2500"/>
    <n v="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n v="16325000"/>
    <x v="2"/>
    <m/>
    <n v="308"/>
    <n v="26120"/>
    <x v="665"/>
    <x v="2"/>
    <n v="0.48"/>
  </r>
  <r>
    <x v="666"/>
    <s v="Airtel AMF-311WW Data Card (Black), 4g Hotspot Support with 2300 Mah Battery"/>
    <s v="Computers&amp;Accessories|NetworkingDevices|DataCards&amp;Dongles"/>
    <n v="2099"/>
    <n v="3250"/>
    <n v="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2"/>
    <n v="36442250"/>
    <x v="2"/>
    <m/>
    <n v="308"/>
    <n v="42609.4"/>
    <x v="666"/>
    <x v="0"/>
    <n v="0.35"/>
  </r>
  <r>
    <x v="667"/>
    <s v="Tukzer Stylus Pen, iPad Pencil with Palm Rejection Tilt Sensor| 2nd Gen for 2018-2022 iPad 6/7/8/9th Gen; iPad 10.2&quot;, Pro 12.9/11&quot;, Mini 6/5th, Air 5/4/3rd, Precise for Writing/Drawing (3 Spare Tips)"/>
    <s v="Electronics|Mobiles&amp;Accessories|MobileAccessories|StylusPens"/>
    <n v="2025"/>
    <n v="5999"/>
    <n v="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n v="37391767"/>
    <x v="2"/>
    <m/>
    <n v="308"/>
    <n v="26178.600000000002"/>
    <x v="667"/>
    <x v="1"/>
    <n v="0.66"/>
  </r>
  <r>
    <x v="668"/>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0"/>
    <n v="726544"/>
    <x v="1"/>
    <m/>
    <n v="308"/>
    <n v="5969.5999999999995"/>
    <x v="668"/>
    <x v="2"/>
    <n v="0.41"/>
  </r>
  <r>
    <x v="669"/>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16"/>
    <n v="3.449999999999999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n v="2479008"/>
    <x v="2"/>
    <m/>
    <n v="308"/>
    <n v="3422.3999999999992"/>
    <x v="669"/>
    <x v="2"/>
    <n v="0.16"/>
  </r>
  <r>
    <x v="670"/>
    <s v="Saifsmart Outlet Wall Mount Hanger Holder for Dot 3rd Gen, Compact Bracket Case Plug and Built-in Cable Management for Kitchen Bathroom, Bedroom (Black)"/>
    <s v="Electronics|HomeAudio|Accessories|SpeakerAccessories|Mounts"/>
    <n v="349"/>
    <n v="1299"/>
    <n v="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at this price,Good product,‡§Ö‡§ö‡•ç‡§õ‡§æ ‡§π‡•à‡•§,Nice product with finishing issues,Perfect Gen 3 Echo Dot Holder,Happy,Your power outlet has to bear the weight"/>
    <s v="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n v="4280205"/>
    <x v="0"/>
    <m/>
    <n v="308"/>
    <n v="13180"/>
    <x v="670"/>
    <x v="1"/>
    <n v="0.73"/>
  </r>
  <r>
    <x v="671"/>
    <s v="SanDisk Ultra microSD UHS-I Card 64GB, 120MB/s R"/>
    <s v="Electronics|Accessories|MemoryCards|MicroSD"/>
    <n v="649"/>
    <n v="2400"/>
    <n v="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n v="161424000"/>
    <x v="2"/>
    <m/>
    <n v="308"/>
    <n v="295944"/>
    <x v="671"/>
    <x v="1"/>
    <n v="0.73"/>
  </r>
  <r>
    <x v="672"/>
    <s v="SanDisk Ultra microSD UHS-I Card 32GB, 120MB/s R"/>
    <s v="Electronics|Accessories|MemoryCards|MicroSD"/>
    <n v="369"/>
    <n v="700"/>
    <n v="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n v="47081300"/>
    <x v="0"/>
    <m/>
    <n v="308"/>
    <n v="295939.60000000003"/>
    <x v="672"/>
    <x v="1"/>
    <n v="0.47"/>
  </r>
  <r>
    <x v="673"/>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2"/>
    <n v="1001710"/>
    <x v="0"/>
    <m/>
    <n v="308"/>
    <n v="4360"/>
    <x v="673"/>
    <x v="2"/>
    <n v="0.59"/>
  </r>
  <r>
    <x v="674"/>
    <s v="Acer EK220Q 21.5 Inch (54.61 cm) Full HD (1920x1080) VA Panel LCD Monitor with LED Back Light I 250 Nits I HDMI, VGA Ports I Eye Care Features Like Bluelight Shield, Flickerless &amp; Comfy View (Black)"/>
    <s v="Computers&amp;Accessories|Monitors"/>
    <n v="6299"/>
    <n v="13750"/>
    <n v="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2"/>
    <n v="27692500"/>
    <x v="3"/>
    <m/>
    <n v="308"/>
    <n v="8458.8000000000011"/>
    <x v="674"/>
    <x v="0"/>
    <n v="0.54"/>
  </r>
  <r>
    <x v="675"/>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7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1"/>
    <n v="9467264"/>
    <x v="0"/>
    <m/>
    <n v="308"/>
    <n v="20838.400000000001"/>
    <x v="675"/>
    <x v="0"/>
    <n v="0.7"/>
  </r>
  <r>
    <x v="676"/>
    <s v="Gilary Multi Charging Cable, 3 in 1 Nylon Braided Fast Charging Cable for iPhone Micro USB Type C Mobile Phone | Colour May Vary |"/>
    <s v="Computers&amp;Accessories|Accessories&amp;Peripherals|Cables&amp;Accessories|Cables|USBCables"/>
    <n v="345"/>
    <n v="999"/>
    <n v="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2"/>
    <n v="1095903"/>
    <x v="0"/>
    <m/>
    <n v="308"/>
    <n v="4058.9"/>
    <x v="676"/>
    <x v="0"/>
    <n v="0.65"/>
  </r>
  <r>
    <x v="677"/>
    <s v="DIGITEK (DTR 260 GT) Gorilla Tripod/Mini 33 cm (13 Inch) Tripod for Mobile Phone with Phone Mount &amp; Remote, Flexible Gorilla Stand for DSLR &amp; Action Cameras"/>
    <s v="Electronics|Cameras&amp;Photography|Accessories|Tripods&amp;Monopods|TripodLegs"/>
    <n v="399"/>
    <n v="995"/>
    <n v="60"/>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n v="21265140"/>
    <x v="0"/>
    <m/>
    <n v="308"/>
    <n v="83350.8"/>
    <x v="677"/>
    <x v="1"/>
    <n v="0.6"/>
  </r>
  <r>
    <x v="678"/>
    <s v="Logitech G102 USB Light Sync Gaming Mouse with Customizable RGB Lighting, 6 Programmable Buttons, Gaming Grade Sensor, 8K DPI Tracking, 16.8mn Color, Light Weight - Black"/>
    <s v="Computers&amp;Accessories|Accessories&amp;Peripherals|PCGamingPeripherals|GamingMice"/>
    <n v="1495"/>
    <n v="1995"/>
    <n v="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n v="21029295"/>
    <x v="0"/>
    <m/>
    <n v="308"/>
    <n v="47434.5"/>
    <x v="678"/>
    <x v="0"/>
    <n v="0.25"/>
  </r>
  <r>
    <x v="679"/>
    <s v="Lifelong LLSM120G Sandwich Griller, Classic Pro 750 W Sandwich Maker with 4 Slice Non-Stick Fixed Plates for Sandwiches at Home with 1 Year Warranty (Black)"/>
    <s v="Home&amp;Kitchen|Kitchen&amp;HomeAppliances|SmallKitchenAppliances|SandwichMakers"/>
    <n v="929"/>
    <n v="1300"/>
    <n v="28.99999999999999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n v="2173600"/>
    <x v="0"/>
    <m/>
    <n v="308"/>
    <n v="6520.8"/>
    <x v="679"/>
    <x v="2"/>
    <n v="0.28999999999999998"/>
  </r>
  <r>
    <x v="680"/>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50"/>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2"/>
    <n v="11846110"/>
    <x v="2"/>
    <m/>
    <n v="308"/>
    <n v="18445.5"/>
    <x v="680"/>
    <x v="0"/>
    <n v="0.5"/>
  </r>
  <r>
    <x v="681"/>
    <s v="POPIO Tempered Glass Screen Protector Compatible for iPhone 12 / iPhone 12 Pro with Case Friendly Edge to Edge Coverage and Easy Installation kit, Pack of 1"/>
    <s v="Electronics|Mobiles&amp;Accessories|MobileAccessories|Maintenance,Upkeep&amp;Repairs|ScreenProtectors"/>
    <n v="299"/>
    <n v="599"/>
    <n v="50"/>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n v="2799726"/>
    <x v="0"/>
    <m/>
    <n v="308"/>
    <n v="20098.2"/>
    <x v="681"/>
    <x v="1"/>
    <n v="0.5"/>
  </r>
  <r>
    <x v="682"/>
    <s v="MI 10000mAh Lithium Ion, Lithium Polymer Power Bank Pocket Pro with 22.5 Watt Fast Charging, Dual Input Ports(Micro-USB and Type C), Triple Output Ports, (Black)"/>
    <s v="Electronics|Mobiles&amp;Accessories|MobileAccessories|Chargers|PowerBanks"/>
    <n v="1499"/>
    <n v="2499"/>
    <n v="40"/>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n v="39909030"/>
    <x v="2"/>
    <m/>
    <n v="308"/>
    <n v="68671"/>
    <x v="682"/>
    <x v="1"/>
    <n v="0.4"/>
  </r>
  <r>
    <x v="683"/>
    <s v="Tygot 10 Inches Big LED Ring Light for Camera, Phone tiktok YouTube Video Shooting and Makeup, 10&quot; inch Ring Light with 7 Feet Long Foldable and Lightweight Tripod Stand"/>
    <s v="Electronics|Cameras&amp;Photography|Flashes|Macro&amp;RinglightFlashes"/>
    <n v="799"/>
    <n v="1999"/>
    <n v="60"/>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n v="25903042"/>
    <x v="0"/>
    <m/>
    <n v="308"/>
    <n v="49240.399999999994"/>
    <x v="683"/>
    <x v="1"/>
    <n v="0.6"/>
  </r>
  <r>
    <x v="684"/>
    <s v="Gizga Essentials Spiral Cable Protector Cord Saver for Mac Charger, iPhone Charger, Wire Protector, Lightweight Durable Flexible Wire Winder for Charging Cables, Data Cables, Earphones, Pack of 10"/>
    <s v="Electronics|Mobiles&amp;Accessories|MobileAccessories|Decor"/>
    <n v="119"/>
    <n v="299"/>
    <n v="6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2"/>
    <n v="1793701"/>
    <x v="1"/>
    <m/>
    <n v="308"/>
    <n v="24595.899999999998"/>
    <x v="684"/>
    <x v="1"/>
    <n v="0.6"/>
  </r>
  <r>
    <x v="685"/>
    <s v="boAt Bassheads 102 Wired in Ear Earphones with Mic (Mint Green)"/>
    <s v="Electronics|Headphones,Earbuds&amp;Accessories|Headphones|In-Ear"/>
    <n v="399"/>
    <n v="1290"/>
    <n v="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n v="98094180"/>
    <x v="0"/>
    <m/>
    <n v="308"/>
    <n v="319376.40000000002"/>
    <x v="685"/>
    <x v="1"/>
    <n v="0.69"/>
  </r>
  <r>
    <x v="686"/>
    <s v="Bajaj Waterproof 1500 Watts Immersion Rod Heater"/>
    <s v="Home&amp;Kitchen|Heating,Cooling&amp;AirQuality|WaterHeaters&amp;Geysers|ImmersionRods"/>
    <n v="653"/>
    <n v="1020"/>
    <n v="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n v="3433320"/>
    <x v="0"/>
    <m/>
    <n v="308"/>
    <n v="13800.599999999999"/>
    <x v="686"/>
    <x v="2"/>
    <n v="0.36"/>
  </r>
  <r>
    <x v="687"/>
    <s v="Crompton Insta Comfy 800 Watt Room Heater with 2 Heat Settings(Grey Blue)"/>
    <s v="Home&amp;Kitchen|Heating,Cooling&amp;AirQuality|RoomHeaters|ElectricHeaters"/>
    <n v="1498"/>
    <n v="2300"/>
    <n v="35"/>
    <n v="3.8"/>
    <n v="95"/>
    <s v="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n v="218500"/>
    <x v="2"/>
    <m/>
    <n v="308"/>
    <n v="361"/>
    <x v="687"/>
    <x v="2"/>
    <n v="0.35"/>
  </r>
  <r>
    <x v="688"/>
    <s v="Crompton Insta Delight Fan Circulator Room Heater with 3 Heat Settings (Slate Grey &amp; Black, 2000 Watt)"/>
    <s v="Home&amp;Kitchen|Heating,Cooling&amp;AirQuality|RoomHeaters|FanHeaters"/>
    <n v="2590"/>
    <n v="4200"/>
    <n v="38"/>
    <n v="4.0999999999999996"/>
    <n v="63"/>
    <s v="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n v="264600"/>
    <x v="2"/>
    <m/>
    <n v="308"/>
    <n v="258.29999999999995"/>
    <x v="688"/>
    <x v="2"/>
    <n v="0.38"/>
  </r>
  <r>
    <x v="689"/>
    <s v="Tukzer Fully Foldable Tabletop Desktop Tablet Mobile Stand Holder - Angle &amp; Height Adjustable for Desk, Cradle, Dock, Compatible with Smartphones &amp; Tablets (White)"/>
    <s v="Electronics|Mobiles&amp;Accessories|MobileAccessories|Stands"/>
    <n v="279"/>
    <n v="1299"/>
    <n v="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n v="6588528"/>
    <x v="0"/>
    <m/>
    <n v="308"/>
    <n v="20288"/>
    <x v="689"/>
    <x v="1"/>
    <n v="0.79"/>
  </r>
  <r>
    <x v="690"/>
    <s v="USHA RapidMix 500-Watt Copper Motor Mixer Grinder with 3 Jars and 5 Years Warranty(Sea Green/White)"/>
    <s v="Home&amp;Kitchen|Kitchen&amp;HomeAppliances|SmallKitchenAppliances|MixerGrinders"/>
    <n v="2449"/>
    <n v="3390"/>
    <n v="28.000000000000004"/>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n v="17648340"/>
    <x v="2"/>
    <m/>
    <n v="308"/>
    <n v="20824"/>
    <x v="690"/>
    <x v="2"/>
    <n v="0.28000000000000003"/>
  </r>
  <r>
    <x v="691"/>
    <s v="Havells OFR 13 Wave Fin with PTC Fan Heater 2900 Watts (Black)"/>
    <s v="Home&amp;Kitchen|Heating,Cooling&amp;AirQuality|RoomHeaters|FanHeaters"/>
    <n v="12499"/>
    <n v="19825"/>
    <n v="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
    <n v="6383650"/>
    <x v="3"/>
    <m/>
    <n v="308"/>
    <n v="1320.1999999999998"/>
    <x v="691"/>
    <x v="2"/>
    <n v="0.37"/>
  </r>
  <r>
    <x v="692"/>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n v="102264543"/>
    <x v="2"/>
    <m/>
    <n v="308"/>
    <n v="81828"/>
    <x v="692"/>
    <x v="0"/>
    <n v="0.83"/>
  </r>
  <r>
    <x v="6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7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n v="5617422"/>
    <x v="0"/>
    <m/>
    <n v="308"/>
    <n v="37512"/>
    <x v="693"/>
    <x v="0"/>
    <n v="0.7"/>
  </r>
  <r>
    <x v="69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n v="35096040"/>
    <x v="3"/>
    <m/>
    <n v="308"/>
    <n v="14364"/>
    <x v="694"/>
    <x v="2"/>
    <n v="0.38"/>
  </r>
  <r>
    <x v="695"/>
    <s v="Boat A 350 Type C Cable 1.5m(Jet Black)"/>
    <s v="Computers&amp;Accessories|Accessories&amp;Peripherals|Cables&amp;Accessories|Cables|USBCables"/>
    <n v="299"/>
    <n v="798"/>
    <n v="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n v="22975218"/>
    <x v="0"/>
    <m/>
    <n v="308"/>
    <n v="126680.40000000001"/>
    <x v="695"/>
    <x v="0"/>
    <n v="0.63"/>
  </r>
  <r>
    <x v="696"/>
    <s v="Synqe USB C to USB C 60W Nylon Braided Fast Charging Type C to Type C Cable Compatible with Samsung Galaxy Note 20/Ultra, S20 S22 S21 S20 FE A73 A53 A33 (2M, Black)"/>
    <s v="Computers&amp;Accessories|Accessories&amp;Peripherals|Cables&amp;Accessories|Cables|USBCables"/>
    <n v="389"/>
    <n v="999"/>
    <n v="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
    <n v="837162"/>
    <x v="0"/>
    <m/>
    <n v="308"/>
    <n v="3603.3999999999996"/>
    <x v="696"/>
    <x v="0"/>
    <n v="0.61"/>
  </r>
  <r>
    <x v="697"/>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n v="2335122"/>
    <x v="1"/>
    <m/>
    <n v="308"/>
    <n v="37512"/>
    <x v="697"/>
    <x v="0"/>
    <n v="0.48"/>
  </r>
  <r>
    <x v="698"/>
    <s v="STRIFF Laptop Stand Adjustable Laptop Computer Stand Multi-Angle Stand Phone Stand Portable Foldable Laptop Riser Notebook Holder Stand Compatible for 9 to 15.6‚ Laptops Black(Black)"/>
    <s v="Computers&amp;Accessories|Accessories&amp;Peripherals|LaptopAccessories|NotebookComputerStands"/>
    <n v="299"/>
    <n v="1499"/>
    <n v="80"/>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n v="1353597"/>
    <x v="0"/>
    <m/>
    <n v="308"/>
    <n v="3792.6000000000004"/>
    <x v="698"/>
    <x v="0"/>
    <n v="0.8"/>
  </r>
  <r>
    <x v="699"/>
    <s v="Airtel DigitalTV HD Setup Box Remote"/>
    <s v="Electronics|HomeTheater,TV&amp;Video|Accessories|RemoteControls"/>
    <n v="197"/>
    <n v="499"/>
    <n v="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0"/>
    <n v="67864"/>
    <x v="1"/>
    <m/>
    <n v="308"/>
    <n v="516.79999999999995"/>
    <x v="699"/>
    <x v="1"/>
    <n v="0.61"/>
  </r>
  <r>
    <x v="700"/>
    <s v="Posh 1.5 Meter High Speed Gold Plated HDMI Male to Female Extension Cable (Black)"/>
    <s v="Electronics|HomeTheater,TV&amp;Video|Accessories|Cables|HDMICables"/>
    <n v="173"/>
    <n v="999"/>
    <n v="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n v="1235763"/>
    <x v="0"/>
    <m/>
    <n v="308"/>
    <n v="5319.0999999999995"/>
    <x v="700"/>
    <x v="1"/>
    <n v="0.83"/>
  </r>
  <r>
    <x v="701"/>
    <s v="Zoul Type C to Type C Fast Charging Cable 65W 2M/6ft USB C Nylon Braided Cord Compatible with MacBook Oneplus 9 9R Samsung Galaxy S21 Ultra S20+ (2M, Black)"/>
    <s v="Computers&amp;Accessories|Accessories&amp;Peripherals|Cables&amp;Accessories|Cables|USBCables"/>
    <n v="399"/>
    <n v="1099"/>
    <n v="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n v="2950815"/>
    <x v="0"/>
    <m/>
    <n v="308"/>
    <n v="11008.499999999998"/>
    <x v="701"/>
    <x v="0"/>
    <n v="0.64"/>
  </r>
  <r>
    <x v="70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n v="2950815"/>
    <x v="0"/>
    <m/>
    <n v="308"/>
    <n v="11008.499999999998"/>
    <x v="702"/>
    <x v="0"/>
    <n v="0.64"/>
  </r>
  <r>
    <x v="703"/>
    <s v="Samsung 80 cm (32 inches) Wondertainment Series HD Ready LED Smart TV UA32TE40AAKBXL (Titan Gray)"/>
    <s v="Electronics|HomeTheater,TV&amp;Video|Televisions|SmartTelevisions"/>
    <n v="15490"/>
    <n v="20900"/>
    <n v="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2"/>
    <n v="340649100"/>
    <x v="3"/>
    <m/>
    <n v="308"/>
    <n v="70085.7"/>
    <x v="703"/>
    <x v="1"/>
    <n v="0.26"/>
  </r>
  <r>
    <x v="704"/>
    <s v="VW 80 cm (32 inches) HD Ready Android Smart LED TV VW32PRO (Black)"/>
    <s v="Electronics|HomeTheater,TV&amp;Video|Televisions|SmartTelevisions"/>
    <n v="8999"/>
    <n v="18999"/>
    <n v="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n v="120586653"/>
    <x v="3"/>
    <m/>
    <n v="308"/>
    <n v="25388"/>
    <x v="704"/>
    <x v="1"/>
    <n v="0.53"/>
  </r>
  <r>
    <x v="705"/>
    <s v="Duracell Chhota Power AA Battery Set of 10 Pcs"/>
    <s v="Electronics|GeneralPurposeBatteries&amp;BatteryChargers|DisposableBatteries"/>
    <n v="190"/>
    <n v="220"/>
    <n v="14.000000000000002"/>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0"/>
    <n v="630520"/>
    <x v="1"/>
    <m/>
    <n v="308"/>
    <n v="12610.400000000001"/>
    <x v="705"/>
    <x v="1"/>
    <n v="0.14000000000000001"/>
  </r>
  <r>
    <x v="706"/>
    <s v="Kenstar 2400 Watts 9 Fins Oil Filled Radiator with PTC Fan Heater (BLACK GOLD)"/>
    <s v="Home&amp;Kitchen|Heating,Cooling&amp;AirQuality|RoomHeaters|FanHeaters"/>
    <n v="6850"/>
    <n v="11990"/>
    <n v="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n v="1726560"/>
    <x v="3"/>
    <m/>
    <n v="308"/>
    <n v="561.6"/>
    <x v="706"/>
    <x v="2"/>
    <n v="0.43"/>
  </r>
  <r>
    <x v="707"/>
    <s v="Tizum Mouse Pad/ Computer Mouse Mat with Anti-Slip Rubber Base | Smooth Mouse Control | Spill-Resistant Surface for Laptop, Notebook, MacBook, Gaming, Laser/ Optical Mouse, 9.4‚x 7.9‚ Multicolored"/>
    <s v="Computers&amp;Accessories|Accessories&amp;Peripherals|Keyboards,Mice&amp;InputDevices|Keyboard&amp;MiceAccessories|MousePads"/>
    <n v="169"/>
    <n v="299"/>
    <n v="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n v="1547624"/>
    <x v="1"/>
    <m/>
    <n v="308"/>
    <n v="22774.400000000001"/>
    <x v="707"/>
    <x v="0"/>
    <n v="0.43"/>
  </r>
  <r>
    <x v="70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2"/>
    <n v="1070426"/>
    <x v="0"/>
    <m/>
    <n v="308"/>
    <n v="4188.2"/>
    <x v="708"/>
    <x v="0"/>
    <n v="0.65"/>
  </r>
  <r>
    <x v="709"/>
    <s v="Zoul USB Type C Fast Charging 3A Nylon Braided Data Cable Quick Charger Cable QC 3.0 for Samsung Galaxy M31s M30 S10 S9 S20 Plus, Note 10 9 8, A20e A40 A50 A70 (1M, Grey)"/>
    <s v="Computers&amp;Accessories|Accessories&amp;Peripherals|Cables&amp;Accessories|Cables|USBCables"/>
    <n v="339"/>
    <n v="1099"/>
    <n v="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n v="1070426"/>
    <x v="0"/>
    <m/>
    <n v="308"/>
    <n v="4188.2"/>
    <x v="709"/>
    <x v="0"/>
    <n v="0.69"/>
  </r>
  <r>
    <x v="710"/>
    <s v="Homeistic Applience‚TM Instant Electric Water Heater Faucet Tap For Kitchen And Bathroom Sink Digital Water Heating Tap with Shower Head ABS Body- Shock Proof (Pack Of 1. White)"/>
    <s v="Home&amp;Kitchen|Heating,Cooling&amp;AirQuality|WaterHeaters&amp;Geysers|InstantWaterHeaters"/>
    <n v="1448"/>
    <n v="2999"/>
    <n v="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n v="56981"/>
    <x v="2"/>
    <m/>
    <n v="308"/>
    <n v="85.5"/>
    <x v="710"/>
    <x v="2"/>
    <n v="0.52"/>
  </r>
  <r>
    <x v="711"/>
    <s v="SKYWALL 81.28 cm (32 inches) HD Ready Smart LED TV 32SWELS-PRO (Black)"/>
    <s v="Electronics|HomeTheater,TV&amp;Video|Televisions|SmartTelevisions"/>
    <n v="7299"/>
    <n v="19125"/>
    <n v="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n v="17250750"/>
    <x v="3"/>
    <m/>
    <n v="308"/>
    <n v="3066.7999999999997"/>
    <x v="711"/>
    <x v="1"/>
    <n v="0.62"/>
  </r>
  <r>
    <x v="712"/>
    <s v="Pinnaclz Original Combo of 2 Micro USB Fast Charging Cable, USB Charging Cable for Data Transfer Perfect for Android Smart Phones White 1.2 Meter Made in India (Pack of 2)"/>
    <s v="Computers&amp;Accessories|Accessories&amp;Peripherals|Cables&amp;Accessories|Cables|USBCables"/>
    <n v="115"/>
    <n v="499"/>
    <n v="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2"/>
    <n v="3858268"/>
    <x v="1"/>
    <m/>
    <n v="308"/>
    <n v="30928"/>
    <x v="712"/>
    <x v="0"/>
    <n v="0.77"/>
  </r>
  <r>
    <x v="713"/>
    <s v="Pinnaclz Original Combo of 2 USB Type C Fast Charging Cable, USB C Data Cable for Charging and Data Transfer Smart Phones White 1.2 Meter Made in India (Pack of 2)"/>
    <s v="Computers&amp;Accessories|Accessories&amp;Peripherals|Cables&amp;Accessories|Cables|USBCables"/>
    <n v="149"/>
    <n v="499"/>
    <n v="7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2"/>
    <n v="3858268"/>
    <x v="1"/>
    <m/>
    <n v="308"/>
    <n v="30928"/>
    <x v="713"/>
    <x v="0"/>
    <n v="0.7"/>
  </r>
  <r>
    <x v="714"/>
    <s v="T TOPLINE 180 W Electric Hand Mixer,Hand Blender, Egg Beater, Cake maker, Beater Cream Mix, Food Blender, Beater for Whipping Cream Beater for Cake With 7 -Speed with spatula and oil brush"/>
    <s v="Home&amp;Kitchen|Kitchen&amp;HomeAppliances|SmallKitchenAppliances|HandBlenders"/>
    <n v="549"/>
    <n v="999"/>
    <n v="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x v="2"/>
    <n v="1311687"/>
    <x v="0"/>
    <m/>
    <n v="308"/>
    <n v="5252"/>
    <x v="714"/>
    <x v="2"/>
    <n v="0.45"/>
  </r>
  <r>
    <x v="715"/>
    <s v="7SEVEN Compatible Tata Sky Remote Control Replacement of Original dth SD HD tata Play Set top Box Remote - IR Learning Universal Remote for Any Brand TV - Pairing Must"/>
    <s v="Electronics|HomeTheater,TV&amp;Video|Accessories|RemoteControls"/>
    <n v="235"/>
    <n v="599"/>
    <n v="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2"/>
    <n v="118003"/>
    <x v="0"/>
    <m/>
    <n v="308"/>
    <n v="689.5"/>
    <x v="715"/>
    <x v="1"/>
    <n v="0.61"/>
  </r>
  <r>
    <x v="716"/>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65"/>
    <n v="3.5"/>
    <n v="1121"/>
    <s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2"/>
    <n v="1119879"/>
    <x v="0"/>
    <m/>
    <n v="308"/>
    <n v="3923.5"/>
    <x v="716"/>
    <x v="0"/>
    <n v="0.65"/>
  </r>
  <r>
    <x v="717"/>
    <s v="7SEVEN Compatible for Sony Bravia LCD LED UHD OLED QLED 4K Ultra HD TV remote control with YouTube and NETFLIX Hotkeys. Universal Replacement for Original Sony Smart Android tv Remote Control"/>
    <s v="Electronics|HomeTheater,TV&amp;Video|Accessories|RemoteControls"/>
    <n v="399"/>
    <n v="899"/>
    <n v="56.00000000000000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n v="228346"/>
    <x v="0"/>
    <m/>
    <n v="308"/>
    <n v="990.6"/>
    <x v="717"/>
    <x v="1"/>
    <n v="0.56000000000000005"/>
  </r>
  <r>
    <x v="718"/>
    <s v="LRIPL Mi Remote Control with Netflix &amp; Prime Video Button Compatible for Mi 4X LED Android Smart TV 4A Remote Control (32&quot;/43&quot;) with Voice Command (Pairing Required)"/>
    <s v="Electronics|HomeTheater,TV&amp;Video|Accessories|RemoteControls"/>
    <n v="655"/>
    <n v="1099"/>
    <n v="40"/>
    <n v="3.2"/>
    <n v="285"/>
    <s v="This Voice Command Compatible Remote is for Mi LED Smart TV 4A (32&quot;/43&quot;)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n v="313215"/>
    <x v="0"/>
    <m/>
    <n v="308"/>
    <n v="912"/>
    <x v="718"/>
    <x v="1"/>
    <n v="0.4"/>
  </r>
  <r>
    <x v="719"/>
    <s v="Tata Sky Digital TV HD Setup Box Remote"/>
    <s v="Electronics|HomeTheater,TV&amp;Video|Accessories|RemoteControls"/>
    <n v="215"/>
    <n v="499"/>
    <n v="56.999999999999993"/>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2"/>
    <n v="60379"/>
    <x v="1"/>
    <m/>
    <n v="308"/>
    <n v="423.5"/>
    <x v="719"/>
    <x v="1"/>
    <n v="0.56999999999999995"/>
  </r>
  <r>
    <x v="720"/>
    <s v="MI 33W SonicCharge 2.0 USB Charger for Cellular Phones - White"/>
    <s v="Electronics|Mobiles&amp;Accessories|MobileAccessories|Chargers|WallChargers"/>
    <n v="999"/>
    <n v="1999"/>
    <n v="50"/>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n v="3552223"/>
    <x v="0"/>
    <m/>
    <n v="308"/>
    <n v="7641.0999999999995"/>
    <x v="720"/>
    <x v="1"/>
    <n v="0.5"/>
  </r>
  <r>
    <x v="721"/>
    <s v="Balzano High Speed Nutri Blender/Mixer/Smoothie Maker - 500 Watt - Silver, 2 Jar"/>
    <s v="Home&amp;Kitchen|Kitchen&amp;HomeAppliances|SmallKitchenAppliances"/>
    <n v="2599"/>
    <n v="4290"/>
    <n v="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n v="9077640"/>
    <x v="2"/>
    <m/>
    <n v="308"/>
    <n v="9310.4000000000015"/>
    <x v="721"/>
    <x v="2"/>
    <n v="0.39"/>
  </r>
  <r>
    <x v="722"/>
    <s v="Zebronics Astra 10 Portable Wireless BT v5.0 Speaker, 10W RMS Power, 15* Hours Backup, 2.25&quot; Drive Size, up to 6.4&quot; Mobile Holder Support, Carry Handle, USB, mSD, AUX Input and FM Radio with Antenna"/>
    <s v="Electronics|HomeAudio|Speakers|OutdoorSpeakers"/>
    <n v="799"/>
    <n v="1999"/>
    <n v="6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2"/>
    <n v="835582"/>
    <x v="0"/>
    <m/>
    <n v="308"/>
    <n v="1546.6000000000001"/>
    <x v="722"/>
    <x v="1"/>
    <n v="0.6"/>
  </r>
  <r>
    <x v="723"/>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n v="6307000"/>
    <x v="2"/>
    <m/>
    <n v="308"/>
    <n v="7748.5999999999995"/>
    <x v="723"/>
    <x v="2"/>
    <n v="0.66"/>
  </r>
  <r>
    <x v="724"/>
    <s v="ZEBRONICS Zeb-Warrior II 10 watts 2.0 Multimedia Speaker with RGB Lights, USB Powered, AUX Input, Volume Control Pod for PC, Laptops, Desktop"/>
    <s v="Computers&amp;Accessories|Accessories&amp;Peripherals|Audio&amp;VideoAccessories|PCSpeakers"/>
    <n v="649"/>
    <n v="1300"/>
    <n v="50"/>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n v="6753500"/>
    <x v="0"/>
    <m/>
    <n v="308"/>
    <n v="21299.499999999996"/>
    <x v="724"/>
    <x v="0"/>
    <n v="0.5"/>
  </r>
  <r>
    <x v="725"/>
    <s v="JBL Commercial CSLM20B Auxiliary Omnidirectional Lavalier Microphone with Battery for Content Creation, Voiceover/Dubbing, Recording (Black,Small)"/>
    <s v="Computers&amp;Accessories|Accessories&amp;Peripherals|Audio&amp;VideoAccessories|PCMicrophones"/>
    <n v="949"/>
    <n v="2000"/>
    <n v="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n v="29938000"/>
    <x v="0"/>
    <m/>
    <n v="308"/>
    <n v="58379.1"/>
    <x v="725"/>
    <x v="0"/>
    <n v="0.53"/>
  </r>
  <r>
    <x v="726"/>
    <s v="CARDEX Digital Kitchen Weighing Machine Multipurpose Electronic Weight Scale With Back Lite LCD Display for Measuring Food, Cake, Vegetable, Fruit (KITCHEN SCALE)"/>
    <s v="Home&amp;Kitchen|Kitchen&amp;HomeAppliances|SmallKitchenAppliances|DigitalKitchenScales"/>
    <n v="379"/>
    <n v="389"/>
    <n v="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
    <s v="https://m.media-amazon.com/images/I/31HohsWo-+L._SY445_SX342_.jpg"/>
    <s v="https://www.amazon.in/Weighing-Multipurpose-Electronic-Measuring-Vegetable/dp/B08SJVD8QD/ref=sr_1_445?qid=1672923614&amp;s=kitchen&amp;sr=1-445"/>
    <x v="2"/>
    <n v="1454471"/>
    <x v="1"/>
    <m/>
    <n v="308"/>
    <n v="15703.800000000001"/>
    <x v="726"/>
    <x v="2"/>
    <n v="0.03"/>
  </r>
  <r>
    <x v="727"/>
    <s v="Demokrazy New Nova Lint Cum Fuzz Remover for All Woolens Sweaters, Blankets, Jackets Remover Pill Remover from Carpets, Curtains (Pack of 1)"/>
    <s v="Home&amp;Kitchen|Kitchen&amp;HomeAppliances|Vacuum,Cleaning&amp;Ironing|Irons,Steamers&amp;Accessories|LintShavers"/>
    <n v="475"/>
    <n v="999"/>
    <n v="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2"/>
    <n v="1019979"/>
    <x v="0"/>
    <m/>
    <n v="308"/>
    <n v="4186.0999999999995"/>
    <x v="727"/>
    <x v="2"/>
    <n v="0.52"/>
  </r>
  <r>
    <x v="728"/>
    <s v="boAt Stone 250 Portable Wireless Speaker with 5W RMS Immersive Audio, RGB LEDs, Up to 8HRS Playtime, IPX7 Water Resistance, Multi-Compatibility Modes(Black)"/>
    <s v="Electronics|HomeAudio|Speakers|BluetoothSpeakers"/>
    <n v="1199"/>
    <n v="3990"/>
    <n v="7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2"/>
    <n v="11602920"/>
    <x v="2"/>
    <m/>
    <n v="308"/>
    <n v="12213.6"/>
    <x v="728"/>
    <x v="1"/>
    <n v="0.7"/>
  </r>
  <r>
    <x v="729"/>
    <s v="TE‚TM Instant Electric Heating Hot and Cold Water Geyser Tap Water with Digital Display (White)"/>
    <s v="Home&amp;Kitchen|Heating,Cooling&amp;AirQuality|WaterHeaters&amp;Geysers|InstantWaterHeaters"/>
    <n v="1449"/>
    <n v="4999"/>
    <n v="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
    <n v="314937"/>
    <x v="2"/>
    <m/>
    <n v="308"/>
    <n v="226.8"/>
    <x v="729"/>
    <x v="2"/>
    <n v="0.71"/>
  </r>
  <r>
    <x v="730"/>
    <s v="E-COSMOS 5V 1.2W Portable Flexible USB LED Light (Colours May Vary, Small, EC-POF1)"/>
    <s v="Computers&amp;Accessories|Accessories&amp;Peripherals|USBGadgets|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0"/>
    <n v="130416"/>
    <x v="1"/>
    <m/>
    <n v="308"/>
    <n v="12707.199999999999"/>
    <x v="730"/>
    <x v="0"/>
    <n v="0"/>
  </r>
  <r>
    <x v="731"/>
    <s v="E-COSMOS 5V 1.2W Portable Flexible USB LED Light (Colors May Vary, Small) - Set of 2 Pieces"/>
    <s v="Computers&amp;Accessories|Accessories&amp;Peripherals|USBGadgets|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0"/>
    <n v="351522"/>
    <x v="1"/>
    <m/>
    <n v="308"/>
    <n v="22640.399999999998"/>
    <x v="731"/>
    <x v="0"/>
    <n v="0"/>
  </r>
  <r>
    <x v="732"/>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57.999999999999993"/>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2"/>
    <n v="8789936"/>
    <x v="2"/>
    <m/>
    <n v="308"/>
    <n v="16854.399999999998"/>
    <x v="732"/>
    <x v="1"/>
    <n v="0.57999999999999996"/>
  </r>
  <r>
    <x v="733"/>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n v="5377990"/>
    <x v="2"/>
    <m/>
    <n v="308"/>
    <n v="5128"/>
    <x v="733"/>
    <x v="2"/>
    <n v="0.24"/>
  </r>
  <r>
    <x v="734"/>
    <s v="Tabelito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80"/>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n v="4299132"/>
    <x v="0"/>
    <m/>
    <n v="308"/>
    <n v="12045.6"/>
    <x v="734"/>
    <x v="0"/>
    <n v="0.8"/>
  </r>
  <r>
    <x v="735"/>
    <s v="ROYAL STEP - AMAZON'S BRAND - Portable Electric USB Juice Maker Juicer Bottle Blender Grinder Mixer,4 Blades Rechargeable Bottle with (Multi color) (MULTI)"/>
    <s v="Home&amp;Kitchen|Kitchen&amp;HomeAppliances|SmallKitchenAppliances|Juicers"/>
    <n v="499"/>
    <n v="2199"/>
    <n v="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2"/>
    <n v="7755873"/>
    <x v="2"/>
    <m/>
    <n v="308"/>
    <n v="10933.7"/>
    <x v="735"/>
    <x v="2"/>
    <n v="0.77"/>
  </r>
  <r>
    <x v="736"/>
    <s v="MILTON Smart Egg Boiler 360-Watts (Transparent and Silver Grey), Boil Up to 7 Eggs"/>
    <s v="Home&amp;Kitchen|Kitchen&amp;HomeAppliances|SmallKitchenAppliances|EggBoilers"/>
    <n v="1099"/>
    <n v="1899"/>
    <n v="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n v="3439089"/>
    <x v="0"/>
    <m/>
    <n v="308"/>
    <n v="7787.2999999999993"/>
    <x v="736"/>
    <x v="2"/>
    <n v="0.42"/>
  </r>
  <r>
    <x v="737"/>
    <s v="boAt Rockerz 255 Pro+ in-Ear Bluetooth Neckband with Upto 40 Hours Playback, ASAP Charge, IPX7, Dual Pairing, BT v5.0, with Mic (Active Black)"/>
    <s v="Electronics|Headphones,Earbuds&amp;Accessories|Headphones|In-Ear"/>
    <n v="1399"/>
    <n v="3990"/>
    <n v="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n v="565945590"/>
    <x v="2"/>
    <m/>
    <n v="308"/>
    <n v="581548.1"/>
    <x v="737"/>
    <x v="1"/>
    <n v="0.65"/>
  </r>
  <r>
    <x v="738"/>
    <s v="Astigo Compatible Remote Control for Mi Smart LED 4A (43&quot;/32&quot;)"/>
    <s v="Electronics|HomeTheater,TV&amp;Video|Accessories|RemoteControls"/>
    <n v="299"/>
    <n v="599"/>
    <n v="50"/>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n v="424092"/>
    <x v="0"/>
    <m/>
    <n v="308"/>
    <n v="2619.6"/>
    <x v="738"/>
    <x v="1"/>
    <n v="0.5"/>
  </r>
  <r>
    <x v="739"/>
    <s v="Synqe Type C to Type C Short Fast Charging 60W Cable Compatible with Samsung Galaxy Z Fold3 5G, Z Flip3 5G, S22 5G, S22 Ultra, S21, S20, S20FE, A52, A73, A53 (0.25M, Black)"/>
    <s v="Computers&amp;Accessories|Accessories&amp;Peripherals|Cables&amp;Accessories|Cables|USBCables"/>
    <n v="349"/>
    <n v="999"/>
    <n v="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n v="837162"/>
    <x v="0"/>
    <m/>
    <n v="308"/>
    <n v="3603.3999999999996"/>
    <x v="739"/>
    <x v="0"/>
    <n v="0.65"/>
  </r>
  <r>
    <x v="740"/>
    <s v="OPPO A74 5G (Fluid Black, 6GB RAM, 128GB Storage) with No Cost EMI/Additional Exchange Offers"/>
    <s v="Electronics|Mobiles&amp;Accessories|Smartphones&amp;BasicMobiles|Smartphones"/>
    <n v="15490"/>
    <n v="20990"/>
    <n v="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n v="690906840"/>
    <x v="3"/>
    <m/>
    <n v="308"/>
    <n v="138247.20000000001"/>
    <x v="740"/>
    <x v="1"/>
    <n v="0.26"/>
  </r>
  <r>
    <x v="741"/>
    <s v="OPPO A74 5G (Fantastic Purple,6GB RAM,128GB Storage) with No Cost EMI/Additional Exchange Offers"/>
    <s v="Electronics|Mobiles&amp;Accessories|Smartphones&amp;BasicMobiles|Smartphones"/>
    <n v="15490"/>
    <n v="20990"/>
    <n v="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n v="690906840"/>
    <x v="3"/>
    <m/>
    <n v="308"/>
    <n v="138247.20000000001"/>
    <x v="741"/>
    <x v="1"/>
    <n v="0.26"/>
  </r>
  <r>
    <x v="742"/>
    <s v="Samsung Galaxy S20 FE 5G (Cloud Navy, 8GB RAM, 128GB Storage) with No Cost EMI &amp; Additional Exchange Offers"/>
    <s v="Electronics|Mobiles&amp;Accessories|Smartphones&amp;BasicMobiles|Smartphones"/>
    <n v="37990"/>
    <n v="74999"/>
    <n v="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n v="2084222210"/>
    <x v="4"/>
    <m/>
    <n v="308"/>
    <n v="116718"/>
    <x v="742"/>
    <x v="1"/>
    <n v="0.49"/>
  </r>
  <r>
    <x v="743"/>
    <s v="Samsung Original 25W USB Travel Lightning Adapter for Cellular Phones, Black"/>
    <s v="Electronics|Mobiles&amp;Accessories|MobileAccessories|Chargers|WallChargers"/>
    <n v="1075"/>
    <n v="1699"/>
    <n v="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n v="12677938"/>
    <x v="0"/>
    <m/>
    <n v="308"/>
    <n v="32832.800000000003"/>
    <x v="743"/>
    <x v="1"/>
    <n v="0.37"/>
  </r>
  <r>
    <x v="744"/>
    <s v="Samsung 25W USB Travel Adapter for Cellular Phones - White"/>
    <s v="Electronics|Mobiles&amp;Accessories|MobileAccessories|Chargers|WallChargers"/>
    <n v="1219"/>
    <n v="1699"/>
    <n v="28.000000000000004"/>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n v="15105809"/>
    <x v="0"/>
    <m/>
    <n v="308"/>
    <n v="39120.400000000001"/>
    <x v="744"/>
    <x v="1"/>
    <n v="0.28000000000000003"/>
  </r>
  <r>
    <x v="745"/>
    <s v="Kuber Industries Round Non Woven Fabric Foldable Laundry Basket|Toy Storage Basket|Cloth Storage Basket With Handles| Capicity 45 Ltr (Grey &amp; Black)-KUBMART11446"/>
    <s v="Home&amp;Kitchen|HomeStorage&amp;Organization|LaundryOrganization|LaundryBaskets"/>
    <n v="395"/>
    <n v="499"/>
    <n v="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0"/>
    <n v="164670"/>
    <x v="1"/>
    <m/>
    <n v="308"/>
    <n v="1320"/>
    <x v="745"/>
    <x v="2"/>
    <n v="0.21"/>
  </r>
  <r>
    <x v="746"/>
    <s v="Kuber Industries Waterproof Round Non Wovan Laundry Bag/Hamper|Metalic Printed With Handles|Foldable Bin &amp; 45 Liter Capicity|Size 37 x 37 x 49, Pack of 1 (Beige &amp; Brown)-KUBMART11450"/>
    <s v="Home&amp;Kitchen|HomeStorage&amp;Organization|LaundryOrganization|LaundryBaskets"/>
    <n v="177"/>
    <n v="199"/>
    <n v="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n v="733912"/>
    <x v="1"/>
    <m/>
    <n v="308"/>
    <n v="15120.8"/>
    <x v="746"/>
    <x v="2"/>
    <n v="0.11"/>
  </r>
  <r>
    <x v="747"/>
    <s v="Heart Home Waterproof Round Non Wovan Laundry Bag/Hamper|Metalic Printed With Handles|Foldable Bin &amp; 45 Liter Capicity|Size 37 x 37 x 49, Pack of 1 (Grey &amp; Black)-HEARTXY11447"/>
    <s v="Home&amp;Kitchen|HomeStorage&amp;Organization|LaundryOrganization|LaundryBaskets"/>
    <n v="199"/>
    <n v="499"/>
    <n v="60"/>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 ,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0"/>
    <n v="996004"/>
    <x v="1"/>
    <m/>
    <n v="308"/>
    <n v="8183.5999999999995"/>
    <x v="747"/>
    <x v="2"/>
    <n v="0.6"/>
  </r>
  <r>
    <x v="748"/>
    <s v="BAJAJ PYGMY MINI 110 MM 10 W HIGH SPEED OPERATION, USB CHARGING, MULTI-CLIP FUNCTION PERSONAL FAN"/>
    <s v="Home&amp;Kitchen|Heating,Cooling&amp;AirQuality|Fans|TableFans"/>
    <n v="948"/>
    <n v="1620"/>
    <n v="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n v="7079400"/>
    <x v="0"/>
    <m/>
    <n v="308"/>
    <n v="17917"/>
    <x v="748"/>
    <x v="2"/>
    <n v="0.41"/>
  </r>
  <r>
    <x v="749"/>
    <s v="Zebronics Zeb Buds C2 in Ear Type C Wired Earphones with Mic, Braided 1.2 Metre Cable, Metallic Design, 10mm Drivers, in Line Mic &amp; Volume Controller (Blue)"/>
    <s v="Electronics|Headphones,Earbuds&amp;Accessories|Headphones|In-Ear"/>
    <n v="399"/>
    <n v="699"/>
    <n v="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2"/>
    <n v="2414346"/>
    <x v="0"/>
    <m/>
    <n v="308"/>
    <n v="11743.6"/>
    <x v="749"/>
    <x v="1"/>
    <n v="0.43"/>
  </r>
  <r>
    <x v="750"/>
    <s v="Portronics Adapto 20 Type C 20W Fast PD/Type C Adapter Charger with Fast Charging for iPhone 12/12 Pro/12 Mini/12 Pro Max/11/XS/XR/X/8/Plus, iPad Pro/Air/Mini, Galaxy 10/9/8 (Adapter Only) White"/>
    <s v="Electronics|Mobiles&amp;Accessories|MobileAccessories|Chargers|WallChargers"/>
    <n v="529"/>
    <n v="1499"/>
    <n v="65"/>
    <n v="4.0999999999999996"/>
    <n v="8599"/>
    <s v="[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n v="12889901"/>
    <x v="0"/>
    <m/>
    <n v="308"/>
    <n v="35255.899999999994"/>
    <x v="750"/>
    <x v="1"/>
    <n v="0.65"/>
  </r>
  <r>
    <x v="751"/>
    <s v="LAPSTER Spiral Charger Spiral Charger Cable Protectors for Wires Data Cable Saver Charging Cord Protective Cable Cover Set of 3 (12 Pieces)"/>
    <s v="Computers&amp;Accessories|Accessories&amp;Peripherals|Cables&amp;Accessories|CableConnectionProtectors"/>
    <n v="99"/>
    <n v="999"/>
    <n v="90"/>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1"/>
    <n v="8742249"/>
    <x v="0"/>
    <m/>
    <n v="308"/>
    <n v="35879.1"/>
    <x v="751"/>
    <x v="0"/>
    <n v="0.9"/>
  </r>
  <r>
    <x v="752"/>
    <s v="Tom &amp; Jerry Folding Laundry Basket for Clothes with Lid &amp; Handle, Toys Organiser, 75 Litre, Green"/>
    <s v="Home&amp;Kitchen|HomeStorage&amp;Organization|LaundryOrganization|LaundryBaskets"/>
    <n v="351"/>
    <n v="899"/>
    <n v="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
    <s v="https://m.media-amazon.com/images/I/41nfxayjM9L._SX300_SY300_QL70_FMwebp_.jpg"/>
    <s v="https://www.amazon.in/PrettyKrafts-Folding-Laundry-Clothes-Organiser/dp/B08W9BK4MD/ref=sr_1_288?qid=1672923606&amp;s=kitchen&amp;sr=1-288"/>
    <x v="0"/>
    <n v="266104"/>
    <x v="0"/>
    <m/>
    <n v="308"/>
    <n v="1154.3999999999999"/>
    <x v="752"/>
    <x v="2"/>
    <n v="0.61"/>
  </r>
  <r>
    <x v="753"/>
    <s v="TVARA LCD Writing Tablet 8.5 Inch E-Note Pad LCD Writing Tablet, Kids Drawing Pad 8.5 Inch Doodle Board, Toddler Boy and Girl Learning Gift for 3 4 5 6 Years Old, Black"/>
    <s v="Computers&amp;Accessories|Accessories&amp;Peripherals|Keyboards,Mice&amp;InputDevices|GraphicTablets"/>
    <n v="249"/>
    <n v="600"/>
    <n v="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n v="724800"/>
    <x v="0"/>
    <m/>
    <n v="308"/>
    <n v="4832"/>
    <x v="753"/>
    <x v="0"/>
    <n v="0.59"/>
  </r>
  <r>
    <x v="754"/>
    <s v="RPM Euro Games Gaming Mousepad Speed Type Extended Large (Size - 800 mm x 300 mm x 3 mm)"/>
    <s v="Computers&amp;Accessories|Accessories&amp;Peripherals|Keyboards,Mice&amp;InputDevices|Keyboard&amp;MiceAccessories|MousePads"/>
    <n v="299"/>
    <n v="990"/>
    <n v="7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n v="2428470"/>
    <x v="0"/>
    <m/>
    <n v="308"/>
    <n v="11038.5"/>
    <x v="754"/>
    <x v="0"/>
    <n v="0.7"/>
  </r>
  <r>
    <x v="755"/>
    <s v="ZEBRONICS Aluminium Alloy Laptop Stand, Compatible with 9-15.6 inch Laptops, 7 Angles Adjustable, Anti Slip Silicon Rubber Pads, Foldable, Velvet Pouch Inside, Zeb-NS2000 (Dark Grey)"/>
    <s v="Computers&amp;Accessories|Accessories&amp;Peripherals|LaptopAccessories|Lapdesks"/>
    <n v="899"/>
    <n v="1999"/>
    <n v="55.000000000000007"/>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1"/>
    <n v="3332333"/>
    <x v="0"/>
    <m/>
    <n v="308"/>
    <n v="7334.8"/>
    <x v="755"/>
    <x v="0"/>
    <n v="0.55000000000000004"/>
  </r>
  <r>
    <x v="756"/>
    <s v="Wayona Type C To Type C 65W/3.25A Nylon Braided Fast Charging Cable Compatible For Laptop, Macbook, Samsung Galaxy M33 M53 M51 S20 Ultra, A71, A53, A51, Ipad Pro 2018 (1M, Grey)"/>
    <s v="Computers&amp;Accessories|Accessories&amp;Peripherals|Cables&amp;Accessories|Cables|USBCables"/>
    <n v="379"/>
    <n v="1099"/>
    <n v="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n v="3083794"/>
    <x v="0"/>
    <m/>
    <n v="308"/>
    <n v="12065.8"/>
    <x v="756"/>
    <x v="0"/>
    <n v="0.66"/>
  </r>
  <r>
    <x v="757"/>
    <s v="Wayona Usb C 65W Fast Charging Cable Compatible For Tablets Samsung S22 S20 S10 S20Fe S21 S21 Ultra A70 A51 A71 A50S M31 M51 M31S M53 5G (1M, Black)"/>
    <s v="Computers&amp;Accessories|Accessories&amp;Peripherals|Cables&amp;Accessories|Cables|USBCables"/>
    <n v="379"/>
    <n v="1099"/>
    <n v="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n v="3083794"/>
    <x v="0"/>
    <m/>
    <n v="308"/>
    <n v="12065.8"/>
    <x v="757"/>
    <x v="0"/>
    <n v="0.66"/>
  </r>
  <r>
    <x v="758"/>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n v="3792881"/>
    <x v="0"/>
    <m/>
    <n v="308"/>
    <n v="18985.5"/>
    <x v="758"/>
    <x v="0"/>
    <n v="0.53"/>
  </r>
  <r>
    <x v="759"/>
    <s v="boAt Type C A325 Tangle-free, Sturdy Type C Cable with 3A Rapid Charging &amp; 480mbps Data Transmission(Black)"/>
    <s v="Computers&amp;Accessories|Accessories&amp;Peripherals|Cables&amp;Accessories|Cables|USBCables"/>
    <n v="199"/>
    <n v="499"/>
    <n v="6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2"/>
    <n v="6509455"/>
    <x v="1"/>
    <m/>
    <n v="308"/>
    <n v="53484.499999999993"/>
    <x v="759"/>
    <x v="0"/>
    <n v="0.6"/>
  </r>
  <r>
    <x v="760"/>
    <s v="V-Guard Divino 5 Star Rated 15 Litre Storage Water Heater (Geyser) with Advanced Safety Features, White"/>
    <s v="Home&amp;Kitchen|Heating,Cooling&amp;AirQuality|WaterHeaters&amp;Geysers|StorageWaterHeaters"/>
    <n v="6499"/>
    <n v="8500"/>
    <n v="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2"/>
    <n v="49852500"/>
    <x v="2"/>
    <m/>
    <n v="308"/>
    <n v="25806.000000000004"/>
    <x v="760"/>
    <x v="2"/>
    <n v="0.24"/>
  </r>
  <r>
    <x v="761"/>
    <s v="boAt Micro USB 55 Tangle-free, Sturdy Micro USB Cable with 3A Fast Charging &amp; 480mbps Data Transmission (Black)"/>
    <s v="Computers&amp;Accessories|Accessories&amp;Peripherals|Cables&amp;Accessories|Cables|USBCables"/>
    <n v="176.63"/>
    <n v="499"/>
    <n v="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s v="https://m.media-amazon.com/images/I/41jlwEZpa5L._SX300_SY300_QL70_ML2_.jpg"/>
    <s v="https://www.amazon.in/boAt-Micro-USB-Tangle-Free-Transmission/dp/B08WRWPM22/ref=sr_1_87?qid=1672895770&amp;s=electronics&amp;sr=1-87"/>
    <x v="2"/>
    <n v="7579311"/>
    <x v="1"/>
    <m/>
    <n v="308"/>
    <n v="62274.899999999994"/>
    <x v="761"/>
    <x v="0"/>
    <n v="0.65"/>
  </r>
  <r>
    <x v="762"/>
    <s v="Crompton Highspeed Markle Prime 1200 mm (48 inch) Anti-Dust Ceiling Fan with Energy Efficient 55W Motor (Burgundy)"/>
    <s v="Home&amp;Kitchen|Heating,Cooling&amp;AirQuality|Fans|CeilingFans"/>
    <n v="2599"/>
    <n v="4780"/>
    <n v="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n v="4292440"/>
    <x v="2"/>
    <m/>
    <n v="308"/>
    <n v="3502.2"/>
    <x v="762"/>
    <x v="2"/>
    <n v="0.46"/>
  </r>
  <r>
    <x v="763"/>
    <s v="Silicone Rubber Earbuds Tips, Eartips, Earpads, Earplugs, for Replacement in Earphones and Bluetooth Medium Size (10 Pcs Black)"/>
    <s v="Electronics|Headphones,Earbuds&amp;Accessories|Earpads"/>
    <n v="99"/>
    <n v="999"/>
    <n v="90"/>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2"/>
    <n v="593406"/>
    <x v="0"/>
    <m/>
    <n v="308"/>
    <n v="2257.1999999999998"/>
    <x v="763"/>
    <x v="1"/>
    <n v="0.9"/>
  </r>
  <r>
    <x v="764"/>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n v="3671051"/>
    <x v="0"/>
    <m/>
    <n v="308"/>
    <n v="7591.9000000000005"/>
    <x v="764"/>
    <x v="2"/>
    <n v="0.52"/>
  </r>
  <r>
    <x v="765"/>
    <s v="Time Office Scanner Replacement Cable for Startek FM220U (Type C) Ivory"/>
    <s v="Computers&amp;Accessories|Accessories&amp;Peripherals|Cables&amp;Accessories|Cables|USBCables"/>
    <n v="225"/>
    <n v="499"/>
    <n v="55.000000000000007"/>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n v="393711"/>
    <x v="1"/>
    <m/>
    <n v="308"/>
    <n v="3234.8999999999996"/>
    <x v="765"/>
    <x v="0"/>
    <n v="0.55000000000000004"/>
  </r>
  <r>
    <x v="766"/>
    <s v="7SEVEN Bluetooth Voice Command Remote for Xiaomi Redmi Mi Smart TV with Netflix &amp; Prime Video Hot Keys XMRM-00A"/>
    <s v="Electronics|HomeTheater,TV&amp;Video|Accessories|RemoteControls"/>
    <n v="799"/>
    <n v="1999"/>
    <n v="60"/>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n v="1151424"/>
    <x v="0"/>
    <m/>
    <n v="308"/>
    <n v="1900.8"/>
    <x v="766"/>
    <x v="1"/>
    <n v="0.6"/>
  </r>
  <r>
    <x v="767"/>
    <s v="Portronics Ruffpad 15 Re-Writable LCD Screen 38.1cm (15-inch) Writing Pad for Drawing, Playing, Handwriting Gifts for Kids &amp; Adults (Grey)"/>
    <s v="Office Products|OfficePaperProducts|Paper|Stationery|Notebooks,WritingPads&amp;Diaries"/>
    <n v="1399"/>
    <n v="2999"/>
    <n v="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2"/>
    <n v="10586470"/>
    <x v="2"/>
    <m/>
    <n v="308"/>
    <n v="15179"/>
    <x v="767"/>
    <x v="3"/>
    <n v="0.53"/>
  </r>
  <r>
    <x v="768"/>
    <s v="Kodak 139 cm (55 inches) 4K Ultra HD Smart LED TV 55CA0909 (Black)"/>
    <s v="Electronics|HomeTheater,TV&amp;Video|Televisions|SmartTelevisions"/>
    <n v="29999"/>
    <n v="50999"/>
    <n v="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
    <n v="87310288"/>
    <x v="4"/>
    <m/>
    <n v="308"/>
    <n v="7532.8"/>
    <x v="768"/>
    <x v="1"/>
    <n v="0.41"/>
  </r>
  <r>
    <x v="769"/>
    <s v="Storite Super Speed USB 3.0 Male to Male Cable for Hard Drive Enclosures, Laptop Cooling Pad, DVD Players(60cm,Black)"/>
    <s v="Computers&amp;Accessories|Accessories&amp;Peripherals|Cables&amp;Accessories|Cables|USBCables"/>
    <n v="249"/>
    <n v="999"/>
    <n v="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n v="111888"/>
    <x v="0"/>
    <m/>
    <n v="308"/>
    <n v="481.59999999999997"/>
    <x v="769"/>
    <x v="0"/>
    <n v="0.75"/>
  </r>
  <r>
    <x v="770"/>
    <s v="pTron Solero MB301 3A Micro USB Data &amp; Charging Cable, Made in India, 480Mbps Data Sync, Strong &amp; Durable 1.5-Meter Nylon Braided USB Cable for Micro USB Devices - (Black)"/>
    <s v="Computers&amp;Accessories|Accessories&amp;Peripherals|Cables&amp;Accessories|Cables|USBCables"/>
    <n v="99"/>
    <n v="666.66"/>
    <n v="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n v="16580500.859999999"/>
    <x v="0"/>
    <m/>
    <n v="308"/>
    <n v="96996.9"/>
    <x v="770"/>
    <x v="0"/>
    <n v="0.85"/>
  </r>
  <r>
    <x v="771"/>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2"/>
    <n v="24871000"/>
    <x v="0"/>
    <m/>
    <n v="308"/>
    <n v="96996.9"/>
    <x v="771"/>
    <x v="0"/>
    <n v="0.85"/>
  </r>
  <r>
    <x v="772"/>
    <s v="Redmi 126 cm (50 inches) 4K Ultra HD Android Smart LED TV X50 | L50M6-RA (Black)"/>
    <s v="Electronics|HomeTheater,TV&amp;Video|Televisions|SmartTelevisions"/>
    <n v="32999"/>
    <n v="44999"/>
    <n v="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n v="2035664762"/>
    <x v="3"/>
    <m/>
    <n v="308"/>
    <n v="189999.6"/>
    <x v="772"/>
    <x v="1"/>
    <n v="0.27"/>
  </r>
  <r>
    <x v="773"/>
    <s v="Duracell CR2016 3V Lithium Coin Battery, 5 pcs, 2016 Coin Button Cell Battery, DL2016"/>
    <s v="Electronics|GeneralPurposeBatteries&amp;BatteryChargers"/>
    <n v="116"/>
    <n v="200"/>
    <n v="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x v="0"/>
    <n v="97000"/>
    <x v="1"/>
    <m/>
    <n v="308"/>
    <n v="2085.5"/>
    <x v="773"/>
    <x v="1"/>
    <n v="0.42"/>
  </r>
  <r>
    <x v="774"/>
    <s v="PTron Solero T241 2.4A Type-C Data &amp; Charging USB Cable, Made in India, 480Mbps Data Sync, Durable 1-Meter Long USB Cable for Type-C USB Devices for Charging Adapter (Black)"/>
    <s v="Computers&amp;Accessories|Accessories&amp;Peripherals|Cables&amp;Accessories|Cables|USBCables"/>
    <n v="99"/>
    <n v="800"/>
    <n v="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n v="19896800"/>
    <x v="0"/>
    <m/>
    <n v="308"/>
    <n v="96996.9"/>
    <x v="774"/>
    <x v="0"/>
    <n v="0.88"/>
  </r>
  <r>
    <x v="775"/>
    <s v="Duracell CR2025 3V Lithium Coin Battery, 5 pcs, 2025 Coin Button Cell Battery, DL2025"/>
    <s v="Electronics|GeneralPurposeBatteries&amp;BatteryChargers"/>
    <n v="116"/>
    <n v="200"/>
    <n v="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0"/>
    <n v="71400"/>
    <x v="1"/>
    <m/>
    <n v="308"/>
    <n v="1570.8000000000002"/>
    <x v="775"/>
    <x v="1"/>
    <n v="0.42"/>
  </r>
  <r>
    <x v="776"/>
    <s v="atomberg Renesa 1200mm BLDC Motor with Remote 3 Blade Energy Saving Ceiling Fan (Matt Black)"/>
    <s v="Home&amp;Kitchen|Heating,Cooling&amp;AirQuality|Fans|CeilingFans"/>
    <n v="3569"/>
    <n v="5190"/>
    <n v="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2"/>
    <n v="148584510"/>
    <x v="2"/>
    <m/>
    <n v="308"/>
    <n v="123104.7"/>
    <x v="776"/>
    <x v="2"/>
    <n v="0.31"/>
  </r>
  <r>
    <x v="777"/>
    <s v="Offbeat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2"/>
    <n v="3560125"/>
    <x v="0"/>
    <m/>
    <n v="308"/>
    <n v="9975"/>
    <x v="777"/>
    <x v="0"/>
    <n v="0.27"/>
  </r>
  <r>
    <x v="778"/>
    <s v="Tarkan Portable Folding Laptop Desk for Bed, Lapdesk with Handle, Drawer, Cup &amp; Mobile/Tablet Holder for Study, Eating, Work (Black)"/>
    <s v="Computers&amp;Accessories|Accessories&amp;Peripherals|LaptopAccessories|Lapdesks"/>
    <n v="999"/>
    <n v="2499"/>
    <n v="60"/>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2"/>
    <n v="4223310"/>
    <x v="2"/>
    <m/>
    <n v="308"/>
    <n v="7267"/>
    <x v="778"/>
    <x v="0"/>
    <n v="0.6"/>
  </r>
  <r>
    <x v="779"/>
    <s v="ZEBRONICS Zeb-Dash Plus 2.4GHz High Precision Wireless Mouse with up to 1600 DPI, Power Saving Mode, Nano Receiver and Plug &amp; Play Usage - USB"/>
    <s v="Computers&amp;Accessories|Accessories&amp;Peripherals|Keyboards,Mice&amp;InputDevices|Mice"/>
    <n v="299"/>
    <n v="449"/>
    <n v="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2"/>
    <n v="5310323"/>
    <x v="1"/>
    <m/>
    <n v="308"/>
    <n v="41394.5"/>
    <x v="779"/>
    <x v="0"/>
    <n v="0.33"/>
  </r>
  <r>
    <x v="780"/>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56.999999999999993"/>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n v="616383"/>
    <x v="0"/>
    <m/>
    <n v="308"/>
    <n v="1851"/>
    <x v="780"/>
    <x v="2"/>
    <n v="0.56999999999999995"/>
  </r>
  <r>
    <x v="781"/>
    <s v="Candes 10 Litre Perfecto 5 Star Rated Automatic Instant Storage Electric Water Heater with Special Metal Body Anti Rust Coating With Installation Kit, 2KW Geyser (Ivory)"/>
    <s v="Home&amp;Kitchen|Heating,Cooling&amp;AirQuality|WaterHeaters&amp;Geysers|StorageWaterHeaters"/>
    <n v="3249"/>
    <n v="6299"/>
    <n v="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
    <n v="16182131"/>
    <x v="2"/>
    <m/>
    <n v="308"/>
    <n v="10019.1"/>
    <x v="781"/>
    <x v="2"/>
    <n v="0.48"/>
  </r>
  <r>
    <x v="782"/>
    <s v="LUNAGARIYA, Protective Case Compatible with JIO Settop Box Remote Control,PU Leather Cover Holder (Before Placing Order,Please Compare The Dimensions of The Product with Your Remote)"/>
    <s v="Electronics|HomeTheater,TV&amp;Video|Accessories|RemoteControls"/>
    <n v="247"/>
    <n v="399"/>
    <n v="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 ,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2"/>
    <n v="79800"/>
    <x v="1"/>
    <m/>
    <n v="308"/>
    <n v="780"/>
    <x v="782"/>
    <x v="1"/>
    <n v="0.38"/>
  </r>
  <r>
    <x v="783"/>
    <s v="Havells Festiva 1200mm Dust Resistant Ceiling Fan (Gold Mist)"/>
    <s v="Home&amp;Kitchen|Heating,Cooling&amp;AirQuality|Fans|CeilingFans"/>
    <n v="2899"/>
    <n v="4005"/>
    <n v="28.000000000000004"/>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2"/>
    <n v="28595700"/>
    <x v="2"/>
    <m/>
    <n v="308"/>
    <n v="30702"/>
    <x v="783"/>
    <x v="2"/>
    <n v="0.28000000000000003"/>
  </r>
  <r>
    <x v="784"/>
    <s v="Seagate Expansion 1TB External HDD - USB 3.0 for Windows and Mac with 3 yr Data Recovery Services, Portable Hard Drive (STKM1000400)"/>
    <s v="Computers&amp;Accessories|ExternalDevices&amp;DataStorage|ExternalHardDisks"/>
    <n v="4098"/>
    <n v="4999"/>
    <n v="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2"/>
    <n v="253999190"/>
    <x v="2"/>
    <m/>
    <n v="308"/>
    <n v="228645"/>
    <x v="784"/>
    <x v="0"/>
    <n v="0.18"/>
  </r>
  <r>
    <x v="785"/>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2"/>
    <n v="23422152"/>
    <x v="0"/>
    <m/>
    <n v="308"/>
    <n v="55662.399999999994"/>
    <x v="785"/>
    <x v="1"/>
    <n v="0.66"/>
  </r>
  <r>
    <x v="786"/>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50"/>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n v="7072734"/>
    <x v="2"/>
    <m/>
    <n v="308"/>
    <n v="7990.5"/>
    <x v="786"/>
    <x v="2"/>
    <n v="0.5"/>
  </r>
  <r>
    <x v="787"/>
    <s v="Astigo Compatible Remote for Airtel Digital Set Top Box (Pairing Required with TV Remote)"/>
    <s v="Electronics|HomeTheater,TV&amp;Video|Accessories|RemoteControls"/>
    <n v="299"/>
    <n v="899"/>
    <n v="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
    <n v="382075"/>
    <x v="0"/>
    <m/>
    <n v="308"/>
    <n v="1615"/>
    <x v="787"/>
    <x v="1"/>
    <n v="0.67"/>
  </r>
  <r>
    <x v="788"/>
    <s v="Reffair AX30 [MAX] Portable Air Purifier for Car, Home &amp; Office | Smart Ionizer Function | H13 Grade True HEPA Filter [Internationally Tested] Aromabuds Fragrance Option - Black"/>
    <s v="Car&amp;Motorbike|CarAccessories|InteriorAccessories|AirPurifiers&amp;Ionizers"/>
    <n v="2339"/>
    <n v="4000"/>
    <n v="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 ,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n v="4472000"/>
    <x v="2"/>
    <m/>
    <n v="308"/>
    <n v="4248.3999999999996"/>
    <x v="788"/>
    <x v="8"/>
    <n v="0.42"/>
  </r>
  <r>
    <x v="789"/>
    <s v="Verilux USB C Hub Multiport Adapter- 6 in 1 Portable Aluminum Type C Hub with 4K HDMI Output, USB 2.0/3.0 Ports, SD/Micro SD Card Reader Compatible for MacBook Pro 2016-2020, MacBook Air 2018-2020, Type-C Devices"/>
    <s v="Computers&amp;Accessories|Accessories&amp;Peripherals|USBHubs"/>
    <n v="1187"/>
    <n v="1929"/>
    <n v="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2"/>
    <n v="3205998"/>
    <x v="0"/>
    <m/>
    <n v="308"/>
    <n v="6814.2"/>
    <x v="789"/>
    <x v="0"/>
    <n v="0.38"/>
  </r>
  <r>
    <x v="790"/>
    <s v="Boult Audio BassBuds Oak in-Ear Wired Earphones with 10mm Extra Bass Driver and HD Sound with mic(Brown)"/>
    <s v="Electronics|Headphones,Earbuds&amp;Accessories|Headphones|In-Ear"/>
    <n v="499"/>
    <n v="1299"/>
    <n v="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n v="1523727"/>
    <x v="0"/>
    <m/>
    <n v="308"/>
    <n v="4574.7"/>
    <x v="790"/>
    <x v="1"/>
    <n v="0.62"/>
  </r>
  <r>
    <x v="791"/>
    <s v="Themisto 350 Watts Egg Boiler-Blue"/>
    <s v="Home&amp;Kitchen|Kitchen&amp;HomeAppliances|SmallKitchenAppliances|EggBoilers"/>
    <n v="368"/>
    <n v="699"/>
    <n v="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 &quot; Fun and simple to use for family members of all ages  The built-in timer, buzzer and auto-shut off gets it right everytime  Faster than conventional stovetop methods "/>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n v="866760"/>
    <x v="0"/>
    <m/>
    <n v="308"/>
    <n v="5084"/>
    <x v="791"/>
    <x v="2"/>
    <n v="0.47"/>
  </r>
  <r>
    <x v="792"/>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n v="4315500"/>
    <x v="0"/>
    <m/>
    <n v="308"/>
    <n v="9370.7999999999993"/>
    <x v="792"/>
    <x v="2"/>
    <n v="0.23"/>
  </r>
  <r>
    <x v="793"/>
    <s v="Elv Mobile Phone Mount Tabletop Holder for Phones and Tablets - Black"/>
    <s v="Electronics|Mobiles&amp;Accessories|MobileAccessories|Stands"/>
    <n v="89"/>
    <n v="599"/>
    <n v="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2"/>
    <n v="1408249"/>
    <x v="0"/>
    <m/>
    <n v="308"/>
    <n v="10109.299999999999"/>
    <x v="793"/>
    <x v="1"/>
    <n v="0.85"/>
  </r>
  <r>
    <x v="794"/>
    <s v="Samsung 108 cm (43 inches) Crystal 4K Series Ultra HD Smart LED TV UA43AUE60AKLXL (Black)"/>
    <s v="Electronics|HomeTheater,TV&amp;Video|Televisions|SmartTelevisions"/>
    <n v="30990"/>
    <n v="52900"/>
    <n v="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n v="376066100"/>
    <x v="4"/>
    <m/>
    <n v="308"/>
    <n v="30568.699999999997"/>
    <x v="794"/>
    <x v="1"/>
    <n v="0.41"/>
  </r>
  <r>
    <x v="795"/>
    <s v="Samsung 138 cm (55 inches) Crystal 4K Series Ultra HD Smart LED TV UA55AUE60AKLXL (Black)"/>
    <s v="Electronics|HomeTheater,TV&amp;Video|Televisions|SmartTelevisions"/>
    <n v="45999"/>
    <n v="69900"/>
    <n v="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n v="496919100"/>
    <x v="4"/>
    <m/>
    <n v="308"/>
    <n v="30568.699999999997"/>
    <x v="795"/>
    <x v="1"/>
    <n v="0.34"/>
  </r>
  <r>
    <x v="796"/>
    <s v="SWAPKART Flexible Mobile Tabletop Stand, Metal Built, Heavy Duty Foldable Lazy Bracket Clip Mount Multi Angle Clamp for All Smartphones (Pack of 1), Multi Color"/>
    <s v="Electronics|Mobiles&amp;Accessories|MobileAccessories|Mounts|Bedstand&amp;DeskMounts"/>
    <n v="251"/>
    <n v="999"/>
    <n v="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2"/>
    <n v="3230766"/>
    <x v="0"/>
    <m/>
    <n v="308"/>
    <n v="11965.800000000001"/>
    <x v="796"/>
    <x v="1"/>
    <n v="0.75"/>
  </r>
  <r>
    <x v="79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2"/>
    <n v="76077464"/>
    <x v="3"/>
    <m/>
    <n v="308"/>
    <n v="10397.599999999999"/>
    <x v="797"/>
    <x v="2"/>
    <n v="0.37"/>
  </r>
  <r>
    <x v="798"/>
    <s v="boAt Rockerz 330 in-Ear Bluetooth Neckband with Upto 30 Hours Playtime, ASAP Charge, Signature Sound, Dual Pairing &amp; IPX5 with Mic (Active Black)"/>
    <s v="Electronics|Headphones,Earbuds&amp;Accessories|Headphones|In-Ear"/>
    <n v="1499"/>
    <n v="3990"/>
    <n v="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2"/>
    <n v="438357360"/>
    <x v="2"/>
    <m/>
    <n v="308"/>
    <n v="450442.39999999997"/>
    <x v="798"/>
    <x v="1"/>
    <n v="0.62"/>
  </r>
  <r>
    <x v="799"/>
    <s v="ZEBRONICS ZEB-USB150WF1 WiFi USB Mini Adapter Supports 150 Mbps Wireless Data, Comes with Advanced Security WPA/WPA2 encryption Standards"/>
    <s v="Computers&amp;Accessories|NetworkingDevices|NetworkAdapters|WirelessUSBAdapters"/>
    <n v="290"/>
    <n v="349"/>
    <n v="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n v="689973"/>
    <x v="1"/>
    <m/>
    <n v="308"/>
    <n v="7314.9000000000005"/>
    <x v="799"/>
    <x v="0"/>
    <n v="0.17"/>
  </r>
  <r>
    <x v="800"/>
    <s v="LOHAYA Remote Compatible for Mi Smart LED TV 4A Remote Control (32&quot;/43&quot;) [ Compatible for Mi Tv Remote Control ] [ Compatible for Mi Smart LED Tv Remote Control ]"/>
    <s v="Electronics|HomeTheater,TV&amp;Video|Accessories|RemoteControls"/>
    <n v="249"/>
    <n v="799"/>
    <n v="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n v="862121"/>
    <x v="0"/>
    <m/>
    <n v="308"/>
    <n v="4100.2"/>
    <x v="800"/>
    <x v="1"/>
    <n v="0.69"/>
  </r>
  <r>
    <x v="801"/>
    <s v="Lava Charging Adapter Elements D3 2A Fast Charging Speed Usb Type C Data Cable, White"/>
    <s v="Computers&amp;Accessories|Accessories&amp;Peripherals|Cables&amp;Accessories|Cables|USBCables"/>
    <n v="129"/>
    <n v="449"/>
    <n v="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n v="18409"/>
    <x v="1"/>
    <m/>
    <n v="308"/>
    <n v="151.70000000000002"/>
    <x v="801"/>
    <x v="0"/>
    <n v="0.71"/>
  </r>
  <r>
    <x v="80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n v="579000"/>
    <x v="0"/>
    <m/>
    <n v="308"/>
    <n v="1621.2"/>
    <x v="802"/>
    <x v="2"/>
    <n v="0.33"/>
  </r>
  <r>
    <x v="803"/>
    <s v="Bulfyss Stainless Steel Digital Kitchen Weighing Scale &amp; Food Weight Machine for Diet, Nutrition, Health, Fitness, Baking &amp; Cooking (5Kgs, Stainless Steel, 2 Years Warranty)"/>
    <s v="Home&amp;Kitchen|Kitchen&amp;HomeAppliances|SmallKitchenAppliances|DigitalKitchenScales"/>
    <n v="799"/>
    <n v="1999"/>
    <n v="60"/>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2"/>
    <n v="4321838"/>
    <x v="0"/>
    <m/>
    <n v="308"/>
    <n v="8864.1999999999989"/>
    <x v="803"/>
    <x v="2"/>
    <n v="0.6"/>
  </r>
  <r>
    <x v="804"/>
    <s v="boAt Flash Edition Smart Watch with Activity Tracker, Multiple Sports Modes, 1.3&quot; Screen, 170+ Watch Faces, Sleep Monitor, Gesture, Camera &amp; Music Control, IP68 &amp; 7 Days Battery Life(Lightning Black)"/>
    <s v="Electronics|WearableTechnology|SmartWatches"/>
    <n v="1799"/>
    <n v="6990"/>
    <n v="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
    <s v="https://m.media-amazon.com/images/I/416+IXsM9lL._SY300_SX300_.jpg"/>
    <s v="https://www.amazon.in/boAt-Flash-Smartwatch-Resistance-Lightning/dp/B0949SBKMP/ref=sr_1_188?qid=1672895799&amp;s=electronics&amp;sr=1-188"/>
    <x v="0"/>
    <n v="187891200"/>
    <x v="2"/>
    <m/>
    <n v="308"/>
    <n v="107520"/>
    <x v="804"/>
    <x v="1"/>
    <n v="0.74"/>
  </r>
  <r>
    <x v="805"/>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n v="614460"/>
    <x v="1"/>
    <m/>
    <n v="308"/>
    <n v="6160"/>
    <x v="805"/>
    <x v="0"/>
    <n v="0.63"/>
  </r>
  <r>
    <x v="806"/>
    <s v="KENT 16088 Vogue Electric Kettle 1.8 Litre 1500 W | Stainless Steel body | Auto shut off over heating protection | 1 Year Warranty"/>
    <s v="Home&amp;Kitchen|Kitchen&amp;HomeAppliances|SmallKitchenAppliances|Kettles&amp;HotWaterDispensers|ElectricKettles"/>
    <n v="999"/>
    <n v="1950"/>
    <n v="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
    <n v="594750"/>
    <x v="0"/>
    <m/>
    <n v="308"/>
    <n v="1159"/>
    <x v="806"/>
    <x v="2"/>
    <n v="0.49"/>
  </r>
  <r>
    <x v="807"/>
    <s v="Noise ColorFit Ultra Smart Watch with 1.75&quot; HD Display, Aluminium Alloy Body, 60 Sports Modes, Spo2, Lightweight, Stock Market Info, Calls &amp; SMS Reply (Space Blue)"/>
    <s v="Electronics|WearableTechnology|SmartWatches"/>
    <n v="2499"/>
    <n v="5999"/>
    <n v="57.999999999999993"/>
    <n v="4.0999999999999996"/>
    <n v="38879"/>
    <s v="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n v="233235121"/>
    <x v="2"/>
    <m/>
    <n v="308"/>
    <n v="159403.9"/>
    <x v="807"/>
    <x v="1"/>
    <n v="0.57999999999999996"/>
  </r>
  <r>
    <x v="808"/>
    <s v="Ambrane Unbreakable 3 in 1 Fast Charging Braided Multipurpose Cable for Speaker with 2.1 A Speed - 1.25 meter, Black"/>
    <s v="Computers&amp;Accessories|Accessories&amp;Peripherals|Cables&amp;Accessories|Cables|USBCables"/>
    <n v="299"/>
    <n v="399"/>
    <n v="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2"/>
    <n v="1103634"/>
    <x v="1"/>
    <m/>
    <n v="308"/>
    <n v="11064"/>
    <x v="808"/>
    <x v="0"/>
    <n v="0.25"/>
  </r>
  <r>
    <x v="809"/>
    <s v="Seagate One Touch 2TB External HDD with Password Protection ‚Äì Black, for Windows and Mac, with 3 yr Data Recovery Services, and 4 Months Adobe CC Photography (STKY2000400)"/>
    <s v="Computers&amp;Accessories|ExternalDevices&amp;DataStorage|ExternalHardDisks"/>
    <n v="5799"/>
    <n v="7999"/>
    <n v="28.000000000000004"/>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n v="402133727"/>
    <x v="2"/>
    <m/>
    <n v="308"/>
    <n v="226228.5"/>
    <x v="809"/>
    <x v="0"/>
    <n v="0.28000000000000003"/>
  </r>
  <r>
    <x v="810"/>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8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n v="6760618"/>
    <x v="0"/>
    <m/>
    <n v="308"/>
    <n v="13528"/>
    <x v="810"/>
    <x v="1"/>
    <n v="0.8"/>
  </r>
  <r>
    <x v="811"/>
    <s v="MYVN LTG to USB forFast Charging &amp; Data Sync USB Cable Compatible for iPhone 5/5s/6/6S/7/7+/8/8+/10/11, iPad Air/Mini, iPod and iOS Devices (1 M)"/>
    <s v="Computers&amp;Accessories|Accessories&amp;Peripherals|Cables&amp;Accessories|Cables|USBCables"/>
    <n v="252"/>
    <n v="999"/>
    <n v="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n v="2246751"/>
    <x v="0"/>
    <m/>
    <n v="308"/>
    <n v="8321.3000000000011"/>
    <x v="811"/>
    <x v="0"/>
    <n v="0.75"/>
  </r>
  <r>
    <x v="812"/>
    <s v="OnePlus 163.8 cm (65 inches) U Series 4K LED Smart Android TV 65U1S (Black)"/>
    <s v="Electronics|HomeTheater,TV&amp;Video|Televisions|SmartTelevisions"/>
    <n v="61999"/>
    <n v="69999"/>
    <n v="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n v="472703247"/>
    <x v="4"/>
    <m/>
    <n v="308"/>
    <n v="27687.3"/>
    <x v="812"/>
    <x v="1"/>
    <n v="0.11"/>
  </r>
  <r>
    <x v="813"/>
    <s v="OnePlus 138.7 cm (55 inches) U Series 4K LED Smart Android TV 55U1S (Black)"/>
    <s v="Electronics|HomeTheater,TV&amp;Video|Televisions|SmartTelevisions"/>
    <n v="42999"/>
    <n v="59999"/>
    <n v="28.000000000000004"/>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n v="405173247"/>
    <x v="4"/>
    <m/>
    <n v="308"/>
    <n v="27687.3"/>
    <x v="813"/>
    <x v="1"/>
    <n v="0.28000000000000003"/>
  </r>
  <r>
    <x v="814"/>
    <s v="Saiyam Stainless Steel Espresso Maker Stovetop Coffee Percolator Italian Coffee Maker Moka Pot (4 Cup - 200 ml, Silver)"/>
    <s v="Home&amp;Kitchen|Kitchen&amp;HomeAppliances|Coffee,Tea&amp;Espresso|StovetopEspressoPots"/>
    <n v="599"/>
    <n v="1299"/>
    <n v="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
    <s v="https://m.media-amazon.com/images/I/414gUKUBHML._SX300_SY300_QL70_FMwebp_.jpg"/>
    <s v="https://www.amazon.in/Saiyam-Stainless-Espresso-Maker-Percolator/dp/B095K14P86/ref=sr_1_394?qid=1672923612&amp;s=kitchen&amp;sr=1-394"/>
    <x v="0"/>
    <n v="766410"/>
    <x v="0"/>
    <m/>
    <n v="308"/>
    <n v="2478"/>
    <x v="814"/>
    <x v="2"/>
    <n v="0.54"/>
  </r>
  <r>
    <x v="815"/>
    <s v="Crompton Hill Briz Deco 1200mm (48 inch) High Speed Designer Ceiling Fan (Smoked Brown)"/>
    <s v="Home&amp;Kitchen|Heating,Cooling&amp;AirQuality|Fans|CeilingFans"/>
    <n v="1804"/>
    <n v="2380"/>
    <n v="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n v="36609160"/>
    <x v="2"/>
    <m/>
    <n v="308"/>
    <n v="61528"/>
    <x v="815"/>
    <x v="2"/>
    <n v="0.24"/>
  </r>
  <r>
    <x v="816"/>
    <s v="Spigen EZ Fit Tempered Glass Screen Protector Guard for iPhone 14/13/13 Pro - 2 Pack"/>
    <s v="Electronics|Mobiles&amp;Accessories|MobileAccessories|Maintenance,Upkeep&amp;Repairs|ScreenProtectors"/>
    <n v="999"/>
    <n v="2899"/>
    <n v="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2"/>
    <n v="77122097"/>
    <x v="2"/>
    <m/>
    <n v="308"/>
    <n v="122373.79999999999"/>
    <x v="816"/>
    <x v="1"/>
    <n v="0.66"/>
  </r>
  <r>
    <x v="817"/>
    <s v="BRUSTRO Copytinta Coloured Craft Paper A4 Size 80 GSM Mixed Bright Colour 40 Sheets Pack (10 cols X 4 Sheets) Double Side Color for Office Printing, Art and Craft."/>
    <s v="Office Products|OfficePaperProducts|Paper|Copy&amp;PrintingPaper|Coloured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0"/>
    <n v="38412"/>
    <x v="1"/>
    <m/>
    <n v="308"/>
    <n v="1668.3999999999999"/>
    <x v="817"/>
    <x v="3"/>
    <n v="0"/>
  </r>
  <r>
    <x v="818"/>
    <s v="Esquire Laundry Basket Brown, 50 Ltr Capacity(Plastic)"/>
    <s v="Home&amp;Kitchen|HomeStorage&amp;Organization|LaundryOrganization|LaundryBaskets"/>
    <n v="950"/>
    <n v="1599"/>
    <n v="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n v="9451689"/>
    <x v="0"/>
    <m/>
    <n v="308"/>
    <n v="25417.3"/>
    <x v="818"/>
    <x v="2"/>
    <n v="0.41"/>
  </r>
  <r>
    <x v="819"/>
    <s v="Sounce Fast Phone Charging Cable &amp; Data Sync USB Cable Compatible for iPhone 13, 12,11, X, 8, 7, 6, 5, iPad Air, Pro, Mini &amp; iOS Devices"/>
    <s v="Computers&amp;Accessories|Accessories&amp;Peripherals|Cables&amp;Accessories|Cables|USBCables"/>
    <n v="199"/>
    <n v="1899"/>
    <n v="9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n v="15055272"/>
    <x v="0"/>
    <m/>
    <n v="308"/>
    <n v="30919.200000000001"/>
    <x v="819"/>
    <x v="0"/>
    <n v="0.9"/>
  </r>
  <r>
    <x v="820"/>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2"/>
    <n v="274547000"/>
    <x v="3"/>
    <m/>
    <n v="308"/>
    <n v="44824"/>
    <x v="820"/>
    <x v="2"/>
    <n v="0.35"/>
  </r>
  <r>
    <x v="821"/>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n v="2801025"/>
    <x v="0"/>
    <m/>
    <n v="308"/>
    <n v="6047.4999999999991"/>
    <x v="821"/>
    <x v="1"/>
    <n v="0.74"/>
  </r>
  <r>
    <x v="822"/>
    <s v="boAt Xtend Smartwatch with Alexa Built-in, 1.69‚ HD Display, Multiple Watch Faces, Stress Monitor, Heart &amp; SpO2 Monitoring, 14 Sports Modes, Sleep Monitor, 5 ATM &amp; 7 Days Battery(Pitch Black)"/>
    <s v="Electronics|WearableTechnology|SmartWatches"/>
    <n v="2999"/>
    <n v="7990"/>
    <n v="62"/>
    <n v="4.0999999999999996"/>
    <n v="48449"/>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n v="387107510"/>
    <x v="2"/>
    <m/>
    <n v="308"/>
    <n v="198640.9"/>
    <x v="822"/>
    <x v="1"/>
    <n v="0.62"/>
  </r>
  <r>
    <x v="823"/>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n v="1074000"/>
    <x v="0"/>
    <m/>
    <n v="308"/>
    <n v="3866.4"/>
    <x v="823"/>
    <x v="2"/>
    <n v="0.45"/>
  </r>
  <r>
    <x v="824"/>
    <s v="Portronics CarPower Mini Car Charger with Dual Output, Fast Charging (Type C PD 18W + QC 3.0A) Compatible with All Smartphones(Black)"/>
    <s v="Electronics|Mobiles&amp;Accessories|MobileAccessories|Chargers|AutomobileChargers"/>
    <n v="337"/>
    <n v="699"/>
    <n v="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n v="3473331"/>
    <x v="0"/>
    <m/>
    <n v="308"/>
    <n v="20869.8"/>
    <x v="824"/>
    <x v="1"/>
    <n v="0.52"/>
  </r>
  <r>
    <x v="825"/>
    <s v="Fire-Boltt India's No 1 Smartwatch Brand Ring Bluetooth Calling with SpO2 &amp; 1.7‚ Metal Body with Blood Oxygen Monitoring, Continuous Heart Rate, Full Touch &amp; Multiple Watch Faces"/>
    <s v="Electronics|WearableTechnology|SmartWatches"/>
    <n v="2499"/>
    <n v="9999"/>
    <n v="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n v="421347861"/>
    <x v="2"/>
    <m/>
    <n v="308"/>
    <n v="172769.9"/>
    <x v="825"/>
    <x v="1"/>
    <n v="0.75"/>
  </r>
  <r>
    <x v="826"/>
    <s v="boAt Laptop, Smartphone Type-c A400 Male Data Cable (Carbon Black)"/>
    <s v="Computers&amp;Accessories|Accessories&amp;Peripherals|Cables&amp;Accessories|Cables|USBCables"/>
    <n v="273.10000000000002"/>
    <n v="999"/>
    <n v="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n v="20829150"/>
    <x v="0"/>
    <m/>
    <n v="308"/>
    <n v="89655"/>
    <x v="826"/>
    <x v="0"/>
    <n v="0.73"/>
  </r>
  <r>
    <x v="827"/>
    <s v="boAt A 350 Type C Cable for Smartphone, Charging Adapter (1.5m, Carbon Black)"/>
    <s v="Computers&amp;Accessories|Accessories&amp;Peripherals|Cables&amp;Accessories|Cables|USBCables"/>
    <n v="299"/>
    <n v="799"/>
    <n v="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n v="23004009"/>
    <x v="0"/>
    <m/>
    <n v="308"/>
    <n v="126680.40000000001"/>
    <x v="827"/>
    <x v="0"/>
    <n v="0.63"/>
  </r>
  <r>
    <x v="828"/>
    <s v="AGARO Royal Stand 1000W Mixer with 5L SS Bowl and 8 Speed Setting, Includes Whisking Cone, Mixing Beater &amp; Dough Hook, and Splash Guard, 2 Years Warranty, (Black), Medium (33554)"/>
    <s v="Home&amp;Kitchen|Kitchen&amp;HomeAppliances|SmallKitchenAppliances|StandMixers"/>
    <n v="5999"/>
    <n v="11495"/>
    <n v="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2"/>
    <n v="6138330"/>
    <x v="3"/>
    <m/>
    <n v="308"/>
    <n v="2296.1999999999998"/>
    <x v="828"/>
    <x v="2"/>
    <n v="0.48"/>
  </r>
  <r>
    <x v="829"/>
    <s v="Cubetek 3 in 1 LCD Display V5.0 Bluetooth Transmitter Receiver, Bypass Audio Adapter with Aux, Optical, Dual Link Support for TV, Home Stereo, PC, Headphones, Speakers, Model: CB-BT27"/>
    <s v="Electronics|HomeTheater,TV&amp;Video|AVReceivers&amp;Amplifiers"/>
    <n v="1990"/>
    <n v="3100"/>
    <n v="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
    <n v="2780700"/>
    <x v="2"/>
    <m/>
    <n v="308"/>
    <n v="3588"/>
    <x v="829"/>
    <x v="1"/>
    <n v="0.36"/>
  </r>
  <r>
    <x v="830"/>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n v="22125574"/>
    <x v="2"/>
    <m/>
    <n v="308"/>
    <n v="19031.8"/>
    <x v="830"/>
    <x v="0"/>
    <n v="0.94"/>
  </r>
  <r>
    <x v="831"/>
    <s v="Zebronics ZEB-90HB USB Hub, 4 Ports, Pocket Sized, Plug &amp; Play, for Laptop &amp; Computers"/>
    <s v="Computers&amp;Accessories|Accessories&amp;Peripherals|USBHubs"/>
    <n v="179"/>
    <n v="499"/>
    <n v="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n v="4683115"/>
    <x v="1"/>
    <m/>
    <n v="308"/>
    <n v="31909"/>
    <x v="831"/>
    <x v="0"/>
    <n v="0.64"/>
  </r>
  <r>
    <x v="832"/>
    <s v="Irusu Play VR Plus Virtual Reality Headset with Headphones for Gaming (Black)"/>
    <s v="Electronics|HomeTheater,TV&amp;Video|Accessories|3DGlasses"/>
    <n v="2699"/>
    <n v="3500"/>
    <n v="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n v="2173500"/>
    <x v="2"/>
    <m/>
    <n v="308"/>
    <n v="2173.5"/>
    <x v="832"/>
    <x v="1"/>
    <n v="0.23"/>
  </r>
  <r>
    <x v="833"/>
    <s v="Racold Pronto Pro 3Litres 3KW Vertical Instant Water Heater (Geyser)"/>
    <s v="Home&amp;Kitchen|Heating,Cooling&amp;AirQuality|WaterHeaters&amp;Geysers|InstantWaterHeaters"/>
    <n v="2949"/>
    <n v="4849"/>
    <n v="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n v="38636832"/>
    <x v="2"/>
    <m/>
    <n v="308"/>
    <n v="33465.599999999999"/>
    <x v="833"/>
    <x v="2"/>
    <n v="0.39"/>
  </r>
  <r>
    <x v="834"/>
    <s v="Noise ColorFit Pulse Smartwatch with 3.56 cm (1.4&quot;) Full Touch HD Display, SpO2, Heart Rate, Sleep Monitors &amp; 10-Day Battery - Jet Black"/>
    <s v="Electronics|WearableTechnology|SmartWatches"/>
    <n v="1599"/>
    <n v="4999"/>
    <n v="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n v="339687049"/>
    <x v="2"/>
    <m/>
    <n v="308"/>
    <n v="271804"/>
    <x v="834"/>
    <x v="1"/>
    <n v="0.68"/>
  </r>
  <r>
    <x v="835"/>
    <s v="Bajaj Splendora 3 Litre 3KW IWH Instant Water Heater (Geyser), White"/>
    <s v="Home&amp;Kitchen|Heating,Cooling&amp;AirQuality|WaterHeaters&amp;Geysers|InstantWaterHeaters"/>
    <n v="2599"/>
    <n v="5890"/>
    <n v="56.00000000000000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n v="128301870"/>
    <x v="2"/>
    <m/>
    <n v="308"/>
    <n v="89310.299999999988"/>
    <x v="835"/>
    <x v="2"/>
    <n v="0.56000000000000005"/>
  </r>
  <r>
    <x v="83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n v="49367910"/>
    <x v="3"/>
    <m/>
    <n v="308"/>
    <n v="13255.3"/>
    <x v="836"/>
    <x v="2"/>
    <n v="0.59"/>
  </r>
  <r>
    <x v="83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57.999999999999993"/>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2"/>
    <n v="84133700"/>
    <x v="3"/>
    <m/>
    <n v="308"/>
    <n v="26871.600000000002"/>
    <x v="837"/>
    <x v="2"/>
    <n v="0.57999999999999996"/>
  </r>
  <r>
    <x v="838"/>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n v="17099800"/>
    <x v="2"/>
    <m/>
    <n v="308"/>
    <n v="7442.4000000000005"/>
    <x v="838"/>
    <x v="2"/>
    <n v="0.48"/>
  </r>
  <r>
    <x v="839"/>
    <s v="PHILIPS Digital Air Fryer HD9252/90 with Touch Panel, uses up to 90% less fat, 7 Pre-set Menu, 1400W, 4.1 Liter, with Rapid Air Technology (Black), Large"/>
    <s v="Home&amp;Kitchen|Kitchen&amp;HomeAppliances|SmallKitchenAppliances|DeepFatFryers|AirFryers"/>
    <n v="8799"/>
    <n v="11595"/>
    <n v="24"/>
    <n v="4.4000000000000004"/>
    <n v="2981"/>
    <s v="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2"/>
    <n v="34564695"/>
    <x v="3"/>
    <m/>
    <n v="308"/>
    <n v="13116.400000000001"/>
    <x v="839"/>
    <x v="2"/>
    <n v="0.24"/>
  </r>
  <r>
    <x v="840"/>
    <s v="Kitchen Kit Electric Kettle, 1.8L Stainless Steel Tea Kettle, Fast Boil Water Warmer with Auto Shut Off and Boil Dry Protection Tech"/>
    <s v="Home&amp;Kitchen|Kitchen&amp;HomeAppliances|SmallKitchenAppliances|Kettles&amp;HotWaterDispensers|Kettle&amp;ToasterSets"/>
    <n v="479"/>
    <n v="1999"/>
    <n v="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n v="2130934"/>
    <x v="0"/>
    <m/>
    <n v="308"/>
    <n v="3624.4"/>
    <x v="840"/>
    <x v="2"/>
    <n v="0.76"/>
  </r>
  <r>
    <x v="841"/>
    <s v="Cookwell Bullet Mixer Grinder (5 Jars, 3 Blades, Silver)"/>
    <s v="Home&amp;Kitchen|Kitchen&amp;HomeAppliances|SmallKitchenAppliances|MixerGrinders"/>
    <n v="2464"/>
    <n v="6000"/>
    <n v="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n v="53196000"/>
    <x v="2"/>
    <m/>
    <n v="308"/>
    <n v="36350.6"/>
    <x v="841"/>
    <x v="2"/>
    <n v="0.59"/>
  </r>
  <r>
    <x v="842"/>
    <s v="7SEVEN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56.00000000000000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n v="387469"/>
    <x v="0"/>
    <m/>
    <n v="308"/>
    <n v="1465.3999999999999"/>
    <x v="842"/>
    <x v="1"/>
    <n v="0.56000000000000005"/>
  </r>
  <r>
    <x v="843"/>
    <s v="CROSSVOLT Compatible Dash/Warp Data Sync Fast Charging Cable Supported for All C Type Devices (Cable)"/>
    <s v="Computers&amp;Accessories|Accessories&amp;Peripherals|Cables&amp;Accessories|Cables|USBCables"/>
    <n v="299"/>
    <n v="999"/>
    <n v="7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n v="765234"/>
    <x v="0"/>
    <m/>
    <n v="308"/>
    <n v="3293.7999999999997"/>
    <x v="843"/>
    <x v="0"/>
    <n v="0.7"/>
  </r>
  <r>
    <x v="844"/>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n v="5175723"/>
    <x v="0"/>
    <m/>
    <n v="308"/>
    <n v="11508"/>
    <x v="844"/>
    <x v="2"/>
    <n v="0.11"/>
  </r>
  <r>
    <x v="845"/>
    <s v="Zebronics Zeb-Jaguar Wireless Mouse, 2.4GHz with USB Nano Receiver, High Precision Optical Tracking, 4 Buttons, Plug &amp; Play, Ambidextrous, for PC/Mac/Laptop (Black+Grey)"/>
    <s v="Computers&amp;Accessories|Accessories&amp;Peripherals|Keyboards,Mice&amp;InputDevices|Mice"/>
    <n v="399"/>
    <n v="1190"/>
    <n v="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n v="3342710"/>
    <x v="0"/>
    <m/>
    <n v="308"/>
    <n v="11516.9"/>
    <x v="845"/>
    <x v="0"/>
    <n v="0.66"/>
  </r>
  <r>
    <x v="846"/>
    <s v="TP-Link USB Bluetooth Adapter for PC, 5.0 Bluetooth Dongle Receiver (UB500) Supports Windows 11/10/8.1/7 for Desktop, Laptop, Mouse, Keyboard, Printers, Headsets, Speakers, PS4/ Xbox Controllers"/>
    <s v="Computers&amp;Accessories|NetworkingDevices|NetworkAdapters|BluetoothAdapters"/>
    <n v="599"/>
    <n v="899"/>
    <n v="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n v="85509284"/>
    <x v="0"/>
    <m/>
    <n v="308"/>
    <n v="408998.8"/>
    <x v="846"/>
    <x v="0"/>
    <n v="0.33"/>
  </r>
  <r>
    <x v="847"/>
    <s v="Dealfreez Case Compatible for Fire TV Stick 4K All Alexa Voice Remote Shockproof Silicone Anti-Lost Cover with Loop (C-Black)"/>
    <s v="Electronics|HomeTheater,TV&amp;Video|Accessories|RemoteControls"/>
    <n v="349"/>
    <n v="999"/>
    <n v="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
    <n v="512487"/>
    <x v="0"/>
    <m/>
    <n v="308"/>
    <n v="2154.6"/>
    <x v="847"/>
    <x v="1"/>
    <n v="0.65"/>
  </r>
  <r>
    <x v="848"/>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2"/>
    <n v="15353906"/>
    <x v="1"/>
    <m/>
    <n v="308"/>
    <n v="175976"/>
    <x v="848"/>
    <x v="0"/>
    <n v="0.43"/>
  </r>
  <r>
    <x v="849"/>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2"/>
    <n v="9464844"/>
    <x v="2"/>
    <m/>
    <n v="308"/>
    <n v="12939.599999999999"/>
    <x v="849"/>
    <x v="1"/>
    <n v="0.17"/>
  </r>
  <r>
    <x v="850"/>
    <s v="Noise Buds VS201 V2 in-Ear Truly Wireless Earbuds with Dual Equalizer | with Mic | Total 14-Hour Playtime | Full Touch Control | IPX5 Water Resistance and Bluetooth v5.1 (Olive Green)"/>
    <s v="Electronics|Headphones,Earbuds&amp;Accessories|Headphones|In-Ear"/>
    <n v="1299"/>
    <n v="2999"/>
    <n v="56.999999999999993"/>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n v="43872371"/>
    <x v="2"/>
    <m/>
    <n v="308"/>
    <n v="55590.2"/>
    <x v="850"/>
    <x v="1"/>
    <n v="0.56999999999999995"/>
  </r>
  <r>
    <x v="851"/>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7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n v="51726"/>
    <x v="0"/>
    <m/>
    <n v="308"/>
    <n v="273.8"/>
    <x v="851"/>
    <x v="2"/>
    <n v="0.7"/>
  </r>
  <r>
    <x v="852"/>
    <s v="Electvision Remote Control for led Smart tv Compatible with VU Smart Led (Without Voice)"/>
    <s v="Electronics|HomeTheater,TV&amp;Video|Accessories|RemoteControls"/>
    <n v="349"/>
    <n v="1999"/>
    <n v="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n v="393803"/>
    <x v="0"/>
    <m/>
    <n v="308"/>
    <n v="748.59999999999991"/>
    <x v="852"/>
    <x v="1"/>
    <n v="0.83"/>
  </r>
  <r>
    <x v="853"/>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2"/>
    <n v="1539000"/>
    <x v="0"/>
    <m/>
    <n v="308"/>
    <n v="4104"/>
    <x v="853"/>
    <x v="0"/>
    <n v="0.76"/>
  </r>
  <r>
    <x v="854"/>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n v="11547978"/>
    <x v="0"/>
    <m/>
    <n v="308"/>
    <n v="28888"/>
    <x v="854"/>
    <x v="1"/>
    <n v="0.38"/>
  </r>
  <r>
    <x v="855"/>
    <s v="Lapster 1.5 mtr USB 2.0 Type A Male to USB A Male Cable for computer and laptop"/>
    <s v="Computers&amp;Accessories|Accessories&amp;Peripherals|Cables&amp;Accessories|Cables|USBCables"/>
    <n v="139"/>
    <n v="999"/>
    <n v="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n v="1311687"/>
    <x v="0"/>
    <m/>
    <n v="308"/>
    <n v="5252"/>
    <x v="855"/>
    <x v="0"/>
    <n v="0.86"/>
  </r>
  <r>
    <x v="856"/>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2"/>
    <n v="5686308"/>
    <x v="0"/>
    <m/>
    <n v="308"/>
    <n v="18783.599999999999"/>
    <x v="856"/>
    <x v="0"/>
    <n v="0.88"/>
  </r>
  <r>
    <x v="857"/>
    <s v="Maharaja Whiteline Nano Carbon Neo, 500 Watts Room Heater (Black, White), Standard (5200100986)"/>
    <s v="Home&amp;Kitchen|Heating,Cooling&amp;AirQuality|RoomHeaters|ElectricHeaters"/>
    <n v="1235"/>
    <n v="1499"/>
    <n v="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n v="304297"/>
    <x v="0"/>
    <m/>
    <n v="308"/>
    <n v="832.3"/>
    <x v="857"/>
    <x v="2"/>
    <n v="0.18"/>
  </r>
  <r>
    <x v="858"/>
    <s v="Hisense 108 cm (43 inches) 4K Ultra HD Smart Certified Android LED TV 43A6GE (Black)"/>
    <s v="Electronics|HomeTheater,TV&amp;Video|Televisions|SmartTelevisions"/>
    <n v="20990"/>
    <n v="44990"/>
    <n v="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n v="56642410"/>
    <x v="3"/>
    <m/>
    <n v="308"/>
    <n v="5161.8999999999996"/>
    <x v="858"/>
    <x v="1"/>
    <n v="0.53"/>
  </r>
  <r>
    <x v="859"/>
    <s v="HOMEPACK 750W Radiant Room Home Office Heaters For Winter"/>
    <s v="Home&amp;Kitchen|Heating,Cooling&amp;AirQuality|RoomHeaters|ElectricHeaters"/>
    <n v="649"/>
    <n v="999"/>
    <n v="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n v="48951"/>
    <x v="0"/>
    <m/>
    <n v="308"/>
    <n v="186.2"/>
    <x v="859"/>
    <x v="2"/>
    <n v="0.35"/>
  </r>
  <r>
    <x v="860"/>
    <s v="Classmate Pulse 1 Subject Notebook - 240mm x 180mm, Soft Cover, 180 Pages, Single Line, Pack of 4"/>
    <s v="Office Products|OfficePaperProducts|Paper|Stationery|Notebooks,WritingPads&amp;Diaries|CompositionNotebook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2"/>
    <n v="125700"/>
    <x v="1"/>
    <m/>
    <n v="308"/>
    <n v="1759.8000000000002"/>
    <x v="860"/>
    <x v="3"/>
    <n v="0"/>
  </r>
  <r>
    <x v="861"/>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n v="3795380"/>
    <x v="0"/>
    <m/>
    <n v="308"/>
    <n v="15320.800000000001"/>
    <x v="861"/>
    <x v="0"/>
    <n v="0.47"/>
  </r>
  <r>
    <x v="862"/>
    <s v="Wipro Vesta Electric Egg Boiler, 360 Watts, 3 Boiling Modes, Stainless Steel Body and Heating Plate, Boils up to 7 Eggs at a time, Automatic Shut Down, White, Standard (VB021070)"/>
    <s v="Home&amp;Kitchen|Kitchen&amp;HomeAppliances|SmallKitchenAppliances|EggBoilers"/>
    <n v="1052"/>
    <n v="1790"/>
    <n v="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n v="2513160"/>
    <x v="0"/>
    <m/>
    <n v="308"/>
    <n v="6037.2"/>
    <x v="862"/>
    <x v="2"/>
    <n v="0.41"/>
  </r>
  <r>
    <x v="863"/>
    <s v="7SEVEN Compatible for Mi tv Remote Control Original Suitable with Smart Android 4K LED Non Voice Command Xiaomi Redmi Remote of 4A Model 32 43 55 65 inches"/>
    <s v="Electronics|HomeTheater,TV&amp;Video|Accessories|RemoteControls"/>
    <n v="349"/>
    <n v="799"/>
    <n v="56.00000000000000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
    <n v="258077"/>
    <x v="0"/>
    <m/>
    <n v="308"/>
    <n v="1162.8"/>
    <x v="863"/>
    <x v="1"/>
    <n v="0.56000000000000005"/>
  </r>
  <r>
    <x v="864"/>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n v="3559260"/>
    <x v="0"/>
    <m/>
    <n v="308"/>
    <n v="11233.999999999998"/>
    <x v="864"/>
    <x v="0"/>
    <n v="0.62"/>
  </r>
  <r>
    <x v="865"/>
    <s v="DYAZO USB 3.0 Type C Female to USB A Male Connector/Converter/Adapter Compatible for Samsung Galaxy Note s 20 10 Plus Ultra,Google Pixel 4 5 3 2 &amp; Other Type-c Devices"/>
    <s v="Electronics|Mobiles&amp;Accessories|MobileAccessories|Cables&amp;Adapters|OTGAdapters"/>
    <n v="139"/>
    <n v="499"/>
    <n v="72"/>
    <n v="4.2"/>
    <n v="4971"/>
    <s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0"/>
    <n v="2480529"/>
    <x v="1"/>
    <m/>
    <n v="308"/>
    <n v="20878.2"/>
    <x v="865"/>
    <x v="1"/>
    <n v="0.72"/>
  </r>
  <r>
    <x v="866"/>
    <s v="Lava A1 Josh 21(Blue Silver) -Dual Sim,Call Blink Notification,Military Grade Certified with 4 Day Battery Backup, Keypad Mobile"/>
    <s v="Electronics|Mobiles&amp;Accessories|Smartphones&amp;BasicMobiles|BasicMobiles"/>
    <n v="1055"/>
    <n v="1249"/>
    <n v="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n v="2937648"/>
    <x v="0"/>
    <m/>
    <n v="308"/>
    <n v="8937.6"/>
    <x v="866"/>
    <x v="1"/>
    <n v="0.16"/>
  </r>
  <r>
    <x v="867"/>
    <s v="KENT POWP-Sediment Filter 10'' Thread WCAP"/>
    <s v="Home&amp;Kitchen|Kitchen&amp;HomeAppliances|WaterPurifiers&amp;Accessories|WaterPurifierAccessories"/>
    <n v="231"/>
    <n v="260"/>
    <n v="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x v="1"/>
    <n v="127400"/>
    <x v="1"/>
    <m/>
    <n v="308"/>
    <n v="2008.9999999999998"/>
    <x v="867"/>
    <x v="2"/>
    <n v="0.11"/>
  </r>
  <r>
    <x v="868"/>
    <s v="DIGITEK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2"/>
    <n v="50226645"/>
    <x v="2"/>
    <m/>
    <n v="308"/>
    <n v="58921.099999999991"/>
    <x v="868"/>
    <x v="1"/>
    <n v="0.51"/>
  </r>
  <r>
    <x v="869"/>
    <s v="Noise ColorFit Ultra SE Smart Watch with 1.75&quot;(4.3cm) HD Display, Aluminium Alloy Body, 60 Sports Modes, Spo2, Lightweight, Stock Market Info, Calls &amp; SMS Reply (Vintage Brown)"/>
    <s v="Electronics|WearableTechnology|SmartWatches"/>
    <n v="2799"/>
    <n v="6499"/>
    <n v="56.999999999999993"/>
    <n v="4.0999999999999996"/>
    <n v="38879"/>
    <s v="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n v="252674621"/>
    <x v="2"/>
    <m/>
    <n v="308"/>
    <n v="159403.9"/>
    <x v="869"/>
    <x v="1"/>
    <n v="0.56999999999999995"/>
  </r>
  <r>
    <x v="870"/>
    <s v="Redragon K617 Fizz 60% Wired RGB Gaming Keyboard, 61 Keys Compact Mechanical Keyboard w/White and Grey Color Keycaps, Linear Red Switch, Pro Driver/Software Supported"/>
    <s v="Computers&amp;Accessories|Accessories&amp;Peripherals|PCGamingPeripherals|GamingKeyboards"/>
    <n v="2649"/>
    <n v="3499"/>
    <n v="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
    <s v="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n v="4447229"/>
    <x v="2"/>
    <m/>
    <n v="308"/>
    <n v="5719.5"/>
    <x v="870"/>
    <x v="0"/>
    <n v="0.24"/>
  </r>
  <r>
    <x v="871"/>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n v="295000"/>
    <x v="0"/>
    <m/>
    <n v="308"/>
    <n v="1150.5"/>
    <x v="871"/>
    <x v="0"/>
    <n v="0.87"/>
  </r>
  <r>
    <x v="872"/>
    <s v="Dealfreez Case Compatible with Fire TV Stick 3rd Gen 2021 Full Wrap Silicone Remote Cover Anti-Lost with Loop (D-Black)"/>
    <s v="Electronics|HomeTheater,TV&amp;Video|Accessories|RemoteControls"/>
    <n v="349"/>
    <n v="1499"/>
    <n v="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n v="6213355"/>
    <x v="0"/>
    <m/>
    <n v="308"/>
    <n v="17823.5"/>
    <x v="872"/>
    <x v="1"/>
    <n v="0.77"/>
  </r>
  <r>
    <x v="873"/>
    <s v="Cotbolt Silicone Case Cover Compatible for Samsung BN59-01312A QLED 8K 4K Smart TV Remote Shockproof Protective Remote Cover (Black)"/>
    <s v="Electronics|HomeTheater,TV&amp;Video|Accessories|RemoteControls"/>
    <n v="349"/>
    <n v="999"/>
    <n v="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 ,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n v="838161"/>
    <x v="0"/>
    <m/>
    <n v="308"/>
    <n v="3356"/>
    <x v="873"/>
    <x v="1"/>
    <n v="0.65"/>
  </r>
  <r>
    <x v="874"/>
    <s v="Duracell Micro USB 3A Braided Sync &amp; Fast Charging Cable, 3.9 Feet (1.2M). Supports QC 2.0/3.0 Charging, High Speed Data Transmission - Black"/>
    <s v="Computers&amp;Accessories|Accessories&amp;Peripherals|Cables&amp;Accessories|Cables|USBCables"/>
    <n v="320"/>
    <n v="599"/>
    <n v="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
    <n v="294109"/>
    <x v="0"/>
    <m/>
    <n v="308"/>
    <n v="2013.1"/>
    <x v="874"/>
    <x v="0"/>
    <n v="0.47"/>
  </r>
  <r>
    <x v="875"/>
    <s v="Duracell Type-C To Micro 1.2M braided Sync &amp; Charge Cable, USB C to Micro Fast Charge Compatible for fast data transmission (Black)"/>
    <s v="Computers&amp;Accessories|Accessories&amp;Peripherals|Cables&amp;Accessories|Cables|USBCables"/>
    <n v="368"/>
    <n v="699"/>
    <n v="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n v="270513"/>
    <x v="0"/>
    <m/>
    <n v="308"/>
    <n v="1625.4"/>
    <x v="875"/>
    <x v="0"/>
    <n v="0.47"/>
  </r>
  <r>
    <x v="876"/>
    <s v="Duracell Type C To Type C 5A (100W) Braided Sync &amp; Fast Charging Cable, 3.9 Feet (1.2M). USB C to C Cable, Supports PD &amp; QC 3.0 Charging, 5 GBPS Data Transmission ‚Äì Black"/>
    <s v="Computers&amp;Accessories|Accessories&amp;Peripherals|Cables&amp;Accessories|Cables|USBCables"/>
    <n v="970"/>
    <n v="1999"/>
    <n v="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n v="923538"/>
    <x v="0"/>
    <m/>
    <n v="308"/>
    <n v="1940.4"/>
    <x v="876"/>
    <x v="0"/>
    <n v="0.51"/>
  </r>
  <r>
    <x v="877"/>
    <s v="Duracell USB Lightning Apple Certified (Mfi) Braided Sync &amp; Charge Cable For Iphone, Ipad And Ipod. Fast Charging Lightning Cable, 3.9 Feet (1.2M) - Black"/>
    <s v="Computers&amp;Accessories|Accessories&amp;Peripherals|Cables&amp;Accessories|Cables|USBCables"/>
    <n v="970"/>
    <n v="1799"/>
    <n v="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
    <s v="https://m.media-amazon.com/images/W/WEBP_402378-T1/images/I/41TZJiPRRwL._SX300_SY300_QL70_FMwebp_.jpg"/>
    <s v="https://www.amazon.in/DURACELL-Lightning-Certified-braided-Devices/dp/B09C6HXFC1/ref=sr_1_22?qid=1672909124&amp;s=electronics&amp;sr=1-22"/>
    <x v="0"/>
    <n v="1466185"/>
    <x v="0"/>
    <m/>
    <n v="308"/>
    <n v="3667.5"/>
    <x v="877"/>
    <x v="0"/>
    <n v="0.46"/>
  </r>
  <r>
    <x v="878"/>
    <s v="Crompton Insta Comfort Heater 2000 Watts Heat Convector with Adjustable Thermostats, Hybrid Cyan, Standard (‚ÄéACGRH- INSTACOMFORT)"/>
    <s v="Home&amp;Kitchen|Heating,Cooling&amp;AirQuality|RoomHeaters|ElectricHeaters"/>
    <n v="1959"/>
    <n v="2400"/>
    <n v="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n v="568800"/>
    <x v="2"/>
    <m/>
    <n v="308"/>
    <n v="948"/>
    <x v="878"/>
    <x v="2"/>
    <n v="0.18"/>
  </r>
  <r>
    <x v="879"/>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n v="2467354"/>
    <x v="0"/>
    <m/>
    <n v="308"/>
    <n v="6748.5999999999995"/>
    <x v="879"/>
    <x v="2"/>
    <n v="0.33"/>
  </r>
  <r>
    <x v="880"/>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2"/>
    <n v="965066"/>
    <x v="1"/>
    <m/>
    <n v="308"/>
    <n v="7736"/>
    <x v="880"/>
    <x v="0"/>
    <n v="0.64"/>
  </r>
  <r>
    <x v="881"/>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6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n v="300398"/>
    <x v="1"/>
    <m/>
    <n v="308"/>
    <n v="2468.1999999999998"/>
    <x v="881"/>
    <x v="0"/>
    <n v="0.6"/>
  </r>
  <r>
    <x v="882"/>
    <s v="Ambrane Fast 100W Output Cable with Type-C to Type-C for Mobile, Laptop, Macbook &amp; Table Charging, 480mbps Data Sync Speed, Braided Cable, 1.5m Length (ABCC-100, Black-Grey)"/>
    <s v="Computers&amp;Accessories|Accessories&amp;Peripherals|Cables&amp;Accessories|Cables|USBCables"/>
    <n v="499"/>
    <n v="899"/>
    <n v="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n v="826181"/>
    <x v="0"/>
    <m/>
    <n v="308"/>
    <n v="3859.8"/>
    <x v="882"/>
    <x v="0"/>
    <n v="0.44"/>
  </r>
  <r>
    <x v="883"/>
    <s v="Storio Kids Toys LCD Writing Tablet 8.5Inch E-Note Pad Best Birthday Gift for Girls Boys, Multicolor (SC1667)"/>
    <s v="Computers&amp;Accessories|Accessories&amp;Peripherals|Keyboards,Mice&amp;InputDevices|GraphicTablets"/>
    <n v="217"/>
    <n v="237"/>
    <n v="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2"/>
    <n v="1742898"/>
    <x v="1"/>
    <m/>
    <n v="308"/>
    <n v="27945.199999999997"/>
    <x v="883"/>
    <x v="0"/>
    <n v="0.08"/>
  </r>
  <r>
    <x v="884"/>
    <s v="PHILIPS Air Fryer HD9200/90, uses up to 90% less fat, 1400W, 4.1 Liter, with Rapid Air Technology (Black), Large"/>
    <s v="Home&amp;Kitchen|Kitchen&amp;HomeAppliances|SmallKitchenAppliances|DeepFatFryers|AirFryers"/>
    <n v="7199"/>
    <n v="9995"/>
    <n v="28.000000000000004"/>
    <n v="4.4000000000000004"/>
    <n v="1964"/>
    <s v="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n v="19630180"/>
    <x v="2"/>
    <m/>
    <n v="308"/>
    <n v="8641.6"/>
    <x v="884"/>
    <x v="2"/>
    <n v="0.28000000000000003"/>
  </r>
  <r>
    <x v="885"/>
    <s v="MI 360° Home Security Wireless Camera 2K Pro with Bluetooth Gateway BLE 4.2 l Dual Band Wi-fi Connection l 3 Million 1296p| Full Color in Low-Light | AI Human Detection, White"/>
    <s v="Electronics|Cameras&amp;Photography|SecurityCameras|DomeCameras"/>
    <n v="4499"/>
    <n v="5999"/>
    <n v="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n v="268131304"/>
    <x v="2"/>
    <m/>
    <n v="308"/>
    <n v="192192.8"/>
    <x v="885"/>
    <x v="1"/>
    <n v="0.25"/>
  </r>
  <r>
    <x v="886"/>
    <s v="Electvision Remote Control Compatible with Amazon Fire tv Stick (Pairing Manual Will be Back Side Remote Control)(P)"/>
    <s v="Electronics|HomeTheater,TV&amp;Video|Accessories|RemoteControls"/>
    <n v="1299"/>
    <n v="1999"/>
    <n v="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2"/>
    <n v="1179410"/>
    <x v="0"/>
    <m/>
    <n v="308"/>
    <n v="2124"/>
    <x v="886"/>
    <x v="1"/>
    <n v="0.35"/>
  </r>
  <r>
    <x v="887"/>
    <s v="Samsung Galaxy Watch4 Bluetooth(4.4 cm, Black, Compatible with Android only)"/>
    <s v="Electronics|WearableTechnology|SmartWatches"/>
    <n v="12000"/>
    <n v="29999"/>
    <n v="60"/>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n v="142315256"/>
    <x v="3"/>
    <m/>
    <n v="308"/>
    <n v="20399.2"/>
    <x v="887"/>
    <x v="1"/>
    <n v="0.6"/>
  </r>
  <r>
    <x v="888"/>
    <s v="Hindware Atlantic Compacto 3 Litre Instant water heater with Stainless Steel Tank, Robust Construction, Pressure Relief Valve And I-thermostat Feature (White And Grey)"/>
    <s v="Home&amp;Kitchen|Heating,Cooling&amp;AirQuality|WaterHeaters&amp;Geysers|InstantWaterHeaters"/>
    <n v="2399"/>
    <n v="4590"/>
    <n v="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2"/>
    <n v="2037960"/>
    <x v="2"/>
    <m/>
    <n v="308"/>
    <n v="1820.3999999999999"/>
    <x v="888"/>
    <x v="2"/>
    <n v="0.48"/>
  </r>
  <r>
    <x v="889"/>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40"/>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2"/>
    <n v="506485"/>
    <x v="1"/>
    <m/>
    <n v="308"/>
    <n v="3958.5"/>
    <x v="889"/>
    <x v="2"/>
    <n v="0.4"/>
  </r>
  <r>
    <x v="890"/>
    <s v="Kodak 80 cm (32 inches) HD Ready Certified Android Smart LED TV 32HDX7XPROBL (Black)"/>
    <s v="Electronics|HomeTheater,TV&amp;Video|Televisions|SmartTelevisions"/>
    <n v="10499"/>
    <n v="19499"/>
    <n v="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2"/>
    <n v="29443490"/>
    <x v="3"/>
    <m/>
    <n v="308"/>
    <n v="6342"/>
    <x v="890"/>
    <x v="1"/>
    <n v="0.46"/>
  </r>
  <r>
    <x v="891"/>
    <s v="Lapster USB 3.0 sata Cable for 2.5 inch SSD and HDD, USB 3.0 to SATA III Hard Driver Adapter, sata to USB Cable-(Blue)"/>
    <s v="Computers&amp;Accessories|Accessories&amp;Peripherals|Cables&amp;Accessories|Cables|SATACables"/>
    <n v="349"/>
    <n v="999"/>
    <n v="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n v="816183"/>
    <x v="0"/>
    <m/>
    <n v="308"/>
    <n v="3186.2999999999997"/>
    <x v="891"/>
    <x v="0"/>
    <n v="0.65"/>
  </r>
  <r>
    <x v="892"/>
    <s v="Canon E4570 All-in-One Wi-Fi Ink Efficient Colour Printer with FAX/ADF/Duplex Printing (Black)- Smart Speaker Compatible, Standard"/>
    <s v="Computers&amp;Accessories|Printers,Inks&amp;Accessories|Printers|InkjetPrinters"/>
    <n v="8349"/>
    <n v="9625"/>
    <n v="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n v="35150500"/>
    <x v="2"/>
    <m/>
    <n v="308"/>
    <n v="13877.599999999999"/>
    <x v="892"/>
    <x v="0"/>
    <n v="0.13"/>
  </r>
  <r>
    <x v="893"/>
    <s v="7SEVEN Compatible LG TV Remote Suitable for LG Non Magic Smart tv Remote Control (Mouse &amp; Voice Non-Support) MR20GA Prime Video and Netflix Hotkeys"/>
    <s v="Electronics|HomeTheater,TV&amp;Video|Accessories|RemoteControls"/>
    <n v="790"/>
    <n v="1999"/>
    <n v="60"/>
    <n v="3"/>
    <n v="103"/>
    <s v="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n v="205897"/>
    <x v="0"/>
    <m/>
    <n v="308"/>
    <n v="309"/>
    <x v="893"/>
    <x v="1"/>
    <n v="0.6"/>
  </r>
  <r>
    <x v="894"/>
    <s v="SKYTONE Stainless Steel Electric Meat Grinders with Bowl 700W Heavy for Kitchen Food Chopper, Meat, Vegetables, Onion, Garlic Slicer Dicer, Fruit &amp; Nuts Blender (2L, 700 Watts)"/>
    <s v="Home&amp;Kitchen|Kitchen&amp;HomeAppliances|SmallKitchenAppliances|MiniFoodProcessors&amp;Choppers"/>
    <n v="1414"/>
    <n v="2799"/>
    <n v="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n v="4192902"/>
    <x v="2"/>
    <m/>
    <n v="308"/>
    <n v="5992"/>
    <x v="894"/>
    <x v="2"/>
    <n v="0.49"/>
  </r>
  <r>
    <x v="895"/>
    <s v="Samsung 80 cm (32 Inches) Wondertainment Series HD Ready LED Smart TV UA32T4340BKXXL (Glossy Black)"/>
    <s v="Electronics|HomeTheater,TV&amp;Video|Televisions|SmartTelevisions"/>
    <n v="13490"/>
    <n v="22900"/>
    <n v="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n v="373247100"/>
    <x v="3"/>
    <m/>
    <n v="308"/>
    <n v="70085.7"/>
    <x v="895"/>
    <x v="1"/>
    <n v="0.41"/>
  </r>
  <r>
    <x v="896"/>
    <s v="Croma 80 cm (32 Inches) HD Ready LED TV (CREL7369, Black) (2021 Model)"/>
    <s v="Electronics|HomeTheater,TV&amp;Video|Televisions|StandardTelevisions"/>
    <n v="7390"/>
    <n v="20000"/>
    <n v="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n v="51620000"/>
    <x v="3"/>
    <m/>
    <n v="308"/>
    <n v="10582.099999999999"/>
    <x v="896"/>
    <x v="1"/>
    <n v="0.63"/>
  </r>
  <r>
    <x v="897"/>
    <s v="Redmi 80 cm (32 inches) Android 11 Series HD Ready Smart LED TV | L32M6-RA/L32M7-RA (Black)"/>
    <s v="Electronics|HomeTheater,TV&amp;Video|Televisions|SmartTelevisions"/>
    <n v="13999"/>
    <n v="24999"/>
    <n v="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n v="1130904762"/>
    <x v="3"/>
    <m/>
    <n v="308"/>
    <n v="189999.6"/>
    <x v="897"/>
    <x v="1"/>
    <n v="0.44"/>
  </r>
  <r>
    <x v="898"/>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
    <s v="https://m.media-amazon.com/images/I/31dYcDtt38L._SX300_SY300_QL70_ML2_.jpg"/>
    <s v="https://www.amazon.in/DURACELL-Charger-Qualcomm-Certified-Charge/dp/B09FFK1PQG/ref=sr_1_51?qid=1672895762&amp;s=electronics&amp;sr=1-51"/>
    <x v="0"/>
    <n v="2854320"/>
    <x v="0"/>
    <m/>
    <n v="308"/>
    <n v="7392.0000000000009"/>
    <x v="898"/>
    <x v="1"/>
    <n v="0.49"/>
  </r>
  <r>
    <x v="899"/>
    <s v="Empty Mist Trigger Plastic Spray Bottle for Multi use 200ml Pack of 2"/>
    <s v="Home&amp;Kitchen|HomeStorage&amp;Organization|LaundryOrganization|IroningAccessories|SprayBottles"/>
    <n v="85"/>
    <n v="199"/>
    <n v="56.999999999999993"/>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0"/>
    <n v="42188"/>
    <x v="1"/>
    <m/>
    <n v="308"/>
    <n v="869.19999999999993"/>
    <x v="899"/>
    <x v="2"/>
    <n v="0.56999999999999995"/>
  </r>
  <r>
    <x v="900"/>
    <s v="realme narzo 50i (Mint Green, 2GB RAM+32GB Storage) Octa Core Processor | 6.5&quot; inch Large Display"/>
    <s v="Electronics|Mobiles&amp;Accessories|Smartphones&amp;BasicMobiles|Smartphones"/>
    <n v="7499"/>
    <n v="7999"/>
    <n v="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n v="247225093"/>
    <x v="2"/>
    <m/>
    <n v="308"/>
    <n v="123628"/>
    <x v="900"/>
    <x v="1"/>
    <n v="0.06"/>
  </r>
  <r>
    <x v="901"/>
    <s v="Glen 3 in 1 Electric Multi Cooker - Steam, Cook &amp; Egg Boiler with 350 W (SA 3035MC) - 350 Watts"/>
    <s v="Home&amp;Kitchen|Kitchen&amp;HomeAppliances|SmallKitchenAppliances|EggBoilers"/>
    <n v="1624"/>
    <n v="2495"/>
    <n v="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n v="2063365"/>
    <x v="2"/>
    <m/>
    <n v="308"/>
    <n v="3390.7"/>
    <x v="901"/>
    <x v="2"/>
    <n v="0.35"/>
  </r>
  <r>
    <x v="902"/>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40"/>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n v="11908809"/>
    <x v="2"/>
    <m/>
    <n v="308"/>
    <n v="5002.2"/>
    <x v="902"/>
    <x v="2"/>
    <n v="0.4"/>
  </r>
  <r>
    <x v="903"/>
    <s v="AGARO Classic Portable Yogurt Maker, 1.2L Capacity, Electric, Automatic, Grey and White, Medium (33603)"/>
    <s v="Home&amp;Kitchen|Kitchen&amp;HomeAppliances|SmallKitchenAppliances|YogurtMakers"/>
    <n v="587"/>
    <n v="1295"/>
    <n v="55.000000000000007"/>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2"/>
    <n v="721315"/>
    <x v="0"/>
    <m/>
    <n v="308"/>
    <n v="2283.6999999999998"/>
    <x v="903"/>
    <x v="2"/>
    <n v="0.55000000000000004"/>
  </r>
  <r>
    <x v="904"/>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68"/>
    <n v="4"/>
    <n v="2905"/>
    <s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n v="2321095"/>
    <x v="0"/>
    <m/>
    <n v="308"/>
    <n v="11620"/>
    <x v="904"/>
    <x v="0"/>
    <n v="0.68"/>
  </r>
  <r>
    <x v="905"/>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n v="3612182"/>
    <x v="0"/>
    <m/>
    <n v="308"/>
    <n v="16072"/>
    <x v="905"/>
    <x v="0"/>
    <n v="0.33"/>
  </r>
  <r>
    <x v="906"/>
    <s v="HP 330 Wireless Black Keyboard and Mouse Set with Numeric Keypad, 2.4GHz Wireless Connection and 1600 DPI, USB Receiver, LED Indicators, Black(2V9E6AA)"/>
    <s v="Computers&amp;Accessories|Accessories&amp;Peripherals|Keyboards,Mice&amp;InputDevices|Keyboard&amp;MouseSets"/>
    <n v="1409"/>
    <n v="2199"/>
    <n v="36"/>
    <n v="3.9"/>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n v="938973"/>
    <x v="2"/>
    <m/>
    <n v="308"/>
    <n v="1665.3"/>
    <x v="906"/>
    <x v="0"/>
    <n v="0.36"/>
  </r>
  <r>
    <x v="907"/>
    <s v="Redmi 9A Sport (Coral Green, 2GB RAM, 32GB Storage) | 2GHz Octa-core Helio G25 Processor | 5000 mAh Battery"/>
    <s v="Electronics|Mobiles&amp;Accessories|Smartphones&amp;BasicMobiles|Smartphones"/>
    <n v="6499"/>
    <n v="8499"/>
    <n v="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n v="2667292164"/>
    <x v="2"/>
    <m/>
    <n v="308"/>
    <n v="1286727.5999999999"/>
    <x v="907"/>
    <x v="1"/>
    <n v="0.24"/>
  </r>
  <r>
    <x v="908"/>
    <s v="Redmi 9A Sport (Carbon Black, 2GB RAM, 32GB Storage) | 2GHz Octa-core Helio G25 Processor | 5000 mAh Battery"/>
    <s v="Electronics|Mobiles&amp;Accessories|Smartphones&amp;BasicMobiles|Smartphones"/>
    <n v="6499"/>
    <n v="7999"/>
    <n v="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n v="2510342168"/>
    <x v="2"/>
    <m/>
    <n v="308"/>
    <n v="1286711.2"/>
    <x v="908"/>
    <x v="1"/>
    <n v="0.19"/>
  </r>
  <r>
    <x v="909"/>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x v="2"/>
    <n v="1777221"/>
    <x v="0"/>
    <m/>
    <n v="308"/>
    <n v="7293.9"/>
    <x v="909"/>
    <x v="0"/>
    <n v="0.62"/>
  </r>
  <r>
    <x v="910"/>
    <s v="Redmi 9A Sport (Coral Green, 3GB RAM, 32GB Storage) | 2GHz Octa-core Helio G25 Processor | 5000 mAh Battery"/>
    <s v="Electronics|Mobiles&amp;Accessories|Smartphones&amp;BasicMobiles|Smartphones"/>
    <n v="7499"/>
    <n v="9499"/>
    <n v="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n v="2981090168"/>
    <x v="2"/>
    <m/>
    <n v="308"/>
    <n v="1286711.2"/>
    <x v="910"/>
    <x v="1"/>
    <n v="0.21"/>
  </r>
  <r>
    <x v="911"/>
    <s v="Redmi 9 Activ (Carbon Black, 4GB RAM, 64GB Storage) | Octa-core Helio G35 | 5000 mAh Battery"/>
    <s v="Electronics|Mobiles&amp;Accessories|Smartphones&amp;BasicMobiles|Smartphones"/>
    <n v="8499"/>
    <n v="10999"/>
    <n v="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2"/>
    <n v="3451882164"/>
    <x v="3"/>
    <m/>
    <n v="308"/>
    <n v="1286727.5999999999"/>
    <x v="911"/>
    <x v="1"/>
    <n v="0.23"/>
  </r>
  <r>
    <x v="912"/>
    <s v="ZEBRONICS Zeb-Evolve Wireless in Ear Neckband Earphone with Supporting Bluetooth v5.0, Voice Assistant, Rapid Charge, Call Function &amp; Magnetic Earpiece, with mic (Metallic Blue)"/>
    <s v="Electronics|Headphones,Earbuds&amp;Accessories|Headphones|In-Ear"/>
    <n v="499"/>
    <n v="1499"/>
    <n v="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2"/>
    <n v="13744331"/>
    <x v="0"/>
    <m/>
    <n v="308"/>
    <n v="33008.400000000001"/>
    <x v="912"/>
    <x v="1"/>
    <n v="0.67"/>
  </r>
  <r>
    <x v="913"/>
    <s v="OpenTech Military-Grade Tempered Glass Screen Protector Compatible for iPhone 13/13 Pro / 14 with Edge to Edge Coverage and Easy Installation kit (6.1 Inches)"/>
    <s v="Electronics|Mobiles&amp;Accessories|MobileAccessories|Maintenance,Upkeep&amp;Repairs|ScreenProtectors"/>
    <n v="299"/>
    <n v="999"/>
    <n v="7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2"/>
    <n v="8882109"/>
    <x v="0"/>
    <m/>
    <n v="308"/>
    <n v="38231.299999999996"/>
    <x v="913"/>
    <x v="1"/>
    <n v="0.7"/>
  </r>
  <r>
    <x v="914"/>
    <s v="Lifelong LLMG93 500 Watt Duos Mixer Grinder, 2 Stainless Steel Jar (Liquidizing and Chutney Jar)| ABS Body, Stainless Steel Blades, 3 Speed Options with Whip (1 Year Warranty, Black)"/>
    <s v="Home&amp;Kitchen|Kitchen&amp;HomeAppliances|SmallKitchenAppliances|MixerGrinders"/>
    <n v="1149"/>
    <n v="2499"/>
    <n v="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2"/>
    <n v="10953117"/>
    <x v="2"/>
    <m/>
    <n v="308"/>
    <n v="16655.399999999998"/>
    <x v="914"/>
    <x v="2"/>
    <n v="0.54"/>
  </r>
  <r>
    <x v="915"/>
    <s v="Inalsa Electric Fan Heater Hotty - 2000 Watts Variable Temperature Control Cool/Warm/Hot Air Selector | Over Heat Protection | ISI Certification, White"/>
    <s v="Home&amp;Kitchen|Heating,Cooling&amp;AirQuality|RoomHeaters|FanHeaters"/>
    <n v="1349"/>
    <n v="2495"/>
    <n v="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n v="414170"/>
    <x v="2"/>
    <m/>
    <n v="308"/>
    <n v="630.79999999999995"/>
    <x v="915"/>
    <x v="2"/>
    <n v="0.46"/>
  </r>
  <r>
    <x v="916"/>
    <s v="Remote Compatible for Samsung LED/LCD Remote Control Works with Samsung LED/LCD TV by Trend Trail"/>
    <s v="Electronics|HomeTheater,TV&amp;Video|Accessories|RemoteControls"/>
    <n v="213"/>
    <n v="499"/>
    <n v="56.999999999999993"/>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0"/>
    <n v="122754"/>
    <x v="1"/>
    <m/>
    <n v="308"/>
    <n v="910.2"/>
    <x v="916"/>
    <x v="1"/>
    <n v="0.56999999999999995"/>
  </r>
  <r>
    <x v="917"/>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n v="1617822"/>
    <x v="2"/>
    <m/>
    <n v="308"/>
    <n v="2254.1999999999998"/>
    <x v="917"/>
    <x v="2"/>
    <n v="0.79"/>
  </r>
  <r>
    <x v="918"/>
    <s v="PHILIPS Drip Coffee Maker HD7432/20, 0.6 L, Ideal for 2-7 cups, Black, Medium"/>
    <s v="Home&amp;Kitchen|Kitchen&amp;HomeAppliances|Coffee,Tea&amp;Espresso|DripCoffeeMachines"/>
    <n v="2999"/>
    <n v="3595"/>
    <n v="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n v="639910"/>
    <x v="2"/>
    <m/>
    <n v="308"/>
    <n v="712"/>
    <x v="918"/>
    <x v="2"/>
    <n v="0.17"/>
  </r>
  <r>
    <x v="919"/>
    <s v="Bestor  8K Hdmi 2.1 Cable 48Gbps 9.80Ft/Ultra High Speed Hdmi Braided Cord For Roku Tv/Ps5/Hdtv/Blu-Ray Projector, Laptop, Television, Personal Computer, Xbox, Ps4, Ps5, Ps4 Pro (1 M, Grey)"/>
    <s v="Electronics|HomeTheater,TV&amp;Video|Accessories|Cables|HDMICables"/>
    <n v="699"/>
    <n v="1899"/>
    <n v="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n v="740610"/>
    <x v="0"/>
    <m/>
    <n v="308"/>
    <n v="1716.0000000000002"/>
    <x v="919"/>
    <x v="1"/>
    <n v="0.63"/>
  </r>
  <r>
    <x v="920"/>
    <s v="Smashtronics - Case for Firetv Remote, Fire Stick Remote Cover Case, Silicone Cover for TV Firestick 4K/TV 2nd Gen(3rd Gen) Remote Control - Light Weight/Anti Slip/Shockproof (Black)"/>
    <s v="Electronics|HomeTheater,TV&amp;Video|Accessories|RemoteControls"/>
    <n v="199"/>
    <n v="399"/>
    <n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2"/>
    <n v="532665"/>
    <x v="1"/>
    <m/>
    <n v="308"/>
    <n v="5607"/>
    <x v="920"/>
    <x v="1"/>
    <n v="0.5"/>
  </r>
  <r>
    <x v="921"/>
    <s v="PROLEGEND PL-T002 Universal TV Stand Table Top for Most 22 to 65 inch LCD Flat Screen TV, VESA up to 800 by 400mm"/>
    <s v="Electronics|HomeTheater,TV&amp;Video|Accessories|TVMounts,Stands&amp;Turntables|TVWall&amp;CeilingMounts"/>
    <n v="1850"/>
    <n v="4500"/>
    <n v="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n v="828000"/>
    <x v="2"/>
    <m/>
    <n v="308"/>
    <n v="736"/>
    <x v="921"/>
    <x v="1"/>
    <n v="0.59"/>
  </r>
  <r>
    <x v="922"/>
    <s v="Mi 100 cm (40 inches) Horizon Edition Full HD Android LED TV 4A | L40M6-EI (Black)"/>
    <s v="Electronics|HomeTheater,TV&amp;Video|Televisions|SmartTelevisions"/>
    <n v="21999"/>
    <n v="29999"/>
    <n v="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n v="985167160"/>
    <x v="3"/>
    <m/>
    <n v="308"/>
    <n v="137928"/>
    <x v="922"/>
    <x v="1"/>
    <n v="0.27"/>
  </r>
  <r>
    <x v="923"/>
    <s v="PrettyKrafts Laundry Square Shape Basket Bag/Foldable/Multipurpose/Carry Handles/Slanting Lid for Home, Cloth Storage,(Single) Jute Grey"/>
    <s v="Home&amp;Kitchen|HomeStorage&amp;Organization|LaundryOrganization|LaundryBaskets"/>
    <n v="390"/>
    <n v="799"/>
    <n v="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n v="229313"/>
    <x v="0"/>
    <m/>
    <n v="308"/>
    <n v="1090.5999999999999"/>
    <x v="923"/>
    <x v="2"/>
    <n v="0.51"/>
  </r>
  <r>
    <x v="924"/>
    <s v="MI REDMI 9i Sport (Carbon Black, 64 GB) (4 GB RAM)"/>
    <s v="Electronics|Mobiles&amp;Accessories|Smartphones&amp;BasicMobiles|Smartphones"/>
    <n v="7915"/>
    <n v="9999"/>
    <n v="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n v="13758624"/>
    <x v="2"/>
    <m/>
    <n v="308"/>
    <n v="5916.8"/>
    <x v="924"/>
    <x v="1"/>
    <n v="0.21"/>
  </r>
  <r>
    <x v="925"/>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n v="1566455"/>
    <x v="0"/>
    <m/>
    <n v="308"/>
    <n v="4284.5"/>
    <x v="925"/>
    <x v="0"/>
    <n v="0.52"/>
  </r>
  <r>
    <x v="926"/>
    <s v="Amozo Ultra Hybrid Camera and Drop Protection Back Cover Case for iPhone 13 (TPU + Polycarbonate | Crystal Transparent)"/>
    <s v="Electronics|Mobiles&amp;Accessories|MobileAccessories|Cases&amp;Covers|BasicCases"/>
    <n v="279"/>
    <n v="1499"/>
    <n v="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x v="0"/>
    <n v="3966354"/>
    <x v="0"/>
    <m/>
    <n v="308"/>
    <n v="11113.2"/>
    <x v="926"/>
    <x v="1"/>
    <n v="0.81"/>
  </r>
  <r>
    <x v="927"/>
    <s v="Havells Zella Flap Auto Immersion Rod 1500 Watts"/>
    <s v="Home&amp;Kitchen|Heating,Cooling&amp;AirQuality|WaterHeaters&amp;Geysers|ImmersionRods"/>
    <n v="1499"/>
    <n v="3500"/>
    <n v="56.999999999999993"/>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2"/>
    <n v="1060500"/>
    <x v="2"/>
    <m/>
    <n v="308"/>
    <n v="1242.3"/>
    <x v="927"/>
    <x v="2"/>
    <n v="0.56999999999999995"/>
  </r>
  <r>
    <x v="928"/>
    <s v="NutriPro Juicer Mixer Grinder - Smoothie Maker - 500 Watts (3 Jars 2 Blades)"/>
    <s v="Home&amp;Kitchen|Kitchen&amp;HomeAppliances|SmallKitchenAppliances|JuicerMixerGrinders"/>
    <n v="1969"/>
    <n v="5000"/>
    <n v="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n v="24635000"/>
    <x v="2"/>
    <m/>
    <n v="308"/>
    <n v="20200.699999999997"/>
    <x v="928"/>
    <x v="2"/>
    <n v="0.61"/>
  </r>
  <r>
    <x v="929"/>
    <s v="Borosil Electric Egg Boiler, 8 Egg Capacity, For Hard, Soft, Medium Boiled Eggs, Steamed Vegetables, Transparent Lid, Stainless Steel Exterior (500 Watts)"/>
    <s v="Home&amp;Kitchen|Kitchen&amp;HomeAppliances|SmallKitchenAppliances|EggBoilers"/>
    <n v="1399"/>
    <n v="2290"/>
    <n v="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
    <n v="1055690"/>
    <x v="2"/>
    <m/>
    <n v="308"/>
    <n v="2028.4"/>
    <x v="929"/>
    <x v="2"/>
    <n v="0.39"/>
  </r>
  <r>
    <x v="930"/>
    <s v="Macmillan Aquafresh 5 Micron PS-05 10&quot; in PP Spun Filter Candle Set for All Type RO Water Purifier 10 inch (4)"/>
    <s v="Home&amp;Kitchen|Kitchen&amp;HomeAppliances|WaterPurifiers&amp;Accessories|WaterPurifierAccessories"/>
    <n v="215"/>
    <n v="1499"/>
    <n v="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n v="1504996"/>
    <x v="0"/>
    <m/>
    <n v="308"/>
    <n v="3915.6"/>
    <x v="930"/>
    <x v="2"/>
    <n v="0.86"/>
  </r>
  <r>
    <x v="931"/>
    <s v="Electvision Remote Control Compatible with Kodak/Thomson Smart led tv (Without Voice) Before Placing Order for verification Contact Our coustmer Care 7738090464"/>
    <s v="Electronics|HomeTheater,TV&amp;Video|Accessories|RemoteControls"/>
    <n v="339"/>
    <n v="1999"/>
    <n v="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n v="685657"/>
    <x v="0"/>
    <m/>
    <n v="308"/>
    <n v="1372"/>
    <x v="931"/>
    <x v="1"/>
    <n v="0.83"/>
  </r>
  <r>
    <x v="932"/>
    <s v="Lint Remover Woolen Clothes Lint Extractor Battery Lint Removing Machine Bhur Remover"/>
    <s v="Home&amp;Kitchen|Kitchen&amp;HomeAppliances|Vacuum,Cleaning&amp;Ironing|Irons,Steamers&amp;Accessories|LintShavers"/>
    <n v="319"/>
    <n v="749"/>
    <n v="56.999999999999993"/>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n v="92876"/>
    <x v="0"/>
    <m/>
    <n v="308"/>
    <n v="570.4"/>
    <x v="932"/>
    <x v="2"/>
    <n v="0.56999999999999995"/>
  </r>
  <r>
    <x v="933"/>
    <s v="Mi 108 cm (43 inches) Full HD Android LED TV 4C | L43M6-INC (Black)"/>
    <s v="Electronics|HomeTheater,TV&amp;Video|Televisions|SmartTelevisions"/>
    <n v="19999"/>
    <n v="34999"/>
    <n v="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2"/>
    <n v="950257849"/>
    <x v="3"/>
    <m/>
    <n v="308"/>
    <n v="116749.29999999999"/>
    <x v="933"/>
    <x v="1"/>
    <n v="0.43"/>
  </r>
  <r>
    <x v="934"/>
    <s v="Motorola a10 Dual Sim keypad Mobile with 1750 mAh Battery, Expandable Storage Upto 32GB, Wireless FM with Recording - Rose Gold"/>
    <s v="Electronics|Mobiles&amp;Accessories|Smartphones&amp;BasicMobiles|BasicMobiles"/>
    <n v="1399"/>
    <n v="1630"/>
    <n v="14.000000000000002"/>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n v="15286140"/>
    <x v="0"/>
    <m/>
    <n v="308"/>
    <n v="37512"/>
    <x v="934"/>
    <x v="1"/>
    <n v="0.14000000000000001"/>
  </r>
  <r>
    <x v="935"/>
    <s v="Motorola a10 Dual Sim keypad Mobile with 1750 mAh Battery, Expandable Storage Upto 32GB, Wireless FM with Recording - Dark Blue"/>
    <s v="Electronics|Mobiles&amp;Accessories|Smartphones&amp;BasicMobiles|BasicMobiles"/>
    <n v="1399"/>
    <n v="1630"/>
    <n v="14.000000000000002"/>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n v="15286140"/>
    <x v="0"/>
    <m/>
    <n v="308"/>
    <n v="37512"/>
    <x v="935"/>
    <x v="1"/>
    <n v="0.14000000000000001"/>
  </r>
  <r>
    <x v="93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n v="530440"/>
    <x v="0"/>
    <m/>
    <n v="308"/>
    <n v="1388.3999999999999"/>
    <x v="936"/>
    <x v="0"/>
    <n v="0.43"/>
  </r>
  <r>
    <x v="93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n v="102756871"/>
    <x v="2"/>
    <m/>
    <n v="308"/>
    <n v="73654.7"/>
    <x v="937"/>
    <x v="1"/>
    <n v="0.65"/>
  </r>
  <r>
    <x v="938"/>
    <s v="Portronics Konnect L POR-1403 Fast Charging 3A Type-C Cable 1.2 Meter with Charge &amp; Sync Function for All Type-C Devices (White)"/>
    <s v="Computers&amp;Accessories|Accessories&amp;Peripherals|Cables&amp;Accessories|Cables|USBCables"/>
    <n v="210"/>
    <n v="399"/>
    <n v="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n v="685083"/>
    <x v="1"/>
    <m/>
    <n v="308"/>
    <n v="7039.7"/>
    <x v="938"/>
    <x v="0"/>
    <n v="0.47"/>
  </r>
  <r>
    <x v="939"/>
    <s v="Portronics Konnect L 1.2M POR-1401 Fast Charging 3A 8 Pin USB Cable with Charge &amp; Sync Function (White)"/>
    <s v="Computers&amp;Accessories|Accessories&amp;Peripherals|Cables&amp;Accessories|Cables|USBCables"/>
    <n v="159"/>
    <n v="399"/>
    <n v="6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2"/>
    <n v="1902432"/>
    <x v="1"/>
    <m/>
    <n v="308"/>
    <n v="19548.8"/>
    <x v="939"/>
    <x v="0"/>
    <n v="0.6"/>
  </r>
  <r>
    <x v="940"/>
    <s v="R B Nova Lint/Fabric Shaver for Cloths, Lint Remover for Woolen Sweaters, Blankets, Jackets/Burr Remover Pill Remover from Carpets, Pack of 1"/>
    <s v="Home&amp;Kitchen|Kitchen&amp;HomeAppliances|Vacuum,Cleaning&amp;Ironing|Irons,Steamers&amp;Accessories|LintShavers"/>
    <n v="398"/>
    <n v="1999"/>
    <n v="80"/>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n v="513743"/>
    <x v="0"/>
    <m/>
    <n v="308"/>
    <n v="1053.6999999999998"/>
    <x v="940"/>
    <x v="2"/>
    <n v="0.8"/>
  </r>
  <r>
    <x v="94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2"/>
    <n v="3356321"/>
    <x v="0"/>
    <m/>
    <n v="308"/>
    <n v="6716"/>
    <x v="941"/>
    <x v="2"/>
    <n v="0.53"/>
  </r>
  <r>
    <x v="942"/>
    <s v="Candes Gloster All in One Silent Blower Fan Room Heater Ideal for Small and Medium Area, 2000 Watts (White)"/>
    <s v="Home&amp;Kitchen|Heating,Cooling&amp;AirQuality|RoomHeaters|FanHeaters"/>
    <n v="1069"/>
    <n v="1699"/>
    <n v="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2"/>
    <n v="531787"/>
    <x v="0"/>
    <m/>
    <n v="308"/>
    <n v="1220.7"/>
    <x v="942"/>
    <x v="2"/>
    <n v="0.37"/>
  </r>
  <r>
    <x v="943"/>
    <s v="Smashtronics - Case for Firetv Remote, Fire Stick Remote Cover Case, Silicone Cover for TV Firestick 4K/TV 2nd Gen(3rd Gen) Remote Control - Light Weight/Anti Slip/Shockproof (Black)"/>
    <s v="Electronics|HomeTheater,TV&amp;Video|Accessories|RemoteControls"/>
    <n v="199"/>
    <n v="399"/>
    <n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0"/>
    <n v="532665"/>
    <x v="1"/>
    <m/>
    <n v="308"/>
    <n v="5607"/>
    <x v="943"/>
    <x v="1"/>
    <n v="0.5"/>
  </r>
  <r>
    <x v="944"/>
    <s v="7SEVEN Compatible for Samsung Smart 4K Ultra HD TV Monitor Remote Control Replacement of Original Samsung TV Remote for LED OLED UHD QLED and Suitable for 6 7 8 Series Samsung TV with Hot Keys BN59-01259E"/>
    <s v="Electronics|HomeTheater,TV&amp;Video|Accessories|RemoteControls"/>
    <n v="399"/>
    <n v="999"/>
    <n v="60"/>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n v="492507"/>
    <x v="0"/>
    <m/>
    <n v="308"/>
    <n v="1774.8"/>
    <x v="944"/>
    <x v="1"/>
    <n v="0.6"/>
  </r>
  <r>
    <x v="945"/>
    <s v="Sony TV - Remote Compatible for Sony LED Remote Control Works with Sony LED TV by Trend Trail Speed tech &amp; Remote hi Remote &amp; REO India only"/>
    <s v="Electronics|HomeTheater,TV&amp;Video|Accessories|RemoteControls"/>
    <n v="205"/>
    <n v="499"/>
    <n v="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2"/>
    <n v="156187"/>
    <x v="1"/>
    <m/>
    <n v="308"/>
    <n v="1189.3999999999999"/>
    <x v="945"/>
    <x v="1"/>
    <n v="0.59"/>
  </r>
  <r>
    <x v="946"/>
    <s v="Qubo Smart Cam 360 from Hero Group | Made in India | 2MP 1080p Full HD | CCTV Wi-Fi Camera | 360 Degree Coverage| Two Way Talk | Mobile App Connectivity | Night Vision | Cloud &amp; SD Card Recording"/>
    <s v="Electronics|Cameras&amp;Photography|SecurityCameras|DomeCameras"/>
    <n v="2490"/>
    <n v="3990"/>
    <n v="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 ,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n v="14387940"/>
    <x v="2"/>
    <m/>
    <n v="308"/>
    <n v="14784.599999999999"/>
    <x v="946"/>
    <x v="1"/>
    <n v="0.38"/>
  </r>
  <r>
    <x v="947"/>
    <s v="JIALTO Mini Waffle Maker 4 Inch- 350 Watts: Stainless Steel Non-Stick Electric Iron Machine for Individual Belgian Waffles, Pan Cakes, Paninis or Other Snacks - Aqua blue"/>
    <s v="Home&amp;Kitchen|Kitchen&amp;HomeAppliances|SmallKitchenAppliances|WaffleMakers&amp;Irons"/>
    <n v="899"/>
    <n v="1999"/>
    <n v="55.000000000000007"/>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 ,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n v="1663168"/>
    <x v="0"/>
    <m/>
    <n v="308"/>
    <n v="3328"/>
    <x v="947"/>
    <x v="2"/>
    <n v="0.55000000000000004"/>
  </r>
  <r>
    <x v="948"/>
    <s v="Skadioo WiFi Adapter for pc | Car Accessories, WiFi Dongle for pc | USB WiFi Adapter for pc | Wi-Fi Receiver 2.4GHz, 802.11b/g/n UNano Size WiFi Dongle Compatible Adapter,WiFi dongle for pc"/>
    <s v="Computers&amp;Accessories|NetworkingDevices|NetworkAdapters|WirelessUSBAdapters"/>
    <n v="199"/>
    <n v="499"/>
    <n v="60"/>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n v="305388"/>
    <x v="1"/>
    <m/>
    <n v="308"/>
    <n v="2264.4"/>
    <x v="948"/>
    <x v="0"/>
    <n v="0.6"/>
  </r>
  <r>
    <x v="949"/>
    <s v="Redmi Note 11T 5G (Matte Black, 6GB RAM, 128GB ROM)| Dimensity 810 5G | 33W Pro Fast Charging | Charger Included | Additional Exchange Offers|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2"/>
    <n v="668230178"/>
    <x v="3"/>
    <m/>
    <n v="308"/>
    <n v="130470.19999999998"/>
    <x v="949"/>
    <x v="1"/>
    <n v="0.19"/>
  </r>
  <r>
    <x v="950"/>
    <s v="Redmi Note 11T 5G (Stardust White, 6GB RAM, 128GB ROM)| Dimensity 810 5G | 33W Pro Fast Charging | Charger Included | Additional Exchange Offers|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2"/>
    <n v="668230178"/>
    <x v="3"/>
    <m/>
    <n v="308"/>
    <n v="130470.19999999998"/>
    <x v="950"/>
    <x v="1"/>
    <n v="0.19"/>
  </r>
  <r>
    <x v="951"/>
    <s v="Redmi Note 11T 5G (Aquamarine Blue, 6GB RAM, 128GB ROM)| Dimensity 810 5G | 33W Pro Fast Charging | Charger Included | Additional Exchange Offers| 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n v="668230178"/>
    <x v="3"/>
    <m/>
    <n v="308"/>
    <n v="130470.19999999998"/>
    <x v="951"/>
    <x v="1"/>
    <n v="0.19"/>
  </r>
  <r>
    <x v="952"/>
    <s v="IKEA Milk Frother for Your Milk, Coffee,(Cold and hot Drinks), Black"/>
    <s v="Home&amp;Kitchen|Kitchen&amp;HomeAppliances|Coffee,Tea&amp;Espresso|MilkFrothers"/>
    <n v="229"/>
    <n v="399"/>
    <n v="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2"/>
    <n v="179949"/>
    <x v="1"/>
    <m/>
    <n v="308"/>
    <n v="1623.6000000000001"/>
    <x v="952"/>
    <x v="2"/>
    <n v="0.43"/>
  </r>
  <r>
    <x v="953"/>
    <s v="Lifelong LLQH922 Regalia 800 W (ISI Certified) Quartz Room Heater with 2 Power settings, Overheating Protection, 2 Rod Heater (1 Year Warranty, White)"/>
    <s v="Home&amp;Kitchen|Heating,Cooling&amp;AirQuality|RoomHeaters|ElectricHeaters"/>
    <n v="999"/>
    <n v="2000"/>
    <n v="50"/>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2"/>
    <n v="2326000"/>
    <x v="0"/>
    <m/>
    <n v="308"/>
    <n v="4419.3999999999996"/>
    <x v="953"/>
    <x v="2"/>
    <n v="0.5"/>
  </r>
  <r>
    <x v="954"/>
    <s v="Realme Smart TV Stick 4K"/>
    <s v="Electronics|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
    <n v="1052576"/>
    <x v="2"/>
    <m/>
    <n v="308"/>
    <n v="1008"/>
    <x v="954"/>
    <x v="1"/>
    <n v="0"/>
  </r>
  <r>
    <x v="955"/>
    <s v="KRISONS Thunder Speaker, Multimedia Home Theatre, Floor Standing Speaker, LED Display with Bluetooth, FM, USB, Micro SD Card, AUX Connectivity"/>
    <s v="Electronics|HomeAudio|Speakers|TowerSpeakers"/>
    <n v="2299"/>
    <n v="3999"/>
    <n v="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n v="1127718"/>
    <x v="2"/>
    <m/>
    <n v="308"/>
    <n v="1071.5999999999999"/>
    <x v="955"/>
    <x v="1"/>
    <n v="0.43"/>
  </r>
  <r>
    <x v="956"/>
    <s v="LOHAYA Voice Assistant Remote Compatible for Airtel Xstream Set-Top Box Remote Control with Netflix Function (Black) (Non - Voice)"/>
    <s v="Electronics|HomeTheater,TV&amp;Video|Accessories|RemoteControls"/>
    <n v="399"/>
    <n v="999"/>
    <n v="6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n v="22977"/>
    <x v="0"/>
    <m/>
    <n v="308"/>
    <n v="75.899999999999991"/>
    <x v="956"/>
    <x v="1"/>
    <n v="0.6"/>
  </r>
  <r>
    <x v="957"/>
    <s v="Lifelong LLFH921 Regalia 2000 W Fan Heater, 3 Air Settings, Room Heater with Overheating Protection, 1 Year Warranty ( White, (ISI Certified, Ideal for small to medium room/area)"/>
    <s v="Home&amp;Kitchen|Heating,Cooling&amp;AirQuality|RoomHeaters|FanHeaters"/>
    <n v="899"/>
    <n v="2000"/>
    <n v="55.000000000000007"/>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n v="582000"/>
    <x v="0"/>
    <m/>
    <n v="308"/>
    <n v="1047.6000000000001"/>
    <x v="957"/>
    <x v="2"/>
    <n v="0.55000000000000004"/>
  </r>
  <r>
    <x v="958"/>
    <s v="Borosil Volcano 13 Fin Oil Filled Radiator Room Heater, 2900 W, Black"/>
    <s v="Home&amp;Kitchen|Heating,Cooling&amp;AirQuality|RoomHeaters|ElectricHeaters"/>
    <n v="9495"/>
    <n v="18990"/>
    <n v="5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2"/>
    <n v="1500210"/>
    <x v="3"/>
    <m/>
    <n v="308"/>
    <n v="331.8"/>
    <x v="958"/>
    <x v="2"/>
    <n v="0.5"/>
  </r>
  <r>
    <x v="959"/>
    <s v="Portronics MPORT 31C 4-in-1 USB Hub (Type C to 4 USB-A Ports) with Fast Data Transfer"/>
    <s v="Computers&amp;Accessories|Accessories&amp;Peripherals|USBHubs"/>
    <n v="570"/>
    <n v="999"/>
    <n v="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2"/>
    <n v="3197799"/>
    <x v="0"/>
    <m/>
    <n v="308"/>
    <n v="13444.2"/>
    <x v="959"/>
    <x v="0"/>
    <n v="0.43"/>
  </r>
  <r>
    <x v="960"/>
    <s v="Portronics MPORT 31 4 Ports USB Hub (USB A to 4 USB-A Ports 4 in 1 Connector USB HUB(Grey)"/>
    <s v="Computers&amp;Accessories|Accessories&amp;Peripherals|USBHubs"/>
    <n v="499"/>
    <n v="799"/>
    <n v="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n v="1697875"/>
    <x v="0"/>
    <m/>
    <n v="308"/>
    <n v="9137.5"/>
    <x v="960"/>
    <x v="0"/>
    <n v="0.38"/>
  </r>
  <r>
    <x v="961"/>
    <s v="KHAITAN AVAANTE KA-2013 1200 Watt 3-Rod Halogen Heater (1200 Watts, Grey)"/>
    <s v="Home&amp;Kitchen|Heating,Cooling&amp;AirQuality|RoomHeaters|HalogenHeaters"/>
    <n v="2199"/>
    <n v="3999"/>
    <n v="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n v="1359660"/>
    <x v="2"/>
    <m/>
    <n v="308"/>
    <n v="1190"/>
    <x v="961"/>
    <x v="2"/>
    <n v="0.45"/>
  </r>
  <r>
    <x v="962"/>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78"/>
    <n v="3.8"/>
    <n v="2043"/>
    <s v="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n v="11234457"/>
    <x v="2"/>
    <m/>
    <n v="308"/>
    <n v="7763.4"/>
    <x v="962"/>
    <x v="0"/>
    <n v="0.78"/>
  </r>
  <r>
    <x v="963"/>
    <s v="Bajaj Rex DLX 750 W 4 Jars Mixer Grinder, White and Blue"/>
    <s v="Home&amp;Kitchen|Kitchen&amp;HomeAppliances|SmallKitchenAppliances|MixerGrinders"/>
    <n v="3041.67"/>
    <n v="5999"/>
    <n v="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n v="4661223"/>
    <x v="2"/>
    <m/>
    <n v="308"/>
    <n v="3108"/>
    <x v="963"/>
    <x v="2"/>
    <n v="0.49"/>
  </r>
  <r>
    <x v="964"/>
    <s v="MI 108 cm (43 inches) 5X Series 4K Ultra HD LED Smart Android TV L43M6-ES (Grey)"/>
    <s v="Electronics|HomeTheater,TV&amp;Video|Televisions|SmartTelevisions"/>
    <n v="31999"/>
    <n v="49999"/>
    <n v="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n v="1062578748"/>
    <x v="3"/>
    <m/>
    <n v="308"/>
    <n v="91383.599999999991"/>
    <x v="964"/>
    <x v="1"/>
    <n v="0.36"/>
  </r>
  <r>
    <x v="965"/>
    <s v="Xiaomi Mi 4A Dual_Band Ethernet 1200Mbps Speed Router| 2.4GHz &amp; 5GHz Frequency|128MB RAM | DualCore 4 Thread CPU|4 Omni Directional Antenna|Mi Wi-Fi app-Parental Control &amp; Anti Hacking|Repeater, White"/>
    <s v="Computers&amp;Accessories|NetworkingDevices|Routers"/>
    <n v="1565"/>
    <n v="2999"/>
    <n v="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2"/>
    <n v="33327887"/>
    <x v="2"/>
    <m/>
    <n v="308"/>
    <n v="44452"/>
    <x v="965"/>
    <x v="0"/>
    <n v="0.48"/>
  </r>
  <r>
    <x v="966"/>
    <s v="Tecno Spark 8T (Turquoise Cyan, 4GB RAM,64GB Storage) | 50MP AI Camera | 7GB Expandable RAM"/>
    <s v="Electronics|Mobiles&amp;Accessories|Smartphones&amp;BasicMobiles|Smartphones"/>
    <n v="8499"/>
    <n v="12999"/>
    <n v="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2"/>
    <n v="86599338"/>
    <x v="3"/>
    <m/>
    <n v="308"/>
    <n v="27314.199999999997"/>
    <x v="966"/>
    <x v="1"/>
    <n v="0.35"/>
  </r>
  <r>
    <x v="967"/>
    <s v="7SEVEN Compatible Lg Smart Tv Remote Suitable for Any LG LED OLED LCD UHD Plasma Android Television and AKB75095303 replacement of Original Lg Tv Remote Control"/>
    <s v="Electronics|HomeTheater,TV&amp;Video|Accessories|RemoteControls"/>
    <n v="349"/>
    <n v="599"/>
    <n v="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n v="170116"/>
    <x v="0"/>
    <m/>
    <n v="308"/>
    <n v="1192.8"/>
    <x v="967"/>
    <x v="1"/>
    <n v="0.42"/>
  </r>
  <r>
    <x v="968"/>
    <s v="7SEVEN Suitable Sony Tv Remote Original Bravia for Smart Android Television Compatible for Any Model of LCD LED OLED UHD 4K Universal Sony Remote Control"/>
    <s v="Electronics|HomeTheater,TV&amp;Video|Accessories|RemoteControls"/>
    <n v="349"/>
    <n v="699"/>
    <n v="50"/>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n v="149586"/>
    <x v="0"/>
    <m/>
    <n v="308"/>
    <n v="834.6"/>
    <x v="968"/>
    <x v="1"/>
    <n v="0.5"/>
  </r>
  <r>
    <x v="969"/>
    <s v="SaiEllin Room Heater For Home 2000 Watts Room Heater For Bedroom | ISI Approved With 1 Year Warranty | For 250 Sq. Feet Blower Heater &amp; Room Heaters Home For Winters"/>
    <s v="Home&amp;Kitchen|Heating,Cooling&amp;AirQuality|RoomHeaters|FanHeaters"/>
    <n v="979"/>
    <n v="1999"/>
    <n v="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n v="313843"/>
    <x v="0"/>
    <m/>
    <n v="308"/>
    <n v="612.29999999999995"/>
    <x v="969"/>
    <x v="2"/>
    <n v="0.51"/>
  </r>
  <r>
    <x v="970"/>
    <s v="boAt Xtend Smartwatch with Alexa Built-in, 1.69‚ HD Display, Multiple Watch Faces, Stress Monitor, Heart &amp; SpO2 Monitoring, 14 Sports Modes, Sleep Monitor, 5 ATM &amp; 7 Days Battery(Charcoal Black)"/>
    <s v="Electronics|WearableTechnology|SmartWatches"/>
    <n v="2299"/>
    <n v="7990"/>
    <n v="71"/>
    <n v="4.2"/>
    <n v="69622"/>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n v="556279780"/>
    <x v="2"/>
    <m/>
    <n v="308"/>
    <n v="292412.40000000002"/>
    <x v="970"/>
    <x v="1"/>
    <n v="0.71"/>
  </r>
  <r>
    <x v="971"/>
    <s v="Samsung EVO Plus 64GB microSDXC UHS-I U1 130MB/s Full HD &amp; 4K UHD Memory Card with Adapter (MB-MC64KA), Blue"/>
    <s v="Electronics|Accessories|MemoryCards|MicroSD"/>
    <n v="599"/>
    <n v="1899"/>
    <n v="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n v="265928364"/>
    <x v="0"/>
    <m/>
    <n v="308"/>
    <n v="602154.79999999993"/>
    <x v="971"/>
    <x v="1"/>
    <n v="0.68"/>
  </r>
  <r>
    <x v="972"/>
    <s v="Samsung EVO Plus 128GB microSDXC UHS-I U3 130MB/s Full HD &amp; 4K UHD Memory Card with Adapter (MB-MC128KA), Blue"/>
    <s v="Electronics|Accessories|MemoryCards|MicroSD"/>
    <n v="1149"/>
    <n v="3999"/>
    <n v="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n v="560003964"/>
    <x v="2"/>
    <m/>
    <n v="308"/>
    <n v="602154.79999999993"/>
    <x v="972"/>
    <x v="1"/>
    <n v="0.71"/>
  </r>
  <r>
    <x v="973"/>
    <s v="Havells Glaze 74W Pearl Ivory Gold Ceiling Fan, Sweep: 1200 Mm"/>
    <s v="Home&amp;Kitchen|Heating,Cooling&amp;AirQuality|Fans|CeilingFans"/>
    <n v="1999"/>
    <n v="4775"/>
    <n v="57.999999999999993"/>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observed decorative,less noise upto medium speed,overall OK .,Best product,need to improve on noise,Good fan,Good,Noisy,Value for money spent"/>
    <s v="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n v="6460575"/>
    <x v="2"/>
    <m/>
    <n v="308"/>
    <n v="5682.6"/>
    <x v="973"/>
    <x v="2"/>
    <n v="0.57999999999999996"/>
  </r>
  <r>
    <x v="974"/>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55.000000000000007"/>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n v="609390"/>
    <x v="0"/>
    <m/>
    <n v="308"/>
    <n v="2623"/>
    <x v="974"/>
    <x v="2"/>
    <n v="0.55000000000000004"/>
  </r>
  <r>
    <x v="975"/>
    <s v="Amozo Ultra Hybrid Camera and Drop Protection Back Cover Case for iPhone 13 (Polycarbonate| Back Transparent - Sides Black)"/>
    <s v="Electronics|Mobiles&amp;Accessories|MobileAccessories|Cases&amp;Covers|BasicCases"/>
    <n v="474"/>
    <n v="1799"/>
    <n v="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2"/>
    <n v="2615746"/>
    <x v="0"/>
    <m/>
    <n v="308"/>
    <n v="6252.2"/>
    <x v="975"/>
    <x v="1"/>
    <n v="0.74"/>
  </r>
  <r>
    <x v="976"/>
    <s v="INOVERA World Map Extended Anti Slip Rubber Gaming Stitched Mouse Pad Desk Mat for Computer Laptop (Black, 900L x 400B x 2H mm)"/>
    <s v="Computers&amp;Accessories|Accessories&amp;Peripherals|Keyboards,Mice&amp;InputDevices|Keyboard&amp;MiceAccessories|MousePads"/>
    <n v="499"/>
    <n v="999"/>
    <n v="50"/>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2"/>
    <n v="1028970"/>
    <x v="0"/>
    <m/>
    <n v="308"/>
    <n v="4532"/>
    <x v="976"/>
    <x v="0"/>
    <n v="0.5"/>
  </r>
  <r>
    <x v="977"/>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n v="11547978"/>
    <x v="0"/>
    <m/>
    <n v="308"/>
    <n v="28888"/>
    <x v="977"/>
    <x v="1"/>
    <n v="0.38"/>
  </r>
  <r>
    <x v="978"/>
    <s v="Bajaj New Shakti Neo Plus 15 Litre 4 Star Rated Storage Water Heater (Geyser) with Multiple Safety System, White"/>
    <s v="Home&amp;Kitchen|Heating,Cooling&amp;AirQuality|WaterHeaters&amp;Geysers|StorageWaterHeaters"/>
    <n v="5499"/>
    <n v="11500"/>
    <n v="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n v="11028500"/>
    <x v="3"/>
    <m/>
    <n v="308"/>
    <n v="3740.1"/>
    <x v="978"/>
    <x v="2"/>
    <n v="0.52"/>
  </r>
  <r>
    <x v="979"/>
    <s v="boAt Airdopes 141 Bluetooth Truly Wireless in Ear Earbuds with mic, 42H Playtime, Beast Mode(Low Latency Upto 80ms) for Gaming, ENx Tech, ASAP Charge, IWP, IPX4 Water Resistance (Bold Black)"/>
    <s v="Electronics|Headphones,Earbuds&amp;Accessories|Headphones|In-Ear"/>
    <n v="1499"/>
    <n v="4490"/>
    <n v="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n v="614923460"/>
    <x v="2"/>
    <m/>
    <n v="308"/>
    <n v="534120.6"/>
    <x v="979"/>
    <x v="1"/>
    <n v="0.67"/>
  </r>
  <r>
    <x v="980"/>
    <s v="E-COSMOS Plug in LED Night Light Mini USB LED Light Flexible USB LED Ambient Light Mini USB LED Light, LED Portable car Bulb, Indoor, Outdoor, Reading, Sleep (4 pcs)"/>
    <s v="Computers&amp;Accessories|Accessories&amp;Peripherals|USBGadgets|Lamps"/>
    <n v="89"/>
    <n v="99"/>
    <n v="10"/>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n v="23859"/>
    <x v="1"/>
    <m/>
    <n v="308"/>
    <n v="1012.2"/>
    <x v="980"/>
    <x v="0"/>
    <n v="0.1"/>
  </r>
  <r>
    <x v="981"/>
    <s v="Usha CookJoy (CJ1600WPC) 1600 Watt Induction cooktop (Black)"/>
    <s v="Home&amp;Kitchen|Kitchen&amp;HomeAppliances|SmallKitchenAppliances|InductionCooktop"/>
    <n v="2089"/>
    <n v="4000"/>
    <n v="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2"/>
    <n v="44796000"/>
    <x v="2"/>
    <m/>
    <n v="308"/>
    <n v="47035.8"/>
    <x v="981"/>
    <x v="2"/>
    <n v="0.48"/>
  </r>
  <r>
    <x v="982"/>
    <s v="Noise ColorFit Ultra Buzz Bluetooth Calling Smart Watch with 1.75&quot; HD Display, 320x385 px Resolution, 100 Sports Modes, Stock Market Info Smartwatch for Men &amp; Women (Olive Green)"/>
    <s v="Electronics|WearableTechnology|SmartWatches"/>
    <n v="2499"/>
    <n v="5999"/>
    <n v="57.999999999999993"/>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n v="35106148"/>
    <x v="2"/>
    <m/>
    <n v="308"/>
    <n v="23993.199999999997"/>
    <x v="982"/>
    <x v="1"/>
    <n v="0.57999999999999996"/>
  </r>
  <r>
    <x v="983"/>
    <s v="Boult Audio Airbass Propods X TWS Bluetooth Truly Wireless in Ear Earbuds with Mic, 32H Playtime, Fast Charging Type-C, Ipx5 Water Resistant, Touch Controls and Voice Assistant (Red)"/>
    <s v="Electronics|Headphones,Earbuds&amp;Accessories|Headphones|In-Ear"/>
    <n v="1099"/>
    <n v="5999"/>
    <n v="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n v="77783034"/>
    <x v="2"/>
    <m/>
    <n v="308"/>
    <n v="45381"/>
    <x v="983"/>
    <x v="1"/>
    <n v="0.82"/>
  </r>
  <r>
    <x v="984"/>
    <s v="Hilton Quartz Heater 400/800-Watt ISI 2 Rods Multi Mode Heater Long Lasting Quick Heating Extremely Warm (Grey)"/>
    <s v="Home&amp;Kitchen|Heating,Cooling&amp;AirQuality|RoomHeaters|ElectricHeaters"/>
    <n v="1149"/>
    <n v="1899"/>
    <n v="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n v="45576"/>
    <x v="0"/>
    <m/>
    <n v="308"/>
    <n v="84"/>
    <x v="984"/>
    <x v="2"/>
    <n v="0.39"/>
  </r>
  <r>
    <x v="985"/>
    <s v="Flix Micro Usb Cable For Smartphone (Black)"/>
    <s v="Computers&amp;Accessories|Accessories&amp;Peripherals|Cables&amp;Accessories|Cables|USBCables"/>
    <n v="59"/>
    <n v="199"/>
    <n v="7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n v="1866222"/>
    <x v="1"/>
    <m/>
    <n v="308"/>
    <n v="37512"/>
    <x v="985"/>
    <x v="0"/>
    <n v="0.7"/>
  </r>
  <r>
    <x v="986"/>
    <s v="FLiX (Beetel USB to Micro USB PVC Data Sync &amp; 2A Fast Charging Cable, Made in India, 480Mbps Data Sync, Solid Cable, 1 Meter Long USB Cable for Micro USB Devices (White)(XCD-M11)"/>
    <s v="Computers&amp;Accessories|Accessories&amp;Peripherals|Cables&amp;Accessories|Cables|USBCables"/>
    <n v="59"/>
    <n v="199"/>
    <n v="7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n v="1866222"/>
    <x v="1"/>
    <m/>
    <n v="308"/>
    <n v="37512"/>
    <x v="986"/>
    <x v="0"/>
    <n v="0.7"/>
  </r>
  <r>
    <x v="987"/>
    <s v="Flix (Beetel) Usb To Type C Pvc Data Sync And 2A 480Mbps Data Sync, Tough Fast Charging Long Cable For Usb Type C Devices, Charging Adapter (White, 1 Meter) - Xcd-C12"/>
    <s v="Computers&amp;Accessories|Accessories&amp;Peripherals|Cables&amp;Accessories|Cables|USBCables"/>
    <n v="139"/>
    <n v="249"/>
    <n v="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n v="2335122"/>
    <x v="1"/>
    <m/>
    <n v="308"/>
    <n v="37512"/>
    <x v="987"/>
    <x v="0"/>
    <n v="0.44"/>
  </r>
  <r>
    <x v="988"/>
    <s v="Flix (Beetel) Bolt 2.4 12W Dual USB Smart Charger, Made in India, Bis Certified, Fast Charging Power Adaptor with 1 Meter USB to Type C Cable for Cellular Phones (White)(Xwc-64D)"/>
    <s v="Electronics|Mobiles&amp;Accessories|MobileAccessories|Chargers|WallChargers"/>
    <n v="249"/>
    <n v="599"/>
    <n v="57.999999999999993"/>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n v="1286053"/>
    <x v="0"/>
    <m/>
    <n v="308"/>
    <n v="8373.2999999999993"/>
    <x v="988"/>
    <x v="1"/>
    <n v="0.57999999999999996"/>
  </r>
  <r>
    <x v="989"/>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2"/>
    <n v="2334873"/>
    <x v="1"/>
    <m/>
    <n v="308"/>
    <n v="37508"/>
    <x v="989"/>
    <x v="0"/>
    <n v="0.44"/>
  </r>
  <r>
    <x v="990"/>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x v="2"/>
    <n v="1207396"/>
    <x v="0"/>
    <m/>
    <n v="308"/>
    <n v="2416"/>
    <x v="990"/>
    <x v="2"/>
    <n v="0.45"/>
  </r>
  <r>
    <x v="991"/>
    <s v="Sansui 140cm (55 inches) 4K Ultra HD Certified Android LED TV with Dolby Audio &amp; Dolby Vision JSW55ASUHD (Mystique Black)"/>
    <s v="Electronics|HomeTheater,TV&amp;Video|Televisions|SmartTelevisions"/>
    <n v="32990"/>
    <n v="56790"/>
    <n v="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n v="32199930"/>
    <x v="4"/>
    <m/>
    <n v="308"/>
    <n v="2438.1"/>
    <x v="991"/>
    <x v="1"/>
    <n v="0.42"/>
  </r>
  <r>
    <x v="992"/>
    <s v="CP PLUS 2MP Full HD Smart Wi-fi CCTV Security Camera | 360° with Pan Tilt | Two Way Talk | Cloud Monitor | Motion Detect | Night Vision | Supports SD Card (Up to 128 GB) | Alexa &amp; Ok Google | CP-E21A"/>
    <s v="Electronics|Cameras&amp;Photography|SecurityCameras|DomeCameras"/>
    <n v="1999"/>
    <n v="4700"/>
    <n v="56.999999999999993"/>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2"/>
    <n v="8836000"/>
    <x v="2"/>
    <m/>
    <n v="308"/>
    <n v="7144"/>
    <x v="992"/>
    <x v="1"/>
    <n v="0.56999999999999995"/>
  </r>
  <r>
    <x v="993"/>
    <s v="Sansui 80cm (32 inches) HD Ready Smart LED TV JSY32SKHD (BLACK) With Bezel-less Design"/>
    <s v="Electronics|HomeTheater,TV&amp;Video|Televisions|SmartTelevisions"/>
    <n v="10990"/>
    <n v="19990"/>
    <n v="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n v="2578710"/>
    <x v="3"/>
    <m/>
    <n v="308"/>
    <n v="477.3"/>
    <x v="993"/>
    <x v="1"/>
    <n v="0.45"/>
  </r>
  <r>
    <x v="99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55.000000000000007"/>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n v="228771"/>
    <x v="0"/>
    <m/>
    <n v="308"/>
    <n v="984.69999999999993"/>
    <x v="994"/>
    <x v="2"/>
    <n v="0.55000000000000004"/>
  </r>
  <r>
    <x v="995"/>
    <s v="Boult Audio ZCharge Bluetooth Wireless in Ear Earphones with Mic, 40H Playtime and Super Fast Charging, Environmental Noise Cancellation for Pro+ Calling and IPX5 Water Resistant (Black)"/>
    <s v="Electronics|Headphones,Earbuds&amp;Accessories|Headphones|In-Ear"/>
    <n v="1199"/>
    <n v="4999"/>
    <n v="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n v="74790039"/>
    <x v="2"/>
    <m/>
    <n v="308"/>
    <n v="56851.799999999996"/>
    <x v="995"/>
    <x v="1"/>
    <n v="0.76"/>
  </r>
  <r>
    <x v="996"/>
    <s v="LG 1.5 Ton 5 Star AI DUAL Inverter Split AC (Copper, Super Convertible 6-in-1 Cooling, HD Filter with Anti-Virus Protection, 2022 Model, PS-Q19YNZE, White)"/>
    <s v="Home&amp;Kitchen|Heating,Cooling&amp;AirQuality|AirConditioners|Split-SystemAirConditioners"/>
    <n v="42990"/>
    <n v="75990"/>
    <n v="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n v="245523690"/>
    <x v="4"/>
    <m/>
    <n v="308"/>
    <n v="13893.3"/>
    <x v="996"/>
    <x v="2"/>
    <n v="0.43"/>
  </r>
  <r>
    <x v="997"/>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20"/>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2"/>
    <n v="2583966"/>
    <x v="2"/>
    <m/>
    <n v="308"/>
    <n v="4239.3999999999996"/>
    <x v="997"/>
    <x v="2"/>
    <n v="0.2"/>
  </r>
  <r>
    <x v="998"/>
    <s v="Noise ColorFit Pulse Grand Smart Watch with 1.69&quot;(4.29cm) HD Display, 60 Sports Modes, 150 Watch Faces, Fast Charge, Spo2, Stress, Sleep, Heart Rate Monitoring &amp; IP68 Waterproof (Electric Blue)"/>
    <s v="Electronics|WearableTechnology|SmartWatches"/>
    <n v="1999"/>
    <n v="3999"/>
    <n v="50"/>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  ,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2"/>
    <n v="120985746"/>
    <x v="2"/>
    <m/>
    <n v="308"/>
    <n v="121016"/>
    <x v="998"/>
    <x v="1"/>
    <n v="0.5"/>
  </r>
  <r>
    <x v="999"/>
    <s v="Noise ColorFit Pulse Grand Smart Watch with 1.69&quot;(4.29cm) HD Display, 60 Sports Modes, 150 Watch Faces, Fast Charge, Spo2, Stress, Sleep, Heart Rate Monitoring &amp; IP68 Waterproof (Jet Black)"/>
    <s v="Electronics|WearableTechnology|SmartWatches"/>
    <n v="1599"/>
    <n v="3999"/>
    <n v="6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n v="120985746"/>
    <x v="2"/>
    <m/>
    <n v="308"/>
    <n v="121016"/>
    <x v="999"/>
    <x v="1"/>
    <n v="0.6"/>
  </r>
  <r>
    <x v="1000"/>
    <s v="POCO C31 (Royal Blue, 64 GB) (4 GB RAM)"/>
    <s v="Electronics|Mobiles&amp;Accessories|Smartphones&amp;BasicMobiles|Smartphones"/>
    <n v="8499"/>
    <n v="11999"/>
    <n v="28.99999999999999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2"/>
    <n v="3311724"/>
    <x v="3"/>
    <m/>
    <n v="308"/>
    <n v="1076.3999999999999"/>
    <x v="1000"/>
    <x v="1"/>
    <n v="0.28999999999999998"/>
  </r>
  <r>
    <x v="1001"/>
    <s v="POCO C31 (Shadow Gray, 64 GB) (4 GB RAM)"/>
    <s v="Electronics|Mobiles&amp;Accessories|Smartphones&amp;BasicMobiles|Smartphones"/>
    <n v="7998"/>
    <n v="11999"/>
    <n v="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n v="1499875"/>
    <x v="3"/>
    <m/>
    <n v="308"/>
    <n v="475"/>
    <x v="1001"/>
    <x v="1"/>
    <n v="0.33"/>
  </r>
  <r>
    <x v="1002"/>
    <s v="AGARO Glory Cool Mist Ultrasonic Humidifier, 4.5Litres, For Large Area, Room, Home, Office, Adjustable Mist Output, Ceramic Ball Filter, Ultra Quiet, 360° Rotatable Nozzle, Auto Shut Off, Grey"/>
    <s v="Home&amp;Kitchen|Heating,Cooling&amp;AirQuality|Humidifiers"/>
    <n v="3290"/>
    <n v="5799"/>
    <n v="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n v="974232"/>
    <x v="2"/>
    <m/>
    <n v="308"/>
    <n v="722.4"/>
    <x v="1002"/>
    <x v="2"/>
    <n v="0.43"/>
  </r>
  <r>
    <x v="1003"/>
    <s v="Noise Pulse Buzz 1.69&quot; Bluetooth Calling Smart Watch with Call Function, 150 Watch Faces, 60 Sports Modes, Spo2 &amp; Heart Rate Monitoring, Calling Smart Watch for Men &amp; Women - Jet Black"/>
    <s v="Electronics|WearableTechnology|SmartWatches"/>
    <n v="2499"/>
    <n v="4999"/>
    <n v="50"/>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2"/>
    <n v="37847429"/>
    <x v="2"/>
    <m/>
    <n v="308"/>
    <n v="29526.899999999998"/>
    <x v="1003"/>
    <x v="1"/>
    <n v="0.5"/>
  </r>
  <r>
    <x v="1004"/>
    <s v="Melbon VM-905 2000-Watt Room Heater (ISI Certified, White Color) Ideal Electric Fan Heater for Small to Medium Room/Area (Plastic Body)"/>
    <s v="Home&amp;Kitchen|Heating,Cooling&amp;AirQuality|RoomHeaters|FanHeaters"/>
    <n v="998"/>
    <n v="2999"/>
    <n v="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n v="26991"/>
    <x v="2"/>
    <m/>
    <n v="308"/>
    <n v="41.4"/>
    <x v="1004"/>
    <x v="2"/>
    <n v="0.67"/>
  </r>
  <r>
    <x v="1005"/>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2"/>
    <n v="60258240"/>
    <x v="2"/>
    <m/>
    <n v="308"/>
    <n v="45001.599999999999"/>
    <x v="1005"/>
    <x v="0"/>
    <n v="0.66"/>
  </r>
  <r>
    <x v="1006"/>
    <s v="Wembley LCD Writing Pad/Tab | Writing, Drawing, Reusable, Portable Pad with Colorful Letters | 9 Inch Graphic Tablet (Assorted)"/>
    <s v="Computers&amp;Accessories|Accessories&amp;Peripherals|Keyboards,Mice&amp;InputDevices|GraphicTablets"/>
    <n v="235"/>
    <n v="1599"/>
    <n v="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n v="1875627"/>
    <x v="0"/>
    <m/>
    <n v="308"/>
    <n v="4457.3999999999996"/>
    <x v="1006"/>
    <x v="0"/>
    <n v="0.85"/>
  </r>
  <r>
    <x v="1007"/>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2"/>
    <n v="7248374"/>
    <x v="0"/>
    <m/>
    <n v="308"/>
    <n v="14504"/>
    <x v="1007"/>
    <x v="1"/>
    <n v="0.76"/>
  </r>
  <r>
    <x v="1008"/>
    <s v="7SEVEN Compatible with Fire Tv Stick Remote with Voice Command Feature Suitable for Second Generation Amazon Fire Tv Stick Remote Only - Pairing Must"/>
    <s v="Electronics|HomeTheater,TV&amp;Video|Accessories|RemoteControls"/>
    <n v="1369"/>
    <n v="2999"/>
    <n v="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
    <s v="https://m.media-amazon.com/images/W/WEBP_402378-T2/images/I/31w1SSKA-tL._SX300_SY300_QL70_FMwebp_.jpg"/>
    <s v="https://www.amazon.in/7SEVENTM-Bluetooth-Command-Compatible-Control/dp/B09P8M18QM/ref=sr_1_485?qid=1672909149&amp;s=electronics&amp;sr=1-485"/>
    <x v="0"/>
    <n v="680773"/>
    <x v="2"/>
    <m/>
    <n v="308"/>
    <n v="749.09999999999991"/>
    <x v="1008"/>
    <x v="1"/>
    <n v="0.54"/>
  </r>
  <r>
    <x v="1009"/>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2"/>
    <n v="4093700"/>
    <x v="2"/>
    <m/>
    <n v="308"/>
    <n v="2566.2000000000003"/>
    <x v="1009"/>
    <x v="2"/>
    <n v="0.62"/>
  </r>
  <r>
    <x v="1010"/>
    <s v="boAt Airdopes 181 in-Ear True Wireless Earbuds with ENx Tech, Beast Mode(Low Latency Upto 60ms) for Gaming, with Mic, ASAP Charge, 20H Playtime, Bluetooth v5.2, IPX4 &amp; IWP (Cool Grey)"/>
    <s v="Electronics|Headphones,Earbuds&amp;Accessories|Headphones|In-Ear"/>
    <n v="1598"/>
    <n v="2990"/>
    <n v="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n v="32934850"/>
    <x v="2"/>
    <m/>
    <n v="308"/>
    <n v="41857"/>
    <x v="1010"/>
    <x v="1"/>
    <n v="0.47"/>
  </r>
  <r>
    <x v="1011"/>
    <s v="Kodak 126 cm (50 inches) Bezel-Less Design Series 4K Ultra HD Smart Android LED TV 50UHDX7XPROBL (Black)"/>
    <s v="Electronics|HomeTheater,TV&amp;Video|Televisions|SmartTelevisions"/>
    <n v="26999"/>
    <n v="42999"/>
    <n v="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n v="64928490"/>
    <x v="3"/>
    <m/>
    <n v="308"/>
    <n v="6342"/>
    <x v="1011"/>
    <x v="1"/>
    <n v="0.37"/>
  </r>
  <r>
    <x v="1012"/>
    <s v="Noise Pulse Buzz 1.69&quot; Bluetooth Calling Smart Watch with Call Function, 150 Watch Faces, 60 Sports Modes, Spo2 &amp; Heart Rate Monitoring, Calling Smart Watch for Men &amp; Women - Rose Pink"/>
    <s v="Electronics|WearableTechnology|SmartWatches"/>
    <n v="1999"/>
    <n v="4999"/>
    <n v="60"/>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2"/>
    <n v="37847429"/>
    <x v="2"/>
    <m/>
    <n v="308"/>
    <n v="29526.899999999998"/>
    <x v="1012"/>
    <x v="1"/>
    <n v="0.6"/>
  </r>
  <r>
    <x v="1013"/>
    <s v="Noise ColorFit Pulse Grand Smart Watch with 1.69&quot; HD Display, 60 Sports Modes, 150 Watch Faces, Spo2 Monitoring, Call Notification, Quick Replies to Text &amp; Calls (Rose Pink)"/>
    <s v="Electronics|WearableTechnology|SmartWatches"/>
    <n v="1999"/>
    <n v="3990"/>
    <n v="50"/>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n v="120713460"/>
    <x v="2"/>
    <m/>
    <n v="308"/>
    <n v="121016"/>
    <x v="1013"/>
    <x v="1"/>
    <n v="0.5"/>
  </r>
  <r>
    <x v="1014"/>
    <s v="realme 10W Fast Charging Micro-USB Cable (Braided, Black)"/>
    <s v="Computers&amp;Accessories|Accessories&amp;Peripherals|Cables&amp;Accessories|Cables|USBCables"/>
    <n v="249"/>
    <n v="399"/>
    <n v="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n v="2616642"/>
    <x v="1"/>
    <m/>
    <n v="308"/>
    <n v="26232"/>
    <x v="1014"/>
    <x v="0"/>
    <n v="0.38"/>
  </r>
  <r>
    <x v="1015"/>
    <s v="Lenovo USB A to Type-C Tangle-freeAramid fiber braided1.2m cable with 4A Fast charging &amp; 480 MBPS data transmission, certified 10000+ bend lifespan, Metallic Grey"/>
    <s v="Computers&amp;Accessories|Accessories&amp;Peripherals|Cables&amp;Accessories|Cables|USBCables"/>
    <n v="417.44"/>
    <n v="670"/>
    <n v="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n v="350410"/>
    <x v="0"/>
    <m/>
    <n v="308"/>
    <n v="2039.7"/>
    <x v="1015"/>
    <x v="0"/>
    <n v="0.38"/>
  </r>
  <r>
    <x v="1016"/>
    <s v="Robustrion [Anti-Scratch] &amp; [Smudge Proof] [Bubble Free] Premium Tempered Glass Screen Protector Guard for Samsung Galaxy Tab A8 10.5 inch [SM-X200/X205/X207] 2022"/>
    <s v="Computers&amp;Accessories|Accessories&amp;Peripherals|TabletAccessories|ScreenProtectors"/>
    <n v="399"/>
    <n v="1499"/>
    <n v="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n v="1035809"/>
    <x v="0"/>
    <m/>
    <n v="308"/>
    <n v="2764"/>
    <x v="1016"/>
    <x v="0"/>
    <n v="0.73"/>
  </r>
  <r>
    <x v="1017"/>
    <s v="OnePlus 108 cm (43 inches) Y Series Full HD Smart Android LED TV 43 Y1S (Black)"/>
    <s v="Electronics|HomeTheater,TV&amp;Video|Televisions|SmartTelevisions"/>
    <n v="24999"/>
    <n v="31999"/>
    <n v="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n v="1116733101"/>
    <x v="3"/>
    <m/>
    <n v="308"/>
    <n v="146575.80000000002"/>
    <x v="1017"/>
    <x v="1"/>
    <n v="0.22"/>
  </r>
  <r>
    <x v="1018"/>
    <s v="OnePlus 80 cm (32 inches) Y Series HD Ready Smart Android LED TV 32 Y1S (Black)"/>
    <s v="Electronics|HomeTheater,TV&amp;Video|Televisions|SmartTelevisions"/>
    <n v="15999"/>
    <n v="21999"/>
    <n v="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n v="767743101"/>
    <x v="3"/>
    <m/>
    <n v="308"/>
    <n v="146575.80000000002"/>
    <x v="1018"/>
    <x v="1"/>
    <n v="0.27"/>
  </r>
  <r>
    <x v="1019"/>
    <s v="Portronics Konnect L 20W PD Quick Charge Type-C to 8-Pin USB Mobile Charging Cable, 1.2M, Tangle Resistant, Fast Data Sync(Grey)"/>
    <s v="Computers&amp;Accessories|Accessories&amp;Peripherals|Cables&amp;Accessories|Cables|USBCables"/>
    <n v="263"/>
    <n v="699"/>
    <n v="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n v="314550"/>
    <x v="0"/>
    <m/>
    <n v="308"/>
    <n v="1844.9999999999998"/>
    <x v="1019"/>
    <x v="0"/>
    <n v="0.62"/>
  </r>
  <r>
    <x v="1020"/>
    <s v="Portronics Konnect L 60W PD Type C to Type C Mobile Charging Cable, 1.2M, Fast Data Sync, Tangle Resistant, TPE+Nylon Braided(Grey)"/>
    <s v="Computers&amp;Accessories|Accessories&amp;Peripherals|Cables&amp;Accessories|Cables|USBCables"/>
    <n v="249"/>
    <n v="499"/>
    <n v="50"/>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n v="752492"/>
    <x v="1"/>
    <m/>
    <n v="308"/>
    <n v="6182.7999999999993"/>
    <x v="1020"/>
    <x v="0"/>
    <n v="0.5"/>
  </r>
  <r>
    <x v="1021"/>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6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n v="2803194"/>
    <x v="0"/>
    <m/>
    <n v="308"/>
    <n v="12065.8"/>
    <x v="1021"/>
    <x v="0"/>
    <n v="0.6"/>
  </r>
  <r>
    <x v="1022"/>
    <s v="Wayona Usb Type C 65W 6Ft/2M Long Fast Charging Cable Compatible For Samsung S22 S20 Fe S21 Ultra A33 A53 A01 A73 A70 A51 M33 M53 M51 M31(2M, Black)"/>
    <s v="Computers&amp;Accessories|Accessories&amp;Peripherals|Cables&amp;Accessories|Cables|USBCables"/>
    <n v="399"/>
    <n v="999"/>
    <n v="6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n v="2803194"/>
    <x v="0"/>
    <m/>
    <n v="308"/>
    <n v="12065.8"/>
    <x v="1022"/>
    <x v="0"/>
    <n v="0.6"/>
  </r>
  <r>
    <x v="1023"/>
    <s v="Redmi Note 11 (Space Black, 4GB RAM, 64GB Storage)|90Hz FHD+ AMOLED Display | Qualcomm Snapdragon‚TM 680-6nm | 33W Charger Included"/>
    <s v="Electronics|Mobiles&amp;Accessories|Smartphones&amp;BasicMobiles|Smartphones"/>
    <n v="12999"/>
    <n v="17999"/>
    <n v="28.00000000000000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n v="913845228"/>
    <x v="3"/>
    <m/>
    <n v="308"/>
    <n v="208165.19999999998"/>
    <x v="1023"/>
    <x v="1"/>
    <n v="0.28000000000000003"/>
  </r>
  <r>
    <x v="1024"/>
    <s v="Redmi Note 11 (Horizon Blue, 6GB RAM, 64GB Storage)|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2"/>
    <n v="964617228"/>
    <x v="3"/>
    <m/>
    <n v="308"/>
    <n v="208165.19999999998"/>
    <x v="1024"/>
    <x v="1"/>
    <n v="0.32"/>
  </r>
  <r>
    <x v="1025"/>
    <s v="Redmi Note 11 (Space Black, 6GB RAM, 64GB Storage) | 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2"/>
    <n v="964617228"/>
    <x v="3"/>
    <m/>
    <n v="308"/>
    <n v="208165.19999999998"/>
    <x v="1025"/>
    <x v="1"/>
    <n v="0.32"/>
  </r>
  <r>
    <x v="1026"/>
    <s v="Redmi Note 11 (Horizon Blue, 6GB RAM, 64GB Storage)|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n v="964617228"/>
    <x v="3"/>
    <m/>
    <n v="308"/>
    <n v="208165.19999999998"/>
    <x v="1026"/>
    <x v="1"/>
    <n v="0.32"/>
  </r>
  <r>
    <x v="1027"/>
    <s v="Candes BlowHot All in One Silent Blower Fan Room Heater (ABS Body, White, Brown) 2000 Watts"/>
    <s v="Home&amp;Kitchen|Heating,Cooling&amp;AirQuality|RoomHeaters|FanHeaters"/>
    <n v="1090"/>
    <n v="2999"/>
    <n v="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n v="170943"/>
    <x v="2"/>
    <m/>
    <n v="308"/>
    <n v="199.5"/>
    <x v="1027"/>
    <x v="2"/>
    <n v="0.64"/>
  </r>
  <r>
    <x v="1028"/>
    <s v="Akiara - Makes life easy Mini Sewing Machine with Table Set | Tailoring Machine | Hand Sewing Machine with extension table, foot pedal, adapter"/>
    <s v="Home&amp;Kitchen|Kitchen&amp;HomeAppliances|SewingMachines&amp;Accessories|Sewing&amp;EmbroideryMachines"/>
    <n v="1484"/>
    <n v="2499"/>
    <n v="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n v="2666433"/>
    <x v="2"/>
    <m/>
    <n v="308"/>
    <n v="3947.9"/>
    <x v="1028"/>
    <x v="2"/>
    <n v="0.41"/>
  </r>
  <r>
    <x v="1029"/>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n v="76245"/>
    <x v="1"/>
    <m/>
    <n v="308"/>
    <n v="1096.5"/>
    <x v="1029"/>
    <x v="0"/>
    <n v="0.77"/>
  </r>
  <r>
    <x v="1030"/>
    <s v="10WeRun Id-116 Bluetooth Smartwatch Wireless Fitness Band for Boys, Girls, Men, Women &amp; Kids | Sports Gym Watch for All Smart Phones I Heart Rate and spo2 Monitor"/>
    <s v="Electronics|WearableTechnology|SmartWatches"/>
    <n v="499"/>
    <n v="1899"/>
    <n v="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n v="782388"/>
    <x v="0"/>
    <m/>
    <n v="308"/>
    <n v="1689.1999999999998"/>
    <x v="1030"/>
    <x v="1"/>
    <n v="0.74"/>
  </r>
  <r>
    <x v="1031"/>
    <s v="Redmi 108 cm (43 inches) 4K Ultra HD Android Smart LED TV X43 | L43R7-7AIN (Black)"/>
    <s v="Electronics|HomeTheater,TV&amp;Video|Televisions|SmartTelevisions"/>
    <n v="26999"/>
    <n v="42999"/>
    <n v="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2"/>
    <n v="1945188762"/>
    <x v="3"/>
    <m/>
    <n v="308"/>
    <n v="189999.6"/>
    <x v="1031"/>
    <x v="1"/>
    <n v="0.37"/>
  </r>
  <r>
    <x v="1032"/>
    <s v="Fire-Boltt Ninja Calling 1.69&quot; Bluetooth Calling Smart Watch, Dial Pad, Speaker, AI Voice Assistant with 450 NITS Peak Brightness, Wrist Gaming &amp; 100+ Watch Faces with SpO2, HR, Multiple Sports Mode"/>
    <s v="Electronics|WearableTechnology|SmartWatches"/>
    <n v="1999"/>
    <n v="7999"/>
    <n v="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n v="250408695"/>
    <x v="2"/>
    <m/>
    <n v="308"/>
    <n v="131481"/>
    <x v="1032"/>
    <x v="1"/>
    <n v="0.75"/>
  </r>
  <r>
    <x v="1033"/>
    <s v="realme narzo 50 (Speed Blue, 4GB RAM+64GB Storage) Helio G96 Processor | 50MP AI Triple Camera | 120Hz Ultra Smooth Display"/>
    <s v="Electronics|Mobiles&amp;Accessories|Smartphones&amp;BasicMobiles|Smartphones"/>
    <n v="12999"/>
    <n v="15999"/>
    <n v="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n v="211922754"/>
    <x v="3"/>
    <m/>
    <n v="308"/>
    <n v="55633.200000000004"/>
    <x v="1033"/>
    <x v="1"/>
    <n v="0.19"/>
  </r>
  <r>
    <x v="1034"/>
    <s v="7SEVEN Compatible Vu Smart Tv Remote Control Suitable for Original 4K Android LED Ultra HD UHD Vu Tv Remote with Non Voice Feature without google assistant"/>
    <s v="Electronics|HomeTheater,TV&amp;Video|Accessories|RemoteControls"/>
    <n v="499"/>
    <n v="899"/>
    <n v="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n v="166315"/>
    <x v="0"/>
    <m/>
    <n v="308"/>
    <n v="684.5"/>
    <x v="1034"/>
    <x v="1"/>
    <n v="0.44"/>
  </r>
  <r>
    <x v="1035"/>
    <s v="MI 138.8 cm (55 inches) 5X Series 4K Ultra HD LED Smart Android TV L55M6-ES (Grey)"/>
    <s v="Electronics|HomeTheater,TV&amp;Video|Televisions|SmartTelevisions"/>
    <n v="46999"/>
    <n v="69999"/>
    <n v="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n v="1487618748"/>
    <x v="4"/>
    <m/>
    <n v="308"/>
    <n v="91383.599999999991"/>
    <x v="1035"/>
    <x v="1"/>
    <n v="0.33"/>
  </r>
  <r>
    <x v="1036"/>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n v="1778220"/>
    <x v="0"/>
    <m/>
    <n v="308"/>
    <n v="7297.9999999999991"/>
    <x v="1036"/>
    <x v="0"/>
    <n v="0.6"/>
  </r>
  <r>
    <x v="1037"/>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2"/>
    <n v="1778220"/>
    <x v="0"/>
    <m/>
    <n v="308"/>
    <n v="7297.9999999999991"/>
    <x v="1037"/>
    <x v="0"/>
    <n v="0.6"/>
  </r>
  <r>
    <x v="1038"/>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80"/>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n v="575424"/>
    <x v="0"/>
    <m/>
    <n v="308"/>
    <n v="2304"/>
    <x v="1038"/>
    <x v="0"/>
    <n v="0.8"/>
  </r>
  <r>
    <x v="1039"/>
    <s v="Amazon Brand - Solimo Fast Charging Braided Type C Data Cable Seam, Suitable For All Supported Mobile Phones (1 Meter, Black)"/>
    <s v="Computers&amp;Accessories|Accessories&amp;Peripherals|Cables&amp;Accessories|Cables|USBCables"/>
    <n v="129"/>
    <n v="599"/>
    <n v="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 ,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
    <n v="158735"/>
    <x v="0"/>
    <m/>
    <n v="308"/>
    <n v="1086.5"/>
    <x v="1039"/>
    <x v="0"/>
    <n v="0.78"/>
  </r>
  <r>
    <x v="104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n v="2263665"/>
    <x v="2"/>
    <m/>
    <n v="308"/>
    <n v="2610.6"/>
    <x v="1040"/>
    <x v="2"/>
    <n v="0.45"/>
  </r>
  <r>
    <x v="1041"/>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40"/>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2"/>
    <n v="144710"/>
    <x v="1"/>
    <m/>
    <n v="308"/>
    <n v="1276"/>
    <x v="1041"/>
    <x v="2"/>
    <n v="0.4"/>
  </r>
  <r>
    <x v="1042"/>
    <s v="ZEBRONICS Zeb-Buds 30 3.5Mm Stereo Wired in Ear Earphones with Mic for Calling, Volume Control, Multifunction Button, 14Mm Drivers, Stylish Eartip,1.2 Meter Durable Cable and Lightweight Design(Red)"/>
    <s v="Electronics|Headphones,Earbuds&amp;Accessories|Headphones|In-Ear"/>
    <n v="199"/>
    <n v="499"/>
    <n v="60"/>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2"/>
    <n v="1243508"/>
    <x v="1"/>
    <m/>
    <n v="308"/>
    <n v="8971.2000000000007"/>
    <x v="1042"/>
    <x v="1"/>
    <n v="0.6"/>
  </r>
  <r>
    <x v="1043"/>
    <s v="Sounce Protective Case Cover Compatible Boat Xtend Overall Protective Case TPU HD Clear Ultra-Thin Cover with Unbreakable Screen Guard"/>
    <s v="Electronics|Mobiles&amp;Accessories|MobileAccessories|Cases&amp;Covers|BasicCases"/>
    <n v="199"/>
    <n v="1899"/>
    <n v="90"/>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2"/>
    <n v="9001260"/>
    <x v="0"/>
    <m/>
    <n v="308"/>
    <n v="18960"/>
    <x v="1043"/>
    <x v="1"/>
    <n v="0.9"/>
  </r>
  <r>
    <x v="1044"/>
    <s v="Crompton Sea Sapphira 1200 mm Ultra High Speed 3 Blade Ceiling Fan (Lustre Brown, Pack of 1)"/>
    <s v="Home&amp;Kitchen|Heating,Cooling&amp;AirQuality|Fans|CeilingFans"/>
    <n v="1449"/>
    <n v="2349"/>
    <n v="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2"/>
    <n v="21185631"/>
    <x v="2"/>
    <m/>
    <n v="308"/>
    <n v="35174.1"/>
    <x v="1044"/>
    <x v="2"/>
    <n v="0.38"/>
  </r>
  <r>
    <x v="104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2"/>
    <n v="1338070"/>
    <x v="2"/>
    <m/>
    <n v="308"/>
    <n v="1805.7"/>
    <x v="1045"/>
    <x v="2"/>
    <n v="0.46"/>
  </r>
  <r>
    <x v="1046"/>
    <s v="Redmi Note 11 Pro + 5G (Stealth Black, 8GB RAM, 256GB Storage) | 67W Turbo Charge | 120Hz Super AMOLED Display | Additional Exchange Offers | Charger Included"/>
    <s v="Electronics|Mobiles&amp;Accessories|Smartphones&amp;BasicMobiles|Smartphones"/>
    <n v="22999"/>
    <n v="28999"/>
    <n v="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2"/>
    <n v="748870176"/>
    <x v="3"/>
    <m/>
    <n v="308"/>
    <n v="100713.59999999999"/>
    <x v="1046"/>
    <x v="1"/>
    <n v="0.21"/>
  </r>
  <r>
    <x v="1047"/>
    <s v="Redmi Note 11 Pro + 5G (Phantom White, 8GB RAM, 128GB Storage) | 67W Turbo Charge | 120Hz Super AMOLED Display | Additional Exchange Offers | Charger Included"/>
    <s v="Electronics|Mobiles&amp;Accessories|Smartphones&amp;BasicMobiles|Smartphones"/>
    <n v="20999"/>
    <n v="26999"/>
    <n v="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n v="697222176"/>
    <x v="3"/>
    <m/>
    <n v="308"/>
    <n v="100713.59999999999"/>
    <x v="1047"/>
    <x v="1"/>
    <n v="0.22"/>
  </r>
  <r>
    <x v="1048"/>
    <s v="FLiX Usb Charger,Flix (Beetel) Bolt 2.4 Dual Poart,5V/2.4A/12W Usb Wall Charger Fast Charging,Adapter For Android/Iphone 11/Xs/Xs Max/Xr/X/8/7/6/Plus,Ipad Pro/Air 2/Mini 3/4,Samsung S4/S5 &amp; More-Black"/>
    <s v="Electronics|Mobiles&amp;Accessories|MobileAccessories|Chargers|WallChargers"/>
    <n v="239"/>
    <n v="599"/>
    <n v="60"/>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n v="1286053"/>
    <x v="0"/>
    <m/>
    <n v="308"/>
    <n v="8373.2999999999993"/>
    <x v="1048"/>
    <x v="1"/>
    <n v="0.6"/>
  </r>
  <r>
    <x v="1049"/>
    <s v="Redmi Note 11 Pro + 5G (Stealth Black, 6GB RAM, 128GB Storage) | 67W Turbo Charge | 120Hz Super AMOLED Display | Additional Exchange Offers | Charger Included"/>
    <s v="Electronics|Mobiles&amp;Accessories|Smartphones&amp;BasicMobiles|Smartphones"/>
    <n v="19999"/>
    <n v="24999"/>
    <n v="20"/>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n v="645574176"/>
    <x v="3"/>
    <m/>
    <n v="308"/>
    <n v="100713.59999999999"/>
    <x v="1049"/>
    <x v="1"/>
    <n v="0.2"/>
  </r>
  <r>
    <x v="1050"/>
    <s v="Dell USB Wireless Keyboard and Mouse Set- KM3322W, Anti-Fade &amp; Spill-Resistant Keys, up to 36 Month Battery Life, 3Y Advance Exchange Warranty, Black"/>
    <s v="Computers&amp;Accessories|Accessories&amp;Peripherals|Keyboards,Mice&amp;InputDevices|Keyboard&amp;MouseSets"/>
    <n v="1399"/>
    <n v="2498"/>
    <n v="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n v="84225066"/>
    <x v="2"/>
    <m/>
    <n v="308"/>
    <n v="141611.4"/>
    <x v="1050"/>
    <x v="0"/>
    <n v="0.44"/>
  </r>
  <r>
    <x v="1051"/>
    <s v="TCL 100 cm (40 inches) Full HD Certified Android R Smart LED TV 40S6505 (Black)"/>
    <s v="Electronics|HomeTheater,TV&amp;Video|Televisions|SmartTelevisions"/>
    <n v="18990"/>
    <n v="40990"/>
    <n v="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n v="272952410"/>
    <x v="3"/>
    <m/>
    <n v="308"/>
    <n v="27967.800000000003"/>
    <x v="1051"/>
    <x v="1"/>
    <n v="0.54"/>
  </r>
  <r>
    <x v="1052"/>
    <s v="Amazfit GTS2 Mini (New Version) Smart Watch with Always-on AMOLED Display, Alexa Built-in, SpO2, 14 Days' Battery Life, 68 Sports Modes, GPS, HR, Sleep &amp; Stress Monitoring (Meteor Black)"/>
    <s v="Electronics|WearableTechnology|SmartWatches"/>
    <n v="5998"/>
    <n v="7999"/>
    <n v="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n v="242809645"/>
    <x v="2"/>
    <m/>
    <n v="308"/>
    <n v="127491"/>
    <x v="1052"/>
    <x v="1"/>
    <n v="0.25"/>
  </r>
  <r>
    <x v="1053"/>
    <s v="Western Digital WD Green SATA 240GB Internal SSD Solid State Drive - SATA 6Gb/s 2.5 inches - WDS240G3G0A"/>
    <s v="Computers&amp;Accessories|Components|InternalSolidStateDrives"/>
    <n v="1709"/>
    <n v="4000"/>
    <n v="56.999999999999993"/>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n v="12116000"/>
    <x v="2"/>
    <m/>
    <n v="308"/>
    <n v="13327.6"/>
    <x v="1053"/>
    <x v="0"/>
    <n v="0.56999999999999995"/>
  </r>
  <r>
    <x v="1054"/>
    <s v="pTron Volta Dual Port 12W Smart USB Charger Adapter, Multi-Layer Protection, Made in India, BIS Certified, Fast Charging Power Adaptor Without Cable for All iOS &amp; Android Devices (Black)"/>
    <s v="Electronics|Mobiles&amp;Accessories|MobileAccessories|Chargers|WallChargers"/>
    <n v="199"/>
    <n v="1099"/>
    <n v="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n v="3513503"/>
    <x v="0"/>
    <m/>
    <n v="308"/>
    <n v="12788"/>
    <x v="1054"/>
    <x v="1"/>
    <n v="0.82"/>
  </r>
  <r>
    <x v="1055"/>
    <s v="Cotbolt Silicone Protective Case Cover for LG an MR21GA Magic Remote Shockproof for LG Smart TV Remote 2021 Protective Skin Waterproof Anti Lost (Black) (Remote Not Included)"/>
    <s v="Electronics|HomeTheater,TV&amp;Video|Accessories|RemoteControls"/>
    <n v="399"/>
    <n v="1999"/>
    <n v="80"/>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2"/>
    <n v="1009495"/>
    <x v="0"/>
    <m/>
    <n v="308"/>
    <n v="2272.5"/>
    <x v="1055"/>
    <x v="1"/>
    <n v="0.8"/>
  </r>
  <r>
    <x v="1056"/>
    <s v="Samsung Galaxy M33 5G (Emerald Brown, 6GB, 128GB Storage) | 6000mAh Battery | Upto 12GB RAM with RAM Plus | Travel Adapter to be Purchased Separately"/>
    <s v="Electronics|Mobiles&amp;Accessories|Smartphones&amp;BasicMobiles|Smartphones"/>
    <n v="16999"/>
    <n v="24999"/>
    <n v="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2"/>
    <n v="557927682"/>
    <x v="3"/>
    <m/>
    <n v="308"/>
    <n v="91503.799999999988"/>
    <x v="1056"/>
    <x v="1"/>
    <n v="0.32"/>
  </r>
  <r>
    <x v="1057"/>
    <s v="Samsung Galaxy M33 5G (Mystique Green, 8GB, 128GB Storage) | 6000mAh Battery | Upto 16GB RAM with RAM Plus | Travel Adapter to be Purchased Separately"/>
    <s v="Electronics|Mobiles&amp;Accessories|Smartphones&amp;BasicMobiles|Smartphones"/>
    <n v="18499"/>
    <n v="25999"/>
    <n v="28.99999999999999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2"/>
    <n v="580245682"/>
    <x v="3"/>
    <m/>
    <n v="308"/>
    <n v="91503.799999999988"/>
    <x v="1057"/>
    <x v="1"/>
    <n v="0.28999999999999998"/>
  </r>
  <r>
    <x v="1058"/>
    <s v="Firestick Remote"/>
    <s v="Electronics|HomeTheater,TV&amp;Video|Accessories|RemoteControls"/>
    <n v="1289"/>
    <n v="2499"/>
    <n v="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2"/>
    <n v="182427"/>
    <x v="2"/>
    <m/>
    <n v="308"/>
    <n v="240.89999999999998"/>
    <x v="1058"/>
    <x v="1"/>
    <n v="0.48"/>
  </r>
  <r>
    <x v="1059"/>
    <s v="boAt Wave Lite Smartwatch with 1.69&quot; HD Display, Sleek Metal Body, HR &amp; SpO2 Level Monitor, 140+ Watch Faces, Activity Tracker, Multiple Sports Modes, IP68 &amp; 7 Days Battery Life(Active Black)"/>
    <s v="Electronics|WearableTechnology|SmartWatches"/>
    <n v="1499"/>
    <n v="6990"/>
    <n v="79"/>
    <n v="3.9"/>
    <n v="21797"/>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n v="152361030"/>
    <x v="2"/>
    <m/>
    <n v="308"/>
    <n v="85008.3"/>
    <x v="1059"/>
    <x v="1"/>
    <n v="0.79"/>
  </r>
  <r>
    <x v="1060"/>
    <s v="boAt Wave Lite Smartwatch with 1.69 Inches(4.29cm) HD Display, Heart Rate &amp; SpO2 Level Monitor, Multiple Watch Faces, Activity Tracker, Multiple Sports Modes &amp; IP68 (Scarlet Red)"/>
    <s v="Electronics|WearableTechnology|SmartWatches"/>
    <n v="1499"/>
    <n v="6990"/>
    <n v="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n v="152354040"/>
    <x v="2"/>
    <m/>
    <n v="308"/>
    <n v="85004.4"/>
    <x v="1060"/>
    <x v="1"/>
    <n v="0.79"/>
  </r>
  <r>
    <x v="1061"/>
    <s v="boAt Wave Lite Smartwatch with 1.69&quot; HD Display, Heart Rate &amp; SpO2 Level Monitor, Multiple Watch Faces, Activity Tracker, Multiple Sports Modes &amp; IP68 (Deep Blue)"/>
    <s v="Electronics|WearableTechnology|SmartWatches"/>
    <n v="1499"/>
    <n v="6990"/>
    <n v="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n v="152354040"/>
    <x v="2"/>
    <m/>
    <n v="308"/>
    <n v="85004.4"/>
    <x v="1061"/>
    <x v="1"/>
    <n v="0.79"/>
  </r>
  <r>
    <x v="1062"/>
    <s v="Nokia 105 Single SIM, Keypad Mobile Phone with Wireless FM Radio | Blue"/>
    <s v="Electronics|Mobiles&amp;Accessories|Smartphones&amp;BasicMobiles|BasicMobiles"/>
    <n v="1299"/>
    <n v="1599"/>
    <n v="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n v="205169289"/>
    <x v="0"/>
    <m/>
    <n v="308"/>
    <n v="513244"/>
    <x v="1062"/>
    <x v="1"/>
    <n v="0.19"/>
  </r>
  <r>
    <x v="1063"/>
    <s v="Nokia 105 Single SIM, Keypad Mobile Phone with Wireless FM Radio | Charcoal"/>
    <s v="Electronics|Mobiles&amp;Accessories|Smartphones&amp;BasicMobiles|BasicMobiles"/>
    <n v="1299"/>
    <n v="1599"/>
    <n v="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n v="205169289"/>
    <x v="0"/>
    <m/>
    <n v="308"/>
    <n v="513244"/>
    <x v="1063"/>
    <x v="1"/>
    <n v="0.19"/>
  </r>
  <r>
    <x v="1064"/>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n v="527648"/>
    <x v="0"/>
    <m/>
    <n v="308"/>
    <n v="1443.1999999999998"/>
    <x v="1064"/>
    <x v="0"/>
    <n v="0.69"/>
  </r>
  <r>
    <x v="1065"/>
    <s v="OnePlus 108 cm (43 inches) Y Series 4K Ultra HD Smart Android LED TV 43Y1S Pro (Black)"/>
    <s v="Electronics|HomeTheater,TV&amp;Video|Televisions|SmartTelevisions"/>
    <n v="29999"/>
    <n v="39999"/>
    <n v="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2"/>
    <n v="291912702"/>
    <x v="3"/>
    <m/>
    <n v="308"/>
    <n v="30651.600000000002"/>
    <x v="1065"/>
    <x v="1"/>
    <n v="0.25"/>
  </r>
  <r>
    <x v="1066"/>
    <s v="Amazon Basics 2 Amp USB Wall Charger &amp; Micro USB Cable (White)"/>
    <s v="Electronics|Mobiles&amp;Accessories|MobileAccessories|Chargers|WallChargers"/>
    <n v="219"/>
    <n v="499"/>
    <n v="56.00000000000000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0"/>
    <n v="6986"/>
    <x v="1"/>
    <m/>
    <n v="308"/>
    <n v="61.600000000000009"/>
    <x v="1066"/>
    <x v="1"/>
    <n v="0.56000000000000005"/>
  </r>
  <r>
    <x v="106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2"/>
    <n v="1180300"/>
    <x v="0"/>
    <m/>
    <n v="308"/>
    <n v="2807.2000000000003"/>
    <x v="1067"/>
    <x v="2"/>
    <n v="0.27"/>
  </r>
  <r>
    <x v="1068"/>
    <s v="Amazon Brand - Solimo 3A Fast Charging Tough Type C USB Data Cable ‚Äì 1 Meter"/>
    <s v="Computers&amp;Accessories|Accessories&amp;Peripherals|Cables&amp;Accessories|Cables|USBCables"/>
    <n v="119"/>
    <n v="299"/>
    <n v="60"/>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2"/>
    <n v="15249"/>
    <x v="1"/>
    <m/>
    <n v="308"/>
    <n v="193.79999999999998"/>
    <x v="1068"/>
    <x v="0"/>
    <n v="0.6"/>
  </r>
  <r>
    <x v="1069"/>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n v="9142830"/>
    <x v="2"/>
    <m/>
    <n v="308"/>
    <n v="4373.0999999999995"/>
    <x v="1069"/>
    <x v="2"/>
    <n v="0.47"/>
  </r>
  <r>
    <x v="1070"/>
    <s v="Havells Gatik Neo 400mm Pedestal Fan (Aqua Blue)"/>
    <s v="Home&amp;Kitchen|Heating,Cooling&amp;AirQuality|Fans|TableFans"/>
    <n v="2399"/>
    <n v="4200"/>
    <n v="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n v="1667400"/>
    <x v="2"/>
    <m/>
    <n v="308"/>
    <n v="1508.6"/>
    <x v="1070"/>
    <x v="2"/>
    <n v="0.43"/>
  </r>
  <r>
    <x v="1071"/>
    <s v="SaleOn Instant Coal Heater 500W Charcoal Burner Electric Stove Hot Plate - Mix Colors - Pack of 1 - Only Charcoal Heater"/>
    <s v="Home&amp;Kitchen|Kitchen&amp;HomeAppliances|SmallKitchenAppliances|InductionCooktop"/>
    <n v="697"/>
    <n v="1499"/>
    <n v="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n v="215856"/>
    <x v="0"/>
    <m/>
    <n v="308"/>
    <n v="547.19999999999993"/>
    <x v="1071"/>
    <x v="2"/>
    <n v="0.54"/>
  </r>
  <r>
    <x v="1072"/>
    <s v="Lapster USB 3.0 A to Micro B SuperSpeed for hard disk cable - short cable"/>
    <s v="Computers&amp;Accessories|Accessories&amp;Peripherals|Cables&amp;Accessories|Cables|USBCables"/>
    <n v="199"/>
    <n v="999"/>
    <n v="80"/>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n v="424575"/>
    <x v="0"/>
    <m/>
    <n v="308"/>
    <n v="1742.4999999999998"/>
    <x v="1072"/>
    <x v="0"/>
    <n v="0.8"/>
  </r>
  <r>
    <x v="1073"/>
    <s v="STRIFF Multi Angle Tablet/Mobile Stand. Holder for iPhone, Android, Samsung, OnePlus, Xiaomi. Portable,Foldable Stand.Perfect for Bed,Office, Home,Gift and Desktop (Black)"/>
    <s v="Electronics|Mobiles&amp;Accessories|MobileAccessories|Stands"/>
    <n v="99"/>
    <n v="499"/>
    <n v="80"/>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2"/>
    <n v="1223049"/>
    <x v="1"/>
    <m/>
    <n v="308"/>
    <n v="10049.099999999999"/>
    <x v="1073"/>
    <x v="1"/>
    <n v="0.8"/>
  </r>
  <r>
    <x v="1074"/>
    <s v="Duracell USB C To Lightning Apple Certified (Mfi) Braided Sync &amp; Charge Cable For Iphone, Ipad And Ipod. Fast Charging Lightning Cable, 3.9 Feet (1.2M) - Black"/>
    <s v="Computers&amp;Accessories|Accessories&amp;Peripherals|Cables&amp;Accessories|Cables|USBCables"/>
    <n v="970"/>
    <n v="1999"/>
    <n v="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n v="367816"/>
    <x v="0"/>
    <m/>
    <n v="308"/>
    <n v="809.6"/>
    <x v="1074"/>
    <x v="0"/>
    <n v="0.51"/>
  </r>
  <r>
    <x v="1075"/>
    <s v="Themisto TH-WS20 Digital Kitchen Weighing Scale Stainless Steel (5Kg)"/>
    <s v="Home&amp;Kitchen|Kitchen&amp;HomeAppliances|SmallKitchenAppliances|DigitalKitchenScales"/>
    <n v="759"/>
    <n v="1999"/>
    <n v="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
    <n v="1063468"/>
    <x v="0"/>
    <m/>
    <n v="308"/>
    <n v="2287.6"/>
    <x v="1075"/>
    <x v="2"/>
    <n v="0.62"/>
  </r>
  <r>
    <x v="1076"/>
    <s v="Wipro Vesta 1380W Cordless Steam Iron Quick heat up with 20gm/ min Steam Burst, Scratch resistant Ceramic soleplate,Vertical and Horizontal Ironing, Steam burst of upto .8g/ shot"/>
    <s v="Home&amp;Kitchen|Kitchen&amp;HomeAppliances|Vacuum,Cleaning&amp;Ironing|Irons,Steamers&amp;Accessories|Irons|SteamIrons"/>
    <n v="1799"/>
    <n v="2599"/>
    <n v="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n v="2003829"/>
    <x v="2"/>
    <m/>
    <n v="308"/>
    <n v="2775.6"/>
    <x v="1076"/>
    <x v="2"/>
    <n v="0.31"/>
  </r>
  <r>
    <x v="1077"/>
    <s v="Crompton InstaBliss 3-L Instant Water Heater (Geyser) with Advanced 4 Level Safety"/>
    <s v="Home&amp;Kitchen|Heating,Cooling&amp;AirQuality|WaterHeaters&amp;Geysers|InstantWaterHeaters"/>
    <n v="2599"/>
    <n v="4400"/>
    <n v="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n v="65766800"/>
    <x v="2"/>
    <m/>
    <n v="308"/>
    <n v="61282.7"/>
    <x v="1077"/>
    <x v="2"/>
    <n v="0.41"/>
  </r>
  <r>
    <x v="1078"/>
    <s v="Sony Bravia 164 cm (65 inches) 4K Ultra HD Smart LED Google TV KD-65X74K (Black)"/>
    <s v="Electronics|HomeTheater,TV&amp;Video|Televisions|SmartTelevisions"/>
    <n v="77990"/>
    <n v="139900"/>
    <n v="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
    <n v="830306500"/>
    <x v="4"/>
    <m/>
    <n v="308"/>
    <n v="27894.5"/>
    <x v="1078"/>
    <x v="1"/>
    <n v="0.44"/>
  </r>
  <r>
    <x v="1079"/>
    <s v="OnePlus 10R 5G (Forest Green, 8GB RAM, 128GB Storage, 80W SuperVOOC)"/>
    <s v="Electronics|Mobiles&amp;Accessories|Smartphones&amp;BasicMobiles|Smartphones"/>
    <n v="34999"/>
    <n v="38999"/>
    <n v="10"/>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2"/>
    <n v="430119971"/>
    <x v="3"/>
    <m/>
    <n v="308"/>
    <n v="46321.8"/>
    <x v="1079"/>
    <x v="1"/>
    <n v="0.1"/>
  </r>
  <r>
    <x v="1080"/>
    <s v="iFFALCON 80 cm (32 inches) HD Ready Smart LED TV32F53 (Black)"/>
    <s v="Electronics|HomeTheater,TV&amp;Video|Televisions|SmartTelevisions"/>
    <n v="9999"/>
    <n v="27990"/>
    <n v="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2"/>
    <n v="35519310"/>
    <x v="3"/>
    <m/>
    <n v="308"/>
    <n v="5329.8"/>
    <x v="1080"/>
    <x v="1"/>
    <n v="0.64"/>
  </r>
  <r>
    <x v="1081"/>
    <s v="Lifelong LLMG23 Power Pro 500-Watt Mixer Grinder with 3 Jars (Liquidizing, Wet Grinding and Chutney Jar), Stainless Steel blades, 1 Year Warranty (Black)"/>
    <s v="Home&amp;Kitchen|Kitchen&amp;HomeAppliances|SmallKitchenAppliances|MixerGrinders"/>
    <n v="1299"/>
    <n v="3500"/>
    <n v="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2"/>
    <n v="154175000"/>
    <x v="2"/>
    <m/>
    <n v="308"/>
    <n v="167390"/>
    <x v="1081"/>
    <x v="2"/>
    <n v="0.63"/>
  </r>
  <r>
    <x v="1082"/>
    <s v="Ikea Little Loved Corner PRODUKT Milk-frother, Coffee/Tea Frother, Handheld Milk Wand Mixer Frother, Black"/>
    <s v="Home&amp;Kitchen|Kitchen&amp;HomeAppliances|Coffee,Tea&amp;Espresso|MilkFrothers"/>
    <n v="229"/>
    <n v="499"/>
    <n v="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n v="92315"/>
    <x v="1"/>
    <m/>
    <n v="308"/>
    <n v="647.5"/>
    <x v="1082"/>
    <x v="2"/>
    <n v="0.54"/>
  </r>
  <r>
    <x v="1083"/>
    <s v="boAt Airdopes 191G True Wireless Earbuds with ENx‚TM Tech Equipped Quad Mics, Beast‚TM Mode(Low Latency- 65ms) for Gaming, 2x6mm Dual Drivers, 30H Playtime, IPX5, IWP‚TM, Appealing Case LEDs(Sport Blue)"/>
    <s v="Electronics|Headphones,Earbuds&amp;Accessories|Headphones|In-Ear"/>
    <n v="1599"/>
    <n v="3490"/>
    <n v="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2"/>
    <n v="2359240"/>
    <x v="2"/>
    <m/>
    <n v="308"/>
    <n v="2501.2000000000003"/>
    <x v="1083"/>
    <x v="1"/>
    <n v="0.54"/>
  </r>
  <r>
    <x v="1084"/>
    <s v="MI 2-in-1 USB Type C Cable (Micro USB to Type C) 30cm for Smartphone, Headphone, Laptop (White)"/>
    <s v="Computers&amp;Accessories|Accessories&amp;Peripherals|Cables&amp;Accessories|Cables|USBCables"/>
    <n v="179"/>
    <n v="299"/>
    <n v="40"/>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n v="24219"/>
    <x v="1"/>
    <m/>
    <n v="308"/>
    <n v="315.89999999999998"/>
    <x v="1084"/>
    <x v="0"/>
    <n v="0.4"/>
  </r>
  <r>
    <x v="1085"/>
    <s v="SanDisk Extreme SD UHS I 64GB Card for 4K Video for DSLR and Mirrorless Cameras 170MB/s Read &amp; 80MB/s Write"/>
    <s v="Electronics|Accessories|MemoryCards|MicroSD"/>
    <n v="939"/>
    <n v="1800"/>
    <n v="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n v="369093600"/>
    <x v="0"/>
    <m/>
    <n v="308"/>
    <n v="922734"/>
    <x v="1085"/>
    <x v="1"/>
    <n v="0.48"/>
  </r>
  <r>
    <x v="1086"/>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n v="105468"/>
    <x v="0"/>
    <m/>
    <n v="308"/>
    <n v="462"/>
    <x v="1086"/>
    <x v="2"/>
    <n v="0.78"/>
  </r>
  <r>
    <x v="1087"/>
    <s v="Redmi 10A (Sea Blue,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n v="153539204"/>
    <x v="3"/>
    <m/>
    <n v="308"/>
    <n v="51184"/>
    <x v="1087"/>
    <x v="1"/>
    <n v="0.25"/>
  </r>
  <r>
    <x v="1088"/>
    <s v="Redmi 10A (Slate Grey,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n v="153539204"/>
    <x v="3"/>
    <m/>
    <n v="308"/>
    <n v="51184"/>
    <x v="1088"/>
    <x v="1"/>
    <n v="0.25"/>
  </r>
  <r>
    <x v="1089"/>
    <s v="Redmi 10A (Charcoal Black,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n v="153539204"/>
    <x v="3"/>
    <m/>
    <n v="308"/>
    <n v="51184"/>
    <x v="1089"/>
    <x v="1"/>
    <n v="0.25"/>
  </r>
  <r>
    <x v="1090"/>
    <s v="MI Xiaomi 22.5W Fast USB Type C Charger Combo for Tablets - White"/>
    <s v="Electronics|Mobiles&amp;Accessories|MobileAccessories|Chargers|WallChargers"/>
    <n v="649"/>
    <n v="999"/>
    <n v="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2"/>
    <n v="1313685"/>
    <x v="0"/>
    <m/>
    <n v="308"/>
    <n v="5523"/>
    <x v="1090"/>
    <x v="1"/>
    <n v="0.35"/>
  </r>
  <r>
    <x v="1091"/>
    <s v="AGARO Regal Electric Rice Cooker, 3L Ceramic Inner Bowl, Cooks Up to 600 Gms Raw Rice, SS Steamer, Preset Cooking Functions, Preset Timer, Keep Warm Function, LED Display, Black"/>
    <s v="Home&amp;Kitchen|Kitchen&amp;HomeAppliances|SmallKitchenAppliances|Rice&amp;PastaCookers"/>
    <n v="3685"/>
    <n v="5495"/>
    <n v="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n v="1593550"/>
    <x v="2"/>
    <m/>
    <n v="308"/>
    <n v="1189"/>
    <x v="1091"/>
    <x v="2"/>
    <n v="0.33"/>
  </r>
  <r>
    <x v="1092"/>
    <s v="7SEVEN Compatible for Tata Sky Remote Original Set TopHD Box and Suitable for SD Tata Play setup Box Remote Control"/>
    <s v="Electronics|HomeTheater,TV&amp;Video|Accessories|RemoteControls"/>
    <n v="399"/>
    <n v="799"/>
    <n v="50"/>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2"/>
    <n v="9588"/>
    <x v="0"/>
    <m/>
    <n v="308"/>
    <n v="51.599999999999994"/>
    <x v="1092"/>
    <x v="1"/>
    <n v="0.5"/>
  </r>
  <r>
    <x v="1093"/>
    <s v="Samsung Galaxy M53 5G (Deep Ocean Blue, 6GB, 128GB Storage) | 108MP | sAmoled+ 120Hz | 12GB RAM with RAM Plus | Travel Adapter to be Purchased Separately"/>
    <s v="Electronics|Mobiles&amp;Accessories|Smartphones&amp;BasicMobiles|Smartphones"/>
    <n v="23999"/>
    <n v="32999"/>
    <n v="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n v="292569134"/>
    <x v="3"/>
    <m/>
    <n v="308"/>
    <n v="34577.4"/>
    <x v="1093"/>
    <x v="1"/>
    <n v="0.27"/>
  </r>
  <r>
    <x v="1094"/>
    <s v="iBELL SM1301 3-in-1 Sandwich Maker with Detachable Plates for Toast / Waffle / Grill, 750 Watt (Black)"/>
    <s v="Home&amp;Kitchen|Kitchen&amp;HomeAppliances|SmallKitchenAppliances|SandwichMakers"/>
    <n v="2092"/>
    <n v="4600"/>
    <n v="55.000000000000007"/>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
    <n v="2585200"/>
    <x v="2"/>
    <m/>
    <n v="308"/>
    <n v="2416.6"/>
    <x v="1094"/>
    <x v="2"/>
    <n v="0.55000000000000004"/>
  </r>
  <r>
    <x v="109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n v="831740"/>
    <x v="2"/>
    <m/>
    <n v="308"/>
    <n v="1014"/>
    <x v="1095"/>
    <x v="2"/>
    <n v="0.17"/>
  </r>
  <r>
    <x v="1096"/>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55.000000000000007"/>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2"/>
    <n v="2099898"/>
    <x v="0"/>
    <m/>
    <n v="308"/>
    <n v="8408"/>
    <x v="1096"/>
    <x v="0"/>
    <n v="0.55000000000000004"/>
  </r>
  <r>
    <x v="1097"/>
    <s v="Xiaomi Pad 5| Qualcomm Snapdragon 860| 120Hz Refresh Rate| 6GB, 128GB| 2.5K+ Display (10.95-inch/27.81cm)|1 Billion Colours| Dolby Vision Atmos| Quad Speakers| Wi-Fi| Gray"/>
    <s v="Computers&amp;Accessories|Tablets"/>
    <n v="26999"/>
    <n v="37999"/>
    <n v="28.99999999999999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2"/>
    <n v="109665114"/>
    <x v="3"/>
    <m/>
    <n v="308"/>
    <n v="13275.599999999999"/>
    <x v="1097"/>
    <x v="0"/>
    <n v="0.28999999999999998"/>
  </r>
  <r>
    <x v="1098"/>
    <s v="STRIFF UPH2W Multi Angle Tablet/Mobile Stand. Holder for iPhone, Android, Samsung, OnePlus, Xiaomi. Portable,Foldable Stand.Perfect for Bed,Office, Home,Gift and Desktop (White)"/>
    <s v="Electronics|Mobiles&amp;Accessories|MobileAccessories|Stands"/>
    <n v="99"/>
    <n v="499"/>
    <n v="80"/>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2"/>
    <n v="1223049"/>
    <x v="1"/>
    <m/>
    <n v="308"/>
    <n v="10049.099999999999"/>
    <x v="1098"/>
    <x v="1"/>
    <n v="0.8"/>
  </r>
  <r>
    <x v="1099"/>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n v="1812490"/>
    <x v="2"/>
    <m/>
    <n v="308"/>
    <n v="1434.8"/>
    <x v="1099"/>
    <x v="2"/>
    <n v="0.53"/>
  </r>
  <r>
    <x v="1100"/>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n v="1507920"/>
    <x v="0"/>
    <m/>
    <n v="308"/>
    <n v="3611.2000000000003"/>
    <x v="1100"/>
    <x v="2"/>
    <n v="0.48"/>
  </r>
  <r>
    <x v="1101"/>
    <s v="Noise Buds Vs104 Bluetooth Truly Wireless in Ear Earbuds with Mic, 30-Hours of Playtime, Instacharge, 13Mm Driver and Hyper Sync (Charcoal Black)"/>
    <s v="Electronics|Headphones,Earbuds&amp;Accessories|Headphones|In-Ear"/>
    <n v="1299"/>
    <n v="3499"/>
    <n v="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n v="43569548"/>
    <x v="2"/>
    <m/>
    <n v="308"/>
    <n v="48562.799999999996"/>
    <x v="1101"/>
    <x v="1"/>
    <n v="0.63"/>
  </r>
  <r>
    <x v="1102"/>
    <s v="Nokia 105 Plus Single SIM, Keypad Mobile Phone with Wireless FM Radio, Memory Card Slot and MP3 Player | Red"/>
    <s v="Electronics|Mobiles&amp;Accessories|Smartphones&amp;BasicMobiles|BasicMobiles"/>
    <n v="1324"/>
    <n v="1699"/>
    <n v="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n v="218000389"/>
    <x v="0"/>
    <m/>
    <n v="308"/>
    <n v="513244"/>
    <x v="1102"/>
    <x v="1"/>
    <n v="0.22"/>
  </r>
  <r>
    <x v="1103"/>
    <s v="Nokia 105 Plus Single SIM, Keypad Mobile Phone with Wireless FM Radio, Memory Card Slot and MP3 Player | Charcoal"/>
    <s v="Electronics|Mobiles&amp;Accessories|Smartphones&amp;BasicMobiles|BasicMobiles"/>
    <n v="1324"/>
    <n v="1699"/>
    <n v="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2"/>
    <n v="218000389"/>
    <x v="0"/>
    <m/>
    <n v="308"/>
    <n v="513244"/>
    <x v="1103"/>
    <x v="1"/>
    <n v="0.22"/>
  </r>
  <r>
    <x v="1104"/>
    <s v="Shopoflux Silicone Remote Cover for Mi Smart TV and Mi TV Stick/MI Box S / 3S / MI 4X / 4A Smart LED TV (Black)"/>
    <s v="Electronics|HomeTheater,TV&amp;Video|Accessories|RemoteControls"/>
    <n v="246"/>
    <n v="600"/>
    <n v="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n v="85800"/>
    <x v="0"/>
    <m/>
    <n v="308"/>
    <n v="600.6"/>
    <x v="1104"/>
    <x v="1"/>
    <n v="0.59"/>
  </r>
  <r>
    <x v="1105"/>
    <s v="LG 80 cm (32 inches) HD Ready Smart LED TV 32LQ576BPSA (Ceramic Black)"/>
    <s v="Electronics|HomeTheater,TV&amp;Video|Televisions|SmartTelevisions"/>
    <n v="15990"/>
    <n v="23990"/>
    <n v="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n v="24829650"/>
    <x v="3"/>
    <m/>
    <n v="308"/>
    <n v="4450.5"/>
    <x v="1105"/>
    <x v="1"/>
    <n v="0.33"/>
  </r>
  <r>
    <x v="1106"/>
    <s v="Sony WI-C100 Wireless Headphones with Customizable Equalizer for Deep Bass &amp; 25 Hrs Battery, DSEE-Upscale, Splash Proof, 360RA, Fast Pair, in-Ear Bluetooth Headset with mic for Phone Calls (Black)"/>
    <s v="Electronics|Headphones,Earbuds&amp;Accessories|Headphones|In-Ear"/>
    <n v="1599"/>
    <n v="2790"/>
    <n v="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n v="6338880"/>
    <x v="2"/>
    <m/>
    <n v="308"/>
    <n v="8179.2"/>
    <x v="1106"/>
    <x v="1"/>
    <n v="0.43"/>
  </r>
  <r>
    <x v="1107"/>
    <s v="Sure From Aquaguard Delight NXT RO+UV+UF+Taste Adjuster(MTDS),6L water purifier,8 stages purification,Suitable for borewell,tanker,municipal water(Black) from Eureka Forbes"/>
    <s v="Home&amp;Kitchen|Kitchen&amp;HomeAppliances|WaterPurifiers&amp;Accessories|WaterFilters&amp;Purifiers"/>
    <n v="9199"/>
    <n v="18000"/>
    <n v="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n v="288360000"/>
    <x v="3"/>
    <m/>
    <n v="308"/>
    <n v="64080"/>
    <x v="1107"/>
    <x v="2"/>
    <n v="0.49"/>
  </r>
  <r>
    <x v="1108"/>
    <s v="Ambrane 60W / 3A Fast Charging Output Cable with Type-C to USB for Mobile, Neckband, True Wireless Earphone Charging, 480mbps Data Sync Speed, 1m Length (ACT - AZ10, White)"/>
    <s v="Computers&amp;Accessories|Accessories&amp;Peripherals|Cables&amp;Accessories|Cables|USBCables"/>
    <n v="179"/>
    <n v="399"/>
    <n v="55.000000000000007"/>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31VemHkewfL._SX300_SY300_QL70_FMwebp_.jpg"/>
    <s v="https://www.amazon.in/Ambrane-Charging-Neckband-Wireless-ACT/dp/B09YLX91QR/ref=sr_1_272?qid=1672909138&amp;s=electronics&amp;sr=1-272"/>
    <x v="0"/>
    <n v="567777"/>
    <x v="1"/>
    <m/>
    <n v="308"/>
    <n v="5692"/>
    <x v="1108"/>
    <x v="0"/>
    <n v="0.55000000000000004"/>
  </r>
  <r>
    <x v="1109"/>
    <s v="Ambrane 60W / 3A Fast Charging Output Cable with Type-C to USB for Mobile, Neckband, True Wireless Earphone Charging, 480mbps Data Sync Speed, 1m Length (ACT - AZ10, Black)"/>
    <s v="Computers&amp;Accessories|Accessories&amp;Peripherals|Cables&amp;Accessories|Cables|USBCables"/>
    <n v="179"/>
    <n v="399"/>
    <n v="55.000000000000007"/>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1/images/I/31l-eZHBfKL._SX300_SY300_QL70_FMwebp_.jpg"/>
    <s v="https://www.amazon.in/Ambrane-Charging-Neckband-Wireless-ACT/dp/B09YLXYP7Y/ref=sr_1_85?qid=1672909128&amp;s=electronics&amp;sr=1-85"/>
    <x v="0"/>
    <n v="567777"/>
    <x v="1"/>
    <m/>
    <n v="308"/>
    <n v="5692"/>
    <x v="1109"/>
    <x v="0"/>
    <n v="0.55000000000000004"/>
  </r>
  <r>
    <x v="1110"/>
    <s v="Ambrane 60W / 3A Fast Charging Output Cable with Micro to USB for Mobile, Neckband, True Wireless Earphone Charging, 480mbps Data Sync Speed, 1m Length (ACM - AZ1, Black)"/>
    <s v="Computers&amp;Accessories|Accessories&amp;Peripherals|Cables&amp;Accessories|Cables|USBCables"/>
    <n v="149"/>
    <n v="399"/>
    <n v="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414P4JCZY-L._SX300_SY300_QL70_FMwebp_.jpg"/>
    <s v="https://www.amazon.in/Ambrane-Charging-Neckband-Wireless-ACM/dp/B09YLYB9PB/ref=sr_1_192?qid=1672909133&amp;s=electronics&amp;sr=1-192"/>
    <x v="0"/>
    <n v="567777"/>
    <x v="1"/>
    <m/>
    <n v="308"/>
    <n v="5692"/>
    <x v="1110"/>
    <x v="0"/>
    <n v="0.63"/>
  </r>
  <r>
    <x v="1111"/>
    <s v="Fire-Boltt India's No 1 Smartwatch Brand Talk 2 Bluetooth Calling Smartwatch with Dual Button, Hands On Voice Assistance, 60 Sports Modes, in Built Mic &amp; Speaker with IP68 Rating"/>
    <s v="Electronics|WearableTechnology|SmartWatches"/>
    <n v="2199"/>
    <n v="9999"/>
    <n v="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n v="294690528"/>
    <x v="2"/>
    <m/>
    <n v="308"/>
    <n v="123782.40000000001"/>
    <x v="1111"/>
    <x v="1"/>
    <n v="0.78"/>
  </r>
  <r>
    <x v="1112"/>
    <s v="Fire-Boltt Ninja 3 Smartwatch Full Touch 1.69 &quot; &amp; 60 Sports Modes with IP68, Sp02 Tracking, Over 100 Cloud based watch faces ( Green )"/>
    <s v="Electronics|WearableTechnology|SmartWatches"/>
    <n v="1499"/>
    <n v="7999"/>
    <n v="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x v="0"/>
    <n v="181081362"/>
    <x v="2"/>
    <m/>
    <n v="308"/>
    <n v="95079.6"/>
    <x v="1112"/>
    <x v="1"/>
    <n v="0.81"/>
  </r>
  <r>
    <x v="1113"/>
    <s v="Fire-Boltt Ninja 3 Smartwatch Full Touch 1.69 &quot; &amp; 60 Sports Modes with IP68, Sp02 Tracking, Over 100 Cloud based watch faces ( Silver )"/>
    <s v="Electronics|WearableTechnology|SmartWatches"/>
    <n v="1499"/>
    <n v="9999"/>
    <n v="85"/>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x v="0"/>
    <n v="226357362"/>
    <x v="2"/>
    <m/>
    <n v="308"/>
    <n v="95079.6"/>
    <x v="1113"/>
    <x v="1"/>
    <n v="0.85"/>
  </r>
  <r>
    <x v="1114"/>
    <s v="Fire-Boltt India's No 1 Smartwatch Brand Talk 2 Bluetooth Calling Smartwatch with Dual Button, Hands On Voice Assistance, 60 Sports Modes, in Built Mic &amp; Speaker with IP68 Rating"/>
    <s v="Electronics|WearableTechnology|SmartWatches"/>
    <n v="2199"/>
    <n v="9999"/>
    <n v="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2"/>
    <n v="294750522"/>
    <x v="2"/>
    <m/>
    <n v="308"/>
    <n v="123807.6"/>
    <x v="1114"/>
    <x v="1"/>
    <n v="0.78"/>
  </r>
  <r>
    <x v="1115"/>
    <s v="Fire-Boltt Ninja 3 Smartwatch Full Touch 1.69 &amp; 60 Sports Modes with IP68, Sp02 Tracking, Over 100 Cloud based watch faces - Black"/>
    <s v="Electronics|WearableTechnology|SmartWatches"/>
    <n v="1499"/>
    <n v="7999"/>
    <n v="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x v="0"/>
    <n v="181081362"/>
    <x v="2"/>
    <m/>
    <n v="308"/>
    <n v="95079.6"/>
    <x v="1115"/>
    <x v="1"/>
    <n v="0.81"/>
  </r>
  <r>
    <x v="1116"/>
    <s v="Fire-Boltt Ring Pro Bluetooth Calling, 1.75‚ 320*385px High Res, IP68 &amp; SpO2 Monitoring, Pin Code Locking Functionality &amp; Split Screen Access, Built in Mic &amp; Speaker for HD Calls, Black, Free Size"/>
    <s v="Electronics|WearableTechnology|SmartWatches"/>
    <n v="2499"/>
    <n v="9999"/>
    <n v="75"/>
    <n v="4"/>
    <n v="9090"/>
    <s v="„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n v="90890910"/>
    <x v="2"/>
    <m/>
    <n v="308"/>
    <n v="36360"/>
    <x v="1116"/>
    <x v="1"/>
    <n v="0.75"/>
  </r>
  <r>
    <x v="1117"/>
    <s v="Amazon Basics Multipurpose Foldable Laptop Table with Cup Holder, Brown"/>
    <s v="Computers&amp;Accessories|Accessories&amp;Peripherals|LaptopAccessories|Lapdesks"/>
    <n v="599"/>
    <n v="3999"/>
    <n v="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2"/>
    <n v="4346913"/>
    <x v="2"/>
    <m/>
    <n v="308"/>
    <n v="4239.3"/>
    <x v="1117"/>
    <x v="0"/>
    <n v="0.85"/>
  </r>
  <r>
    <x v="1118"/>
    <s v="STRIFF 12 Pieces Highly Flexible Silicone Micro USB Protector, Mouse Cable Protector, Suit for All Cell Phones, Computers and Chargers (White)"/>
    <s v="Electronics|Mobiles&amp;Accessories|MobileAccessories|Decor"/>
    <n v="95"/>
    <n v="499"/>
    <n v="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n v="972551"/>
    <x v="1"/>
    <m/>
    <n v="308"/>
    <n v="8185.8"/>
    <x v="1118"/>
    <x v="1"/>
    <n v="0.81"/>
  </r>
  <r>
    <x v="1119"/>
    <s v="Anjaney Enterprise Smart Multipurpose Foldable Laptop Table with Cup Holder, Study Table, Bed Table, Breakfast Table, Foldable and Portable/Ergonomic &amp; Rounded Edges/Non-Slip (Black)"/>
    <s v="Computers&amp;Accessories|Accessories&amp;Peripherals|LaptopAccessories|Lapdesks"/>
    <n v="269"/>
    <n v="699"/>
    <n v="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Jaisi dikh rhi same ayi,majboot bhi h,PHONE HOLDER IS USELESS,product quality is good as per price u can buy it,Go for it  ,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n v="65007"/>
    <x v="0"/>
    <m/>
    <n v="308"/>
    <n v="372"/>
    <x v="1119"/>
    <x v="0"/>
    <n v="0.62"/>
  </r>
  <r>
    <x v="1120"/>
    <s v="TTK Prestige Limited Orion Mixer Grinder 500 Watts, 3 Jars (1200ml, 1000ml, 500ml) (Red)"/>
    <s v="Home&amp;Kitchen|Kitchen&amp;HomeAppliances|SmallKitchenAppliances|MixerGrinders"/>
    <n v="2199"/>
    <n v="3895"/>
    <n v="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n v="4226075"/>
    <x v="2"/>
    <m/>
    <n v="308"/>
    <n v="4231.5"/>
    <x v="1120"/>
    <x v="2"/>
    <n v="0.44"/>
  </r>
  <r>
    <x v="1121"/>
    <s v="Amazon Basics Wireless Mouse | 2.4 GHz Connection, 1600 DPI | Type - C Adapter | Upto 12 Months of Battery Life | Ambidextrous Design | Suitable for PC/Mac/Laptop"/>
    <s v="Computers&amp;Accessories|Accessories&amp;Peripherals|Keyboards,Mice&amp;InputDevices|Mice"/>
    <n v="499"/>
    <n v="1000"/>
    <n v="50"/>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n v="23000"/>
    <x v="0"/>
    <m/>
    <n v="308"/>
    <n v="115"/>
    <x v="1121"/>
    <x v="0"/>
    <n v="0.5"/>
  </r>
  <r>
    <x v="1122"/>
    <s v="Croma 1100 W Dry Iron with Weilburger Dual Soleplate Coating (CRSHAH702SIR11, White)"/>
    <s v="Home&amp;Kitchen|Kitchen&amp;HomeAppliances|Vacuum,Cleaning&amp;Ironing|Irons,Steamers&amp;Accessories|Irons|DryIrons"/>
    <n v="479"/>
    <n v="1000"/>
    <n v="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n v="1559000"/>
    <x v="0"/>
    <m/>
    <n v="308"/>
    <n v="6547.8"/>
    <x v="1122"/>
    <x v="2"/>
    <n v="0.52"/>
  </r>
  <r>
    <x v="1123"/>
    <s v="TCL 80 cm (32 inches) HD Ready Certified Android Smart LED TV 32S615 (Black)"/>
    <s v="Electronics|HomeTheater,TV&amp;Video|Televisions|SmartTelevisions"/>
    <n v="11990"/>
    <n v="31990"/>
    <n v="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product worth for the price"/>
    <s v="https://m.media-amazon.com/images/I/51lDlqmDxQL._SY300_SX300_QL70_FMwebp_.jpg"/>
    <s v="https://www.amazon.in/TCL-inches-Certified-Android-32S615/dp/B09ZPJT8B2/ref=sr_1_227?qid=1672909135&amp;s=electronics&amp;sr=1-227"/>
    <x v="0"/>
    <n v="2047360"/>
    <x v="3"/>
    <m/>
    <n v="308"/>
    <n v="268.8"/>
    <x v="1123"/>
    <x v="1"/>
    <n v="0.63"/>
  </r>
  <r>
    <x v="1124"/>
    <s v="Ambrane Mobile Holding Stand, 180° Perfect View, Height Adjustment, Wide Compatibility, Multipurpose, Anti-Skid Design (Twistand, Black)"/>
    <s v="Electronics|Mobiles&amp;Accessories|MobileAccessories|Stands"/>
    <n v="199"/>
    <n v="499"/>
    <n v="60"/>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2"/>
    <n v="891214"/>
    <x v="1"/>
    <m/>
    <n v="308"/>
    <n v="7322.5999999999995"/>
    <x v="1124"/>
    <x v="1"/>
    <n v="0.6"/>
  </r>
  <r>
    <x v="1125"/>
    <s v="TCL 80 cm (32 inches) HD Ready Certified Android Smart LED TV 32S5205 (Black)"/>
    <s v="Electronics|HomeTheater,TV&amp;Video|Televisions|SmartTelevisions"/>
    <n v="10901"/>
    <n v="30990"/>
    <n v="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2"/>
    <n v="12334020"/>
    <x v="3"/>
    <m/>
    <n v="308"/>
    <n v="1631.8"/>
    <x v="1125"/>
    <x v="1"/>
    <n v="0.65"/>
  </r>
  <r>
    <x v="1126"/>
    <s v="Noise ColorFit Pro 4 Advanced Bluetooth Calling Smart Watch with 1.72&quot; TruView Display, Fully-Functional Digital Crown, 311 PPI, 60Hz Refresh Rate, 500 NITS Brightness (Charcoal Black)"/>
    <s v="Electronics|WearableTechnology|SmartWatches"/>
    <n v="2998"/>
    <n v="5999"/>
    <n v="5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2"/>
    <n v="31068821"/>
    <x v="2"/>
    <m/>
    <n v="308"/>
    <n v="21233.899999999998"/>
    <x v="1126"/>
    <x v="1"/>
    <n v="0.5"/>
  </r>
  <r>
    <x v="1127"/>
    <s v="Amazon Basics 2000/1000 Watt Room Heater with Adjustable Thermostat (ISI certified, White color, Ideal for small to medium room/area)"/>
    <s v="Home&amp;Kitchen|Heating,Cooling&amp;AirQuality|RoomHeaters|FanHeaters"/>
    <n v="1049"/>
    <n v="1699"/>
    <n v="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n v="188589"/>
    <x v="0"/>
    <m/>
    <n v="308"/>
    <n v="344.1"/>
    <x v="1127"/>
    <x v="2"/>
    <n v="0.38"/>
  </r>
  <r>
    <x v="1128"/>
    <s v="KNYUC MART Mini Electric Handy Room Heater Compact Plug-in, The Wall Outlet 400 Watts, Handy Air Warmer Blower Adjustable Timer Digital Display"/>
    <s v="Home&amp;Kitchen|Heating,Cooling&amp;AirQuality|RoomHeaters|FanHeaters"/>
    <n v="778"/>
    <n v="999"/>
    <n v="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n v="7992"/>
    <x v="0"/>
    <m/>
    <n v="308"/>
    <n v="26.4"/>
    <x v="1128"/>
    <x v="2"/>
    <n v="0.22"/>
  </r>
  <r>
    <x v="1129"/>
    <s v="ZEBRONICS Zeb-Astra 20 Wireless BT v5.0 Portable Speaker with 10W RMS Output, TWS, 10H Backup Approx, Built in Rechargeable Battery FM Radio, AUX, mSD, USB, Call Function and Dual 52mm Drivers Multi"/>
    <s v="Electronics|HomeAudio|Speakers|BluetoothSpeakers"/>
    <n v="1049"/>
    <n v="2299"/>
    <n v="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n v="4089921"/>
    <x v="2"/>
    <m/>
    <n v="308"/>
    <n v="6938.0999999999995"/>
    <x v="1129"/>
    <x v="1"/>
    <n v="0.54"/>
  </r>
  <r>
    <x v="1130"/>
    <s v="Samsung Galaxy M33 5G (Emerald Brown, 6GB, 128GB Storage) | 6000mAh Battery | Upto 12GB RAM with RAM Plus | Travel Adapter to be Purchased Separately"/>
    <s v="Electronics|Mobiles&amp;Accessories|Smartphones&amp;BasicMobiles|Smartphones"/>
    <n v="16999"/>
    <n v="24999"/>
    <n v="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n v="557927682"/>
    <x v="3"/>
    <m/>
    <n v="308"/>
    <n v="91503.799999999988"/>
    <x v="1130"/>
    <x v="1"/>
    <n v="0.32"/>
  </r>
  <r>
    <x v="1131"/>
    <s v="Samsung 108 cm (43 inches) Crystal 4K Neo Series Ultra HD Smart LED TV UA43AUE65AKXXL (Black)"/>
    <s v="Electronics|HomeTheater,TV&amp;Video|Televisions|SmartTelevisions"/>
    <n v="32990"/>
    <n v="47900"/>
    <n v="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n v="340521100"/>
    <x v="3"/>
    <m/>
    <n v="308"/>
    <n v="30568.699999999997"/>
    <x v="1131"/>
    <x v="1"/>
    <n v="0.31"/>
  </r>
  <r>
    <x v="1132"/>
    <s v="Samsung 138 cm (55 inches) Crystal 4K Neo Series Ultra HD Smart LED TV UA55AUE65AKXXL (Black)"/>
    <s v="Electronics|HomeTheater,TV&amp;Video|Televisions|SmartTelevisions"/>
    <n v="47990"/>
    <n v="70900"/>
    <n v="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2"/>
    <n v="504028100"/>
    <x v="4"/>
    <m/>
    <n v="308"/>
    <n v="30568.699999999997"/>
    <x v="1132"/>
    <x v="1"/>
    <n v="0.32"/>
  </r>
  <r>
    <x v="1133"/>
    <s v="VW 80 cm (32 inches) Playwall Frameless Series HD Ready Android Smart LED TV VW3251 (Black)"/>
    <s v="Electronics|HomeTheater,TV&amp;Video|Televisions|SmartTelevisions"/>
    <n v="8499"/>
    <n v="15999"/>
    <n v="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2"/>
    <n v="9471408"/>
    <x v="3"/>
    <m/>
    <n v="308"/>
    <n v="2545.6"/>
    <x v="1133"/>
    <x v="1"/>
    <n v="0.47"/>
  </r>
  <r>
    <x v="1134"/>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n v="317350200"/>
    <x v="4"/>
    <m/>
    <n v="308"/>
    <n v="23311.200000000001"/>
    <x v="1134"/>
    <x v="2"/>
    <n v="0.53"/>
  </r>
  <r>
    <x v="1135"/>
    <s v="Boult Audio FXCharge with ENC, 32H Playtime, 5min=7H Type C Fast Charging, Zen ENC, 14.2 mm BoomX Rich Bass, IPX5, Bluetooth Wireless in Ear Earphones Neckband with mic (Black)"/>
    <s v="Electronics|Headphones,Earbuds&amp;Accessories|Headphones|In-Ear"/>
    <n v="999"/>
    <n v="4499"/>
    <n v="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n v="15251610"/>
    <x v="2"/>
    <m/>
    <n v="308"/>
    <n v="12882"/>
    <x v="1135"/>
    <x v="1"/>
    <n v="0.78"/>
  </r>
  <r>
    <x v="113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n v="1465370"/>
    <x v="2"/>
    <m/>
    <n v="308"/>
    <n v="1271.3999999999999"/>
    <x v="1136"/>
    <x v="2"/>
    <n v="0.49"/>
  </r>
  <r>
    <x v="1137"/>
    <s v="Spigen Ultra Hybrid Back Cover Case Compatible with iPhone 14 Pro max (TPU + Poly Carbonate | Crystal Clear)"/>
    <s v="Electronics|Mobiles&amp;Accessories|MobileAccessories|Cases&amp;Covers|BasicCases"/>
    <n v="1599"/>
    <n v="2599"/>
    <n v="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n v="4680799"/>
    <x v="2"/>
    <m/>
    <n v="308"/>
    <n v="7744.2999999999993"/>
    <x v="1137"/>
    <x v="1"/>
    <n v="0.38"/>
  </r>
  <r>
    <x v="1138"/>
    <s v="Acer 80 cm (32 inches) I Series HD Ready Android Smart LED TV AR32AR2841HDFL (Black)"/>
    <s v="Electronics|HomeTheater,TV&amp;Video|Televisions|SmartTelevisions"/>
    <n v="11499"/>
    <n v="19990"/>
    <n v="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n v="94012970"/>
    <x v="3"/>
    <m/>
    <n v="308"/>
    <n v="20222.899999999998"/>
    <x v="1138"/>
    <x v="1"/>
    <n v="0.42"/>
  </r>
  <r>
    <x v="1139"/>
    <s v="Acer 109 cm (43 inches) I Series 4K Ultra HD Android Smart LED TV AR43AR2851UDFL (Black)"/>
    <s v="Electronics|HomeTheater,TV&amp;Video|Televisions|SmartTelevisions"/>
    <n v="23999"/>
    <n v="34990"/>
    <n v="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2"/>
    <n v="164557970"/>
    <x v="3"/>
    <m/>
    <n v="308"/>
    <n v="20222.899999999998"/>
    <x v="1139"/>
    <x v="1"/>
    <n v="0.31"/>
  </r>
  <r>
    <x v="1140"/>
    <s v="Acer 139 cm (55 inches) I Series 4K Ultra HD Android Smart LED TV AR55AR2851UDFL (Black)"/>
    <s v="Electronics|HomeTheater,TV&amp;Video|Televisions|SmartTelevisions"/>
    <n v="32999"/>
    <n v="47990"/>
    <n v="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2"/>
    <n v="225696970"/>
    <x v="3"/>
    <m/>
    <n v="308"/>
    <n v="20222.899999999998"/>
    <x v="1140"/>
    <x v="1"/>
    <n v="0.31"/>
  </r>
  <r>
    <x v="1141"/>
    <s v="Acer 127 cm (50 inches) I Series 4K Ultra HD Android Smart LED TV AR50AR2851UDFL (Black)"/>
    <s v="Electronics|HomeTheater,TV&amp;Video|Televisions|SmartTelevisions"/>
    <n v="27999"/>
    <n v="40990"/>
    <n v="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n v="192775970"/>
    <x v="3"/>
    <m/>
    <n v="308"/>
    <n v="20222.899999999998"/>
    <x v="1141"/>
    <x v="1"/>
    <n v="0.32"/>
  </r>
  <r>
    <x v="1142"/>
    <s v="Noise Buds VS402 Truly Wireless in Ear Earbuds, 35-Hours of Playtime, Instacharge, Quad Mic with ENC, Hyper Sync, Low Latency, 10mm Driver, Bluetooth v5.3 and Breathing LED Lights (Neon Black)"/>
    <s v="Electronics|Headphones,Earbuds&amp;Accessories|Headphones|In-Ear"/>
    <n v="1799"/>
    <n v="3999"/>
    <n v="55.000000000000007"/>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n v="14064483"/>
    <x v="2"/>
    <m/>
    <n v="308"/>
    <n v="13716.3"/>
    <x v="1142"/>
    <x v="1"/>
    <n v="0.55000000000000004"/>
  </r>
  <r>
    <x v="1143"/>
    <s v="Portronics Konnect Spydr 31 3-in-1 Multi Functional Cable with 3.0A Output, Tangle Resistant, 1.2M Length, Nylon Braided(Zebra)"/>
    <s v="Computers&amp;Accessories|Accessories&amp;Peripherals|Cables&amp;Accessories|Cables|USBCables"/>
    <n v="228"/>
    <n v="899"/>
    <n v="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
    <n v="118668"/>
    <x v="0"/>
    <m/>
    <n v="308"/>
    <n v="501.59999999999997"/>
    <x v="1143"/>
    <x v="0"/>
    <n v="0.75"/>
  </r>
  <r>
    <x v="1144"/>
    <s v="Toshiba 108 cm (43 inches) V Series Full HD Smart Android LED TV 43V35KP (Silver)"/>
    <s v="Electronics|HomeTheater,TV&amp;Video|Televisions|SmartTelevisions"/>
    <n v="21990"/>
    <n v="34990"/>
    <n v="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n v="57978430"/>
    <x v="3"/>
    <m/>
    <n v="308"/>
    <n v="7125.0999999999995"/>
    <x v="1144"/>
    <x v="1"/>
    <n v="0.37"/>
  </r>
  <r>
    <x v="1145"/>
    <s v="Spigen EZ Fit Tempered Glass Screen Protector for iPhone 14 Pro Max - 2 Pack (Sensor Protection)"/>
    <s v="Electronics|Mobiles&amp;Accessories|MobileAccessories|Maintenance,Upkeep&amp;Repairs|ScreenProtectors"/>
    <n v="999"/>
    <n v="2899"/>
    <n v="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
    <s v="https://m.media-amazon.com/images/I/51EiPNlJDgL._SX300_SY300_QL70_ML2_.jpg"/>
    <s v="https://www.amazon.in/Spigen-Tempered-Screen-Protector-iPhone/dp/B0B23LW7NV/ref=sr_1_130?qid=1672895784&amp;s=electronics&amp;sr=1-130"/>
    <x v="0"/>
    <n v="22551321"/>
    <x v="2"/>
    <m/>
    <n v="308"/>
    <n v="36561.300000000003"/>
    <x v="1145"/>
    <x v="1"/>
    <n v="0.66"/>
  </r>
  <r>
    <x v="1146"/>
    <s v="Spigen EZ Fit Tempered Glass Screen Protector for iPhone 14 Pro - 2 Pack (Sensor Protection)"/>
    <s v="Electronics|Mobiles&amp;Accessories|MobileAccessories|Maintenance,Upkeep&amp;Repairs|ScreenProtectors"/>
    <n v="999"/>
    <n v="2899"/>
    <n v="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 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2"/>
    <n v="17767971"/>
    <x v="2"/>
    <m/>
    <n v="308"/>
    <n v="28193.399999999998"/>
    <x v="1146"/>
    <x v="1"/>
    <n v="0.66"/>
  </r>
  <r>
    <x v="1147"/>
    <s v="GILTON Egg Boiler Electric Automatic Off 7 Egg Poacher for Steaming, Cooking Also Boiling and Frying, Multi Color"/>
    <s v="Home&amp;Kitchen|Kitchen&amp;HomeAppliances|SmallKitchenAppliances|EggBoilers"/>
    <n v="353"/>
    <n v="1199"/>
    <n v="71"/>
    <n v="4.3"/>
    <n v="629"/>
    <s v="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quot;Egg-Celent &quot; Fun and simple to use for family members of all ages |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n v="754171"/>
    <x v="0"/>
    <m/>
    <n v="308"/>
    <n v="2704.7"/>
    <x v="1147"/>
    <x v="2"/>
    <n v="0.71"/>
  </r>
  <r>
    <x v="1148"/>
    <s v="Crucial P3 500GB PCIe 3.0 3D NAND NVMe M.2 SSD, up to 3500MB/s - CT500P3SSD8"/>
    <s v="Computers&amp;Accessories|Components|InternalSolidStateDrives"/>
    <n v="3307"/>
    <n v="6100"/>
    <n v="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2"/>
    <n v="15341500"/>
    <x v="2"/>
    <m/>
    <n v="308"/>
    <n v="10814.5"/>
    <x v="1148"/>
    <x v="0"/>
    <n v="0.46"/>
  </r>
  <r>
    <x v="1149"/>
    <s v="ZEBRONICS Zeb-Sound Bomb N1 True Wireless in Ear Earbuds with Mic ENC, Gaming Mode (up to 50ms), up to 18H Playback, BT V5.2, Fidget Case, Voice Assistant, Splash Proof, Type C (Midnight Black)"/>
    <s v="Electronics|Headphones,Earbuds&amp;Accessories|Headphones|In-Ear"/>
    <n v="999"/>
    <n v="4199"/>
    <n v="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n v="8032687"/>
    <x v="2"/>
    <m/>
    <n v="308"/>
    <n v="6695.5"/>
    <x v="1149"/>
    <x v="1"/>
    <n v="0.76"/>
  </r>
  <r>
    <x v="1150"/>
    <s v="Portronics Toad 23 Wireless Optical Mouse with 2.4GHz, USB Nano Dongle, Optical Orientation, Click Wheel, Adjustable DPI(Black)"/>
    <s v="Computers&amp;Accessories|Accessories&amp;Peripherals|Keyboards,Mice&amp;InputDevices|Mice"/>
    <n v="299"/>
    <n v="599"/>
    <n v="50"/>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n v="956603"/>
    <x v="0"/>
    <m/>
    <n v="308"/>
    <n v="6547.7"/>
    <x v="1150"/>
    <x v="0"/>
    <n v="0.5"/>
  </r>
  <r>
    <x v="1151"/>
    <s v="Prolet Classic Bumper Case Cover for Samsung Galaxy Watch 4 44mm TPU Plated Full Screen Protector (Black)"/>
    <s v="Electronics|WearableTechnology|SmartWatches"/>
    <n v="265"/>
    <n v="999"/>
    <n v="73"/>
    <n v="3.7"/>
    <n v="465"/>
    <s v="„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n v="464535"/>
    <x v="0"/>
    <m/>
    <n v="308"/>
    <n v="1720.5"/>
    <x v="1151"/>
    <x v="1"/>
    <n v="0.73"/>
  </r>
  <r>
    <x v="1152"/>
    <s v="Hisense 126 cm (50 inches) Bezelless Series 4K Ultra HD Smart LED Google TV 50A6H (Black)"/>
    <s v="Electronics|HomeTheater,TV&amp;Video|Televisions|SmartTelevisions"/>
    <n v="32990"/>
    <n v="54990"/>
    <n v="40"/>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
    <n v="85509450"/>
    <x v="4"/>
    <m/>
    <n v="308"/>
    <n v="6375.4999999999991"/>
    <x v="1152"/>
    <x v="1"/>
    <n v="0.4"/>
  </r>
  <r>
    <x v="1153"/>
    <s v="Robustrion Anti-Scratch &amp; Smudge Proof Tempered Glass Screen Protector for Xiaomi Mi Pad 5 11 inch"/>
    <s v="Computers&amp;Accessories|Accessories&amp;Peripherals|TabletAccessories|ScreenProtectors"/>
    <n v="379"/>
    <n v="1499"/>
    <n v="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1"/>
    <n v="1004330"/>
    <x v="0"/>
    <m/>
    <n v="308"/>
    <n v="2746.9999999999995"/>
    <x v="1153"/>
    <x v="0"/>
    <n v="0.75"/>
  </r>
  <r>
    <x v="1154"/>
    <s v="Shakti Technology S5 High Pressure Car Washer Machine 1900 Watts and Pressure 125 Bar with 10 Meter Hose Pipe"/>
    <s v="Home&amp;Kitchen|Kitchen&amp;HomeAppliances|Vacuum,Cleaning&amp;Ironing|PressureWashers,Steam&amp;WindowCleaners"/>
    <n v="5999"/>
    <n v="9999"/>
    <n v="40"/>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n v="1699830"/>
    <x v="2"/>
    <m/>
    <n v="308"/>
    <n v="714"/>
    <x v="1154"/>
    <x v="2"/>
    <n v="0.4"/>
  </r>
  <r>
    <x v="1155"/>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
    <s v="https://m.media-amazon.com/images/I/31iKMkOV-DL._SX300_SY300_QL70_FMwebp_.jpg"/>
    <s v="https://www.amazon.in/electric-Kettle-Double-Triple-Protection/dp/B0B2CZTCL2/ref=sr_1_127?qid=1672923597&amp;s=kitchen&amp;sr=1-127"/>
    <x v="0"/>
    <n v="621689"/>
    <x v="0"/>
    <m/>
    <n v="308"/>
    <n v="1181.8"/>
    <x v="1155"/>
    <x v="2"/>
    <n v="0.35"/>
  </r>
  <r>
    <x v="1156"/>
    <s v="SanDisk Extreme microSD UHS I Card 128GB for 4K Video on Smartphones,Action Cams 190MB/s Read,90MB/s Write"/>
    <s v="Electronics|Accessories|MemoryCards|MicroSD"/>
    <n v="1329"/>
    <n v="2900"/>
    <n v="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2"/>
    <n v="56909600"/>
    <x v="2"/>
    <m/>
    <n v="308"/>
    <n v="88308"/>
    <x v="1156"/>
    <x v="1"/>
    <n v="0.54"/>
  </r>
  <r>
    <x v="1157"/>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33"/>
    <n v="4.0999999999999996"/>
    <n v="282"/>
    <s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 ,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n v="873918"/>
    <x v="2"/>
    <m/>
    <n v="308"/>
    <n v="1156.1999999999998"/>
    <x v="1157"/>
    <x v="2"/>
    <n v="0.33"/>
  </r>
  <r>
    <x v="1158"/>
    <s v="WeCool B1 Mobile Holder for Bikes or Bike Mobile Holder for Maps and GPS Navigation, one Click Locking, Firm Gripping, Anti Shake and Stable Cradle Clamp with 360 ° Rotation Bicycle Phone Mount"/>
    <s v="Electronics|Mobiles&amp;Accessories|MobileAccessories|Mounts|HandlebarMounts"/>
    <n v="689"/>
    <n v="1999"/>
    <n v="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n v="2384807"/>
    <x v="0"/>
    <m/>
    <n v="308"/>
    <n v="5129.8999999999996"/>
    <x v="1158"/>
    <x v="1"/>
    <n v="0.66"/>
  </r>
  <r>
    <x v="1159"/>
    <s v="SWAPKART Fast Charging Cable and Data Sync USB Cable Compatible for iPhone 6/6S/7/7+/8/8+/10/11, 12, 13 Pro max iPad Air/Mini, iPod and iOS Devices (White)"/>
    <s v="Computers&amp;Accessories|Accessories&amp;Peripherals|Cables&amp;Accessories|Cables|USBCables"/>
    <n v="209"/>
    <n v="499"/>
    <n v="57.999999999999993"/>
    <n v="3.9"/>
    <n v="536"/>
    <s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n v="267464"/>
    <x v="1"/>
    <m/>
    <n v="308"/>
    <n v="2090.4"/>
    <x v="1159"/>
    <x v="0"/>
    <n v="0.57999999999999996"/>
  </r>
  <r>
    <x v="1160"/>
    <s v="Amazon Basics 1500 W Electric Kettle (Stainless Steel Body, 1.5 L)"/>
    <s v="Home&amp;Kitchen|Kitchen&amp;HomeAppliances|SmallKitchenAppliances|Kettles&amp;HotWaterDispensers|Kettle&amp;ToasterSets"/>
    <n v="749"/>
    <n v="1299"/>
    <n v="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n v="154581"/>
    <x v="0"/>
    <m/>
    <n v="308"/>
    <n v="476"/>
    <x v="1160"/>
    <x v="2"/>
    <n v="0.42"/>
  </r>
  <r>
    <x v="1161"/>
    <s v="Lapster Gel Mouse pad with Wrist Rest, Gaming Mouse Pad with Lycra Cloth Nonslip for Laptop, Computer,, Home &amp; Office (Black)"/>
    <s v="Computers&amp;Accessories|Accessories&amp;Peripherals|Keyboards,Mice&amp;InputDevices|Keyboard&amp;MiceAccessories|MousePads"/>
    <n v="230"/>
    <n v="999"/>
    <n v="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2"/>
    <n v="1526472"/>
    <x v="0"/>
    <m/>
    <n v="308"/>
    <n v="6417.6"/>
    <x v="1161"/>
    <x v="0"/>
    <n v="0.77"/>
  </r>
  <r>
    <x v="1162"/>
    <s v="Lenovo IdeaPad 3 11th Gen Intel Core i3 15.6&quot; FHD Thin &amp; Light Laptop(8GB/512GB SSD/Windows 11/Office 2021/2Yr Warranty/3months Xbox Game Pass/Platinum Grey/1.7Kg), 81X800LGIN"/>
    <s v="Computers&amp;Accessories|Laptops|TraditionalLaptops"/>
    <n v="37247"/>
    <n v="59890"/>
    <n v="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2"/>
    <n v="19344470"/>
    <x v="4"/>
    <m/>
    <n v="308"/>
    <n v="1292"/>
    <x v="1162"/>
    <x v="0"/>
    <n v="0.38"/>
  </r>
  <r>
    <x v="1163"/>
    <s v="Noise ColorFit Ultra 2 Buzz 1.78&quot; AMOLED Bluetooth Calling Watch with 368*448px Always On Display, Premium Metallic Finish, 100+ Watch Faces, 100+ Sports Modes, Health Suite (Jet Black)"/>
    <s v="Electronics|WearableTechnology|SmartWatches"/>
    <n v="3999"/>
    <n v="6999"/>
    <n v="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n v="71592771"/>
    <x v="2"/>
    <m/>
    <n v="308"/>
    <n v="41938.899999999994"/>
    <x v="1163"/>
    <x v="1"/>
    <n v="0.43"/>
  </r>
  <r>
    <x v="1164"/>
    <s v="Boult Audio Airbass Z20 True Wireless, 40H Battery Life, Zen ENC Mic, Type-C Lightning Boult Fast Charging (10Mins=100Mins), BoomX Tech Bass, ENC, IPX5 in Ear Earbuds with mic (Green)"/>
    <s v="Electronics|Headphones,Earbuds&amp;Accessories|Headphones|In-Ear"/>
    <n v="1399"/>
    <n v="5499"/>
    <n v="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n v="52262496"/>
    <x v="2"/>
    <m/>
    <n v="308"/>
    <n v="37065.599999999999"/>
    <x v="1164"/>
    <x v="1"/>
    <n v="0.75"/>
  </r>
  <r>
    <x v="1165"/>
    <s v="Boult Audio Omega with 30dB ANC+ ENC, 32H Playtime, 45ms Latency Gaming Mode, Quad Mic Zen ENC, 3 Equalizer Modes, ANC, Type-C Fast Charging, IPX5 True Wireless in Ear Bluetooth Earbuds (Black)"/>
    <s v="Electronics|Headphones,Earbuds&amp;Accessories|Headphones|In-Ear"/>
    <n v="1999"/>
    <n v="9999"/>
    <n v="80"/>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n v="19858014"/>
    <x v="2"/>
    <m/>
    <n v="308"/>
    <n v="7348.2000000000007"/>
    <x v="1165"/>
    <x v="1"/>
    <n v="0.8"/>
  </r>
  <r>
    <x v="1166"/>
    <s v="OnePlus Nord 2T 5G (Jade Fog,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2"/>
    <n v="505017585"/>
    <x v="3"/>
    <m/>
    <n v="308"/>
    <n v="74884.5"/>
    <x v="1166"/>
    <x v="1"/>
    <n v="0"/>
  </r>
  <r>
    <x v="1167"/>
    <s v="OnePlus Nord 2T 5G (Gray Shadow,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n v="505017585"/>
    <x v="3"/>
    <m/>
    <n v="308"/>
    <n v="74884.5"/>
    <x v="1167"/>
    <x v="1"/>
    <n v="0"/>
  </r>
  <r>
    <x v="1168"/>
    <s v="OnePlus Nord 2T 5G (Jade Fog, 12GB RAM, 256GB Storage)"/>
    <s v="Electronics|Mobiles&amp;Accessories|Smartphones&amp;BasicMobiles|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2"/>
    <n v="592092585"/>
    <x v="3"/>
    <m/>
    <n v="308"/>
    <n v="74884.5"/>
    <x v="1168"/>
    <x v="1"/>
    <n v="0"/>
  </r>
  <r>
    <x v="1169"/>
    <s v="EN LIGNE Adjustable Cell Phone Stand, Foldable Portable Phone Stand Phone Holder for Desk, Desktop Tablet Stand Compatible with Mobile Phone/iPad/Tablet (Black)"/>
    <s v="Electronics|Mobiles&amp;Accessories|MobileAccessories|Stands"/>
    <n v="209"/>
    <n v="499"/>
    <n v="57.999999999999993"/>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0"/>
    <n v="51896"/>
    <x v="1"/>
    <m/>
    <n v="308"/>
    <n v="374.40000000000003"/>
    <x v="1169"/>
    <x v="1"/>
    <n v="0.57999999999999996"/>
  </r>
  <r>
    <x v="1170"/>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20"/>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n v="1910454"/>
    <x v="2"/>
    <m/>
    <n v="308"/>
    <n v="2457"/>
    <x v="1170"/>
    <x v="2"/>
    <n v="0.2"/>
  </r>
  <r>
    <x v="117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80"/>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n v="1998"/>
    <x v="0"/>
    <m/>
    <n v="308"/>
    <n v="6.2"/>
    <x v="1171"/>
    <x v="2"/>
    <n v="0.8"/>
  </r>
  <r>
    <x v="1172"/>
    <s v="OnePlus 126 cm (50 inches) Y Series 4K Ultra HD Smart Android LED TV 50Y1S Pro (Black)"/>
    <s v="Electronics|HomeTheater,TV&amp;Video|Televisions|SmartTelevisions"/>
    <n v="32999"/>
    <n v="45999"/>
    <n v="28.000000000000004"/>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n v="335700702"/>
    <x v="3"/>
    <m/>
    <n v="308"/>
    <n v="30651.600000000002"/>
    <x v="1172"/>
    <x v="1"/>
    <n v="0.28000000000000003"/>
  </r>
  <r>
    <x v="1173"/>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n v="1866222"/>
    <x v="1"/>
    <m/>
    <n v="308"/>
    <n v="37512"/>
    <x v="1173"/>
    <x v="0"/>
    <n v="0.71"/>
  </r>
  <r>
    <x v="1174"/>
    <s v="Fire-Boltt Ring 3 Smart Watch 1.8 Biggest Display with Advanced Bluetooth Calling Chip, Voice Assistance,118 Sports Modes, in Built Calculator &amp; Games, SpO2, Heart Rate Monitoring"/>
    <s v="Electronics|WearableTechnology|SmartWatches"/>
    <n v="2999"/>
    <n v="9999"/>
    <n v="7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n v="208789119"/>
    <x v="2"/>
    <m/>
    <n v="308"/>
    <n v="87700.2"/>
    <x v="1174"/>
    <x v="1"/>
    <n v="0.7"/>
  </r>
  <r>
    <x v="1175"/>
    <s v="Fire-Boltt Visionary 1.78&quot; AMOLED Bluetooth Calling Smartwatch with 368*448 Pixel Resolution 100+ Sports Mode, TWS Connection, Voice Assistance, SPO2 &amp; Heart Rate Monitoring"/>
    <s v="Electronics|WearableTechnology|SmartWatches"/>
    <n v="3999"/>
    <n v="16999"/>
    <n v="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2"/>
    <n v="291736838"/>
    <x v="3"/>
    <m/>
    <n v="308"/>
    <n v="73796.599999999991"/>
    <x v="1175"/>
    <x v="1"/>
    <n v="0.76"/>
  </r>
  <r>
    <x v="1176"/>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n v="2804022"/>
    <x v="1"/>
    <m/>
    <n v="308"/>
    <n v="37512"/>
    <x v="1176"/>
    <x v="0"/>
    <n v="0.71"/>
  </r>
  <r>
    <x v="1177"/>
    <s v="Fire-Boltt Visionary 1.78&quot; AMOLED Bluetooth Calling Smartwatch with 368*448 Pixel Resolution 100+ Sports Mode, TWS Connection, Voice Assistance, SPO2 &amp; Heart Rate Monitoring"/>
    <s v="Electronics|WearableTechnology|SmartWatches"/>
    <n v="3999"/>
    <n v="17999"/>
    <n v="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n v="308880839"/>
    <x v="3"/>
    <m/>
    <n v="308"/>
    <n v="73792.3"/>
    <x v="1177"/>
    <x v="1"/>
    <n v="0.78"/>
  </r>
  <r>
    <x v="1178"/>
    <s v="Ambrane BCL-15 Lightning Cable for Smartphone (1.5m Black)"/>
    <s v="Computers&amp;Accessories|Accessories&amp;Peripherals|Cables&amp;Accessories|Cables|USBCables"/>
    <n v="149"/>
    <n v="399"/>
    <n v="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n v="22743"/>
    <x v="1"/>
    <m/>
    <n v="308"/>
    <n v="222.29999999999998"/>
    <x v="1178"/>
    <x v="0"/>
    <n v="0.63"/>
  </r>
  <r>
    <x v="1179"/>
    <s v="Fire-Boltt Phoenix Smart Watch with Bluetooth Calling 1.3&quot;,120+ Sports Modes, 240*240 PX High Res with SpO2, Heart Rate Monitoring &amp; IP67 Rating"/>
    <s v="Electronics|WearableTechnology|SmartWatches"/>
    <n v="1998"/>
    <n v="9999"/>
    <n v="80"/>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n v="277062291"/>
    <x v="2"/>
    <m/>
    <n v="308"/>
    <n v="119148.7"/>
    <x v="1179"/>
    <x v="1"/>
    <n v="0.8"/>
  </r>
  <r>
    <x v="1180"/>
    <s v="Fire-Boltt Phoenix Smart Watch with Bluetooth Calling 1.3&quot;,120+ Sports Modes, 240*240 PX High Res with SpO2, Heart Rate Monitoring &amp; IP67 Rating"/>
    <s v="Electronics|WearableTechnology|SmartWatches"/>
    <n v="1999"/>
    <n v="9999"/>
    <n v="80"/>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n v="277012296"/>
    <x v="2"/>
    <m/>
    <n v="308"/>
    <n v="119127.2"/>
    <x v="1180"/>
    <x v="1"/>
    <n v="0.8"/>
  </r>
  <r>
    <x v="1181"/>
    <s v="Fire-Boltt Phoenix Smart Watch with Bluetooth Calling 1.3&quot;,120+ Sports Modes, 240*240 PX High Res with SpO2, Heart Rate Monitoring &amp; IP67 Rating"/>
    <s v="Electronics|WearableTechnology|SmartWatches"/>
    <n v="1999"/>
    <n v="9999"/>
    <n v="8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n v="276932304"/>
    <x v="2"/>
    <m/>
    <n v="308"/>
    <n v="119092.79999999999"/>
    <x v="1181"/>
    <x v="1"/>
    <n v="0.8"/>
  </r>
  <r>
    <x v="1182"/>
    <s v="AGARO Royal Double Layered Kettle, 1.5 Litres, Double Layered Cool Touch, Dry Boiling Protection, Black"/>
    <s v="Home&amp;Kitchen|Kitchen&amp;HomeAppliances|SmallKitchenAppliances|Kettles&amp;HotWaterDispensers|ElectricKettles"/>
    <n v="1260"/>
    <n v="2299"/>
    <n v="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n v="126445"/>
    <x v="2"/>
    <m/>
    <n v="308"/>
    <n v="236.5"/>
    <x v="1182"/>
    <x v="2"/>
    <n v="0.45"/>
  </r>
  <r>
    <x v="1183"/>
    <s v="Crompton Gracee 5-L Instant Water Heater (Geyser)"/>
    <s v="Home&amp;Kitchen|Heating,Cooling&amp;AirQuality|WaterHeaters&amp;Geysers|InstantWaterHeaters"/>
    <n v="3599"/>
    <n v="7299"/>
    <n v="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
    <s v="https://m.media-amazon.com/images/W/WEBP_402378-T1/images/I/31KGeL7u8hL._SX300_SY300_QL70_FMwebp_.jpg"/>
    <s v="https://www.amazon.in/Crompton-Gracee-Instant-Heater-Geyser/dp/B0B3X2BY3M/ref=sr_1_102?qid=1672923595&amp;s=kitchen&amp;sr=1-102"/>
    <x v="2"/>
    <n v="75354876"/>
    <x v="2"/>
    <m/>
    <n v="308"/>
    <n v="41296"/>
    <x v="1183"/>
    <x v="2"/>
    <n v="0.51"/>
  </r>
  <r>
    <x v="1184"/>
    <s v="LG 139 cm (55 inches) 4K Ultra HD Smart LED TV 55UQ7500PSF (Ceramic Black)"/>
    <s v="Electronics|HomeTheater,TV&amp;Video|Televisions|SmartTelevisions"/>
    <n v="47990"/>
    <n v="79990"/>
    <n v="40"/>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
    <n v="110066240"/>
    <x v="4"/>
    <m/>
    <n v="308"/>
    <n v="5916.8"/>
    <x v="1184"/>
    <x v="1"/>
    <n v="0.4"/>
  </r>
  <r>
    <x v="1185"/>
    <s v="LG 108 cm (43 inches) 4K Ultra HD Smart LED TV 43UQ7500PSF (Ceramic Black)"/>
    <s v="Electronics|HomeTheater,TV&amp;Video|Televisions|SmartTelevisions"/>
    <n v="30990"/>
    <n v="49990"/>
    <n v="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n v="68786240"/>
    <x v="3"/>
    <m/>
    <n v="308"/>
    <n v="5916.8"/>
    <x v="1185"/>
    <x v="1"/>
    <n v="0.38"/>
  </r>
  <r>
    <x v="1186"/>
    <s v="Karbonn 80 cm (32 inches) Millenium Bezel-Less Series HD Ready Smart LED TV KJW32SKHD (Phantom Black)"/>
    <s v="Electronics|HomeTheater,TV&amp;Video|Televisions|SmartTelevisions"/>
    <n v="8990"/>
    <n v="18990"/>
    <n v="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n v="6646500"/>
    <x v="3"/>
    <m/>
    <n v="308"/>
    <n v="1365"/>
    <x v="1186"/>
    <x v="1"/>
    <n v="0.53"/>
  </r>
  <r>
    <x v="1187"/>
    <s v="Karbonn 80 cm (32 Inches) Millennium Series HD Ready LED TV KJW32NSHDF (Phantom Black) with Bezel-Less Design"/>
    <s v="Electronics|HomeTheater,TV&amp;Video|Televisions|StandardTelevisions"/>
    <n v="6999"/>
    <n v="16990"/>
    <n v="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n v="1868900"/>
    <x v="3"/>
    <m/>
    <n v="308"/>
    <n v="418"/>
    <x v="1187"/>
    <x v="1"/>
    <n v="0.59"/>
  </r>
  <r>
    <x v="1188"/>
    <s v="Wecool Unbreakable 3 in 1 Charging Cable with 3A Speed, Fast Charging Multi Purpose Cable 1.25 Mtr Long, Type C cable, Micro Usb Cable and Cable for iPhone, White"/>
    <s v="Computers&amp;Accessories|Accessories&amp;Peripherals|Cables&amp;Accessories|Cables|USBCables"/>
    <n v="348"/>
    <n v="1499"/>
    <n v="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n v="983344"/>
    <x v="0"/>
    <m/>
    <n v="308"/>
    <n v="2755.2000000000003"/>
    <x v="1188"/>
    <x v="0"/>
    <n v="0.77"/>
  </r>
  <r>
    <x v="1189"/>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n v="370442002"/>
    <x v="3"/>
    <m/>
    <n v="308"/>
    <n v="77891.799999999988"/>
    <x v="1189"/>
    <x v="1"/>
    <n v="0.28000000000000003"/>
  </r>
  <r>
    <x v="1190"/>
    <s v="Samsung Galaxy M13 (Aqua Green, 4GB, 64GB Storage) | 6000mAh Battery | Upto 8GB RAM with RAM Plus"/>
    <s v="Electronics|Mobiles&amp;Accessories|Smartphones&amp;BasicMobiles|Smartphones"/>
    <n v="10999"/>
    <n v="14999"/>
    <n v="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n v="284951002"/>
    <x v="3"/>
    <m/>
    <n v="308"/>
    <n v="77891.799999999988"/>
    <x v="1190"/>
    <x v="1"/>
    <n v="0.27"/>
  </r>
  <r>
    <x v="1191"/>
    <s v="Samsung Galaxy M13 (Aqua Green, 6GB, 128GB Storage) | 6000mAh Battery | Upto 12GB RAM with RAM Plus"/>
    <s v="Electronics|Mobiles&amp;Accessories|Smartphones&amp;BasicMobiles|Smartphones"/>
    <n v="12999"/>
    <n v="17999"/>
    <n v="28.00000000000000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n v="341945002"/>
    <x v="3"/>
    <m/>
    <n v="308"/>
    <n v="77891.799999999988"/>
    <x v="1191"/>
    <x v="1"/>
    <n v="0.28000000000000003"/>
  </r>
  <r>
    <x v="1192"/>
    <s v="Samsung Galaxy M13 (Stardust Brown, 6GB, 128GB Storage) | 6000mAh Battery | Upto 12GB RAM with RAM Plus"/>
    <s v="Electronics|Mobiles&amp;Accessories|Smartphones&amp;BasicMobiles|Smartphones"/>
    <n v="12999"/>
    <n v="17999"/>
    <n v="28.00000000000000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n v="341945002"/>
    <x v="3"/>
    <m/>
    <n v="308"/>
    <n v="77891.799999999988"/>
    <x v="1192"/>
    <x v="1"/>
    <n v="0.28000000000000003"/>
  </r>
  <r>
    <x v="1193"/>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n v="370442002"/>
    <x v="3"/>
    <m/>
    <n v="308"/>
    <n v="77891.799999999988"/>
    <x v="1193"/>
    <x v="1"/>
    <n v="0.28000000000000003"/>
  </r>
  <r>
    <x v="1194"/>
    <s v="Samsung Galaxy M13 5G (Stardust Brow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n v="370442002"/>
    <x v="3"/>
    <m/>
    <n v="308"/>
    <n v="77891.799999999988"/>
    <x v="1194"/>
    <x v="1"/>
    <n v="0.28000000000000003"/>
  </r>
  <r>
    <x v="1195"/>
    <s v="Samsung Galaxy M13 (Midnight Blue, 4GB, 64GB Storage) | 6000mAh Battery | Upto 8GB RAM with RAM Plus"/>
    <s v="Electronics|Mobiles&amp;Accessories|Smartphones&amp;BasicMobiles|Smartphones"/>
    <n v="10999"/>
    <n v="14999"/>
    <n v="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2"/>
    <n v="284951002"/>
    <x v="3"/>
    <m/>
    <n v="308"/>
    <n v="77891.799999999988"/>
    <x v="1195"/>
    <x v="1"/>
    <n v="0.27"/>
  </r>
  <r>
    <x v="1196"/>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2"/>
    <n v="370442002"/>
    <x v="3"/>
    <m/>
    <n v="308"/>
    <n v="77891.799999999988"/>
    <x v="1196"/>
    <x v="1"/>
    <n v="0.28000000000000003"/>
  </r>
  <r>
    <x v="1197"/>
    <s v="Lapster 5 pin mini usb cable, usb b cable,camera cable usb2.0 for External HDDS/Card Readers/Camera etc."/>
    <s v="Computers&amp;Accessories|Accessories&amp;Peripherals|Cables&amp;Accessories|Cables|USBCables"/>
    <n v="149"/>
    <n v="999"/>
    <n v="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2"/>
    <n v="1311687"/>
    <x v="0"/>
    <m/>
    <n v="308"/>
    <n v="5252"/>
    <x v="1197"/>
    <x v="0"/>
    <n v="0.85"/>
  </r>
  <r>
    <x v="119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8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n v="1073925"/>
    <x v="0"/>
    <m/>
    <n v="308"/>
    <n v="4192.5"/>
    <x v="1198"/>
    <x v="0"/>
    <n v="0.8"/>
  </r>
  <r>
    <x v="1199"/>
    <s v="pTron Solero 331 3.4Amps Multifunction Fast Charging Cable, 3-in-1 USB Cable Micro USB/Type-C/iOS, Made in India, Durable &amp; Strong &amp; Tangle-free 118cm in Length (Black)"/>
    <s v="Computers&amp;Accessories|Accessories&amp;Peripherals|Cables&amp;Accessories|Cables|USBCables"/>
    <n v="249"/>
    <n v="931"/>
    <n v="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n v="1000825"/>
    <x v="0"/>
    <m/>
    <n v="308"/>
    <n v="4192.5"/>
    <x v="1199"/>
    <x v="0"/>
    <n v="0.73"/>
  </r>
  <r>
    <x v="1200"/>
    <s v="IKEA Frother for Milk"/>
    <s v="Home&amp;Kitchen|Kitchen&amp;HomeAppliances|Coffee,Tea&amp;Espresso|CoffeeGrinders|ElectricGrinders"/>
    <n v="244"/>
    <n v="499"/>
    <n v="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2"/>
    <n v="238522"/>
    <x v="1"/>
    <m/>
    <n v="308"/>
    <n v="1577.3999999999999"/>
    <x v="1200"/>
    <x v="2"/>
    <n v="0.51"/>
  </r>
  <r>
    <x v="1201"/>
    <s v="Kitchenwell 18Pc Plastic Food Snack Bag Pouch Clip Sealer for Keeping Food Fresh for Home, Kitchen, Camping Snack Seal Sealing Bag Clips (Multi-Color) | (Pack of 18)|"/>
    <s v="Home&amp;Kitchen|Kitchen&amp;HomeAppliances|SmallKitchenAppliances|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n v="7663"/>
    <x v="1"/>
    <m/>
    <n v="308"/>
    <n v="388"/>
    <x v="1201"/>
    <x v="2"/>
    <n v="0"/>
  </r>
  <r>
    <x v="1202"/>
    <s v="Kitchenwell Multipurpose Portable Electronic Digital Weighing Scale Weight Machine | Weight Machine | 10 Kg"/>
    <s v="Home&amp;Kitchen|Kitchen&amp;HomeAppliances|SmallKitchenAppliances|DigitalKitchenScales|Digital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n v="1673"/>
    <x v="1"/>
    <m/>
    <n v="308"/>
    <n v="30.099999999999998"/>
    <x v="1202"/>
    <x v="2"/>
    <n v="0"/>
  </r>
  <r>
    <x v="1203"/>
    <s v="pTron Solero M241 2.4A Micro USB Data &amp; Charging Cable, Made in India, 480Mbps Data Sync, Durable 1-Meter Long USB Cable for Micro USB Devices (White)"/>
    <s v="Computers&amp;Accessories|Accessories&amp;Peripherals|Cables&amp;Accessories|Cables|USBCables"/>
    <n v="89"/>
    <n v="800"/>
    <n v="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2"/>
    <n v="860000"/>
    <x v="0"/>
    <m/>
    <n v="308"/>
    <n v="4192.5"/>
    <x v="1203"/>
    <x v="0"/>
    <n v="0.89"/>
  </r>
  <r>
    <x v="1204"/>
    <s v="pTron Solero T241 2.4A Type-C Data &amp; Charging USB Cable, Made in India, 480Mbps Data Sync, Durable 1-Meter Long USB Cable for Smartphone, Type-C USB Devices (White)"/>
    <s v="Computers&amp;Accessories|Accessories&amp;Peripherals|Cables&amp;Accessories|Cables|USBCables"/>
    <n v="99"/>
    <n v="800"/>
    <n v="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2"/>
    <n v="860000"/>
    <x v="0"/>
    <m/>
    <n v="308"/>
    <n v="4192.5"/>
    <x v="1204"/>
    <x v="0"/>
    <n v="0.88"/>
  </r>
  <r>
    <x v="1205"/>
    <s v="Instant Pot Air Fryer, Vortex 2QT, Touch Control Panel, 360° EvenCrisp‚TM Technology, Uses 95 % less Oil, 4-in-1 Appliance: Air Fry, Roast, Bake, Reheat (Vortex 1.97Litre, Black)"/>
    <s v="Home&amp;Kitchen|Kitchen&amp;HomeAppliances|SmallKitchenAppliances|DeepFatFryers|AirFryers"/>
    <n v="4995"/>
    <n v="20049"/>
    <n v="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2"/>
    <n v="79474236"/>
    <x v="3"/>
    <m/>
    <n v="308"/>
    <n v="19027.2"/>
    <x v="1205"/>
    <x v="2"/>
    <n v="0.75"/>
  </r>
  <r>
    <x v="1206"/>
    <s v="PTron Newly Launched Force X10 Bluetooth Calling Smartwatch with 1.7&quot; Full Touch Display, Real Heart Rate Monitor, SpO2, Watch Faces, 5 Days Runtime, Health/Fitness Trackers &amp; IP68 Waterproof (Black)"/>
    <s v="Electronics|WearableTechnology|SmartWatches"/>
    <n v="1399"/>
    <n v="5999"/>
    <n v="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2"/>
    <n v="26485585"/>
    <x v="2"/>
    <m/>
    <n v="308"/>
    <n v="14569.5"/>
    <x v="1206"/>
    <x v="1"/>
    <n v="0.77"/>
  </r>
  <r>
    <x v="1207"/>
    <s v="PTron Newly Launched Force X10 Bluetooth Calling Smartwatch with 1.7&quot; Full Touch Color Display, Real Heart Rate Monitor, SpO2, Watch Faces, 5 Days Runtime, Fitness Trackers &amp; IP68 Waterproof (Pink)"/>
    <s v="Electronics|WearableTechnology|SmartWatches"/>
    <n v="1299"/>
    <n v="5999"/>
    <n v="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2"/>
    <n v="26485585"/>
    <x v="2"/>
    <m/>
    <n v="308"/>
    <n v="14569.5"/>
    <x v="1207"/>
    <x v="1"/>
    <n v="0.78"/>
  </r>
  <r>
    <x v="1208"/>
    <s v="PTron Newly Launched Force X10 Bluetooth Calling Smartwatch with 1.7&quot; Full Touch Color Display, Real Heart Rate Monitor, SpO2, Watch Faces, 5 Days Runtime, Fitness Trackers &amp; IP68 Waterproof (Blue)"/>
    <s v="Electronics|WearableTechnology|SmartWatches"/>
    <n v="1299"/>
    <n v="5999"/>
    <n v="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2"/>
    <n v="26485585"/>
    <x v="2"/>
    <m/>
    <n v="308"/>
    <n v="14569.5"/>
    <x v="1208"/>
    <x v="1"/>
    <n v="0.78"/>
  </r>
  <r>
    <x v="1209"/>
    <s v="iPhone Original 20W C Type Fast PD Charger Compatible with I-Phone13/13 mini/13pro/13 pro Max I-Phone 12/12 Pro/12mini/12 Pro Max, I-Phone11/11 Pro/11 Pro Max 2020 (Only Adapter)"/>
    <s v="Electronics|Mobiles&amp;Accessories|MobileAccessories|Chargers|WallChargers"/>
    <n v="799"/>
    <n v="3990"/>
    <n v="80"/>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2"/>
    <n v="474810"/>
    <x v="2"/>
    <m/>
    <n v="308"/>
    <n v="452.2"/>
    <x v="1209"/>
    <x v="1"/>
    <n v="0.8"/>
  </r>
  <r>
    <x v="1210"/>
    <s v="Tecno Spark 9 (Sky Mirror, 6GB RAM,128GB Storage) | 11GB Expandable RAM | Helio G37 Gaming Processor"/>
    <s v="Electronics|Mobiles&amp;Accessories|Smartphones&amp;BasicMobiles|Smartphones"/>
    <n v="8999"/>
    <n v="13499"/>
    <n v="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2"/>
    <n v="42454355"/>
    <x v="3"/>
    <m/>
    <n v="308"/>
    <n v="11951"/>
    <x v="1210"/>
    <x v="1"/>
    <n v="0.33"/>
  </r>
  <r>
    <x v="1211"/>
    <s v="Wolpin 1 Lint Roller with 60 Sheets Remove Clothes Lint Dog Hair Dust (19 x 13 cm) Orange"/>
    <s v="Home&amp;Kitchen|Kitchen&amp;HomeAppliances|Vacuum,Cleaning&amp;Ironing|Irons,Steamers&amp;Accessories|LintShavers"/>
    <n v="179"/>
    <n v="799"/>
    <n v="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2"/>
    <n v="80699"/>
    <x v="0"/>
    <m/>
    <n v="308"/>
    <n v="363.6"/>
    <x v="1211"/>
    <x v="2"/>
    <n v="0.78"/>
  </r>
  <r>
    <x v="1212"/>
    <s v="boAt Wave Call Smart Watch, Smart Talk with Advanced Dedicated Bluetooth Calling Chip, 1.69‚ HD Display with 550 NITS &amp; 70% Color Gamut, 150+ Watch Faces, Multi-Sport Modes,HR,SpO2, IP68(Active Black)"/>
    <s v="Electronics|WearableTechnology|SmartWatches"/>
    <n v="1799"/>
    <n v="7990"/>
    <n v="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2"/>
    <n v="142485670"/>
    <x v="2"/>
    <m/>
    <n v="308"/>
    <n v="67765.399999999994"/>
    <x v="1212"/>
    <x v="1"/>
    <n v="0.77"/>
  </r>
  <r>
    <x v="1213"/>
    <s v="boAt Wave Call Smart Watch, Smart Talk with Advanced Dedicated Bluetooth Calling Chip, 1.69‚ HD Display with 550 NITS &amp; 70% Color Gamut, 150+ Watch Faces, Multi-Sport Modes,HR,SpO2(Caribbean Green)"/>
    <s v="Electronics|WearableTechnology|SmartWatches"/>
    <n v="1999"/>
    <n v="7990"/>
    <n v="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n v="142485670"/>
    <x v="2"/>
    <m/>
    <n v="308"/>
    <n v="67765.399999999994"/>
    <x v="1213"/>
    <x v="1"/>
    <n v="0.75"/>
  </r>
  <r>
    <x v="1214"/>
    <s v="boAt Wave Call Smart Watch, Smart Talk with Advanced Dedicated Bluetooth Calling Chip, 1.69‚ HD Display with 550 NITS &amp; 70% Color Gamut, 150+ Watch Faces, Multi-Sport Modes, HR, SpO2, IP68(Deep Blue)"/>
    <s v="Electronics|WearableTechnology|SmartWatches"/>
    <n v="1999"/>
    <n v="7990"/>
    <n v="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2"/>
    <n v="142469690"/>
    <x v="2"/>
    <m/>
    <n v="308"/>
    <n v="67757.8"/>
    <x v="1214"/>
    <x v="1"/>
    <n v="0.75"/>
  </r>
  <r>
    <x v="1215"/>
    <s v="boAt Wave Call Smart Watch, Smart Talk with Advanced Dedicated Bluetooth Calling Chip, 1.69‚ HD Display with 550 NITS &amp; 70% Color Gamut, 150+ Watch Faces, Multi-Sport Modes, HR, SpO2, IP68(Mauve)"/>
    <s v="Electronics|WearableTechnology|SmartWatches"/>
    <n v="1999"/>
    <n v="7990"/>
    <n v="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n v="142469690"/>
    <x v="2"/>
    <m/>
    <n v="308"/>
    <n v="67757.8"/>
    <x v="1215"/>
    <x v="1"/>
    <n v="0.75"/>
  </r>
  <r>
    <x v="1216"/>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2"/>
    <n v="265958"/>
    <x v="0"/>
    <m/>
    <n v="308"/>
    <n v="968"/>
    <x v="1216"/>
    <x v="0"/>
    <n v="0.59"/>
  </r>
  <r>
    <x v="1217"/>
    <s v="Noise Agile 2 Buzz Bluetooth Calling Smart Watch with 1.28&quot; TFT Display,Dual Button,in-Built Mic &amp; Speaker,AI Voice Assistant, Health Suite,in-Built Games, 100 Watch Faces-(Jet Black)"/>
    <s v="Electronics|WearableTechnology|SmartWatches"/>
    <n v="2499"/>
    <n v="5999"/>
    <n v="57.999999999999993"/>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n v="4967172"/>
    <x v="2"/>
    <m/>
    <n v="308"/>
    <n v="3063.6000000000004"/>
    <x v="1217"/>
    <x v="1"/>
    <n v="0.57999999999999996"/>
  </r>
  <r>
    <x v="1218"/>
    <s v="Wecool Moonwalk M1 ENC True Wireless in Ear Earbuds with Mic, Titanium Drivers for Rich Bass Experience, 40+ Hours Play Time, Type C Fast Charging, Low Latency, BT 5.3, IPX5, Deep Bass (Black)"/>
    <s v="Electronics|Headphones,Earbuds&amp;Accessories|Headphones|In-Ear"/>
    <n v="889"/>
    <n v="1999"/>
    <n v="56.00000000000000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 ,Best in budget earbuds with some quality,Extremely high value for money,Worth for money and great listening experience.,Battery backup,A valuable product,So so,Great buy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n v="4565716"/>
    <x v="0"/>
    <m/>
    <n v="308"/>
    <n v="9592.8000000000011"/>
    <x v="1218"/>
    <x v="1"/>
    <n v="0.56000000000000005"/>
  </r>
  <r>
    <x v="1219"/>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n v="1278900"/>
    <x v="2"/>
    <m/>
    <n v="308"/>
    <n v="1631.7"/>
    <x v="1219"/>
    <x v="2"/>
    <n v="0.45"/>
  </r>
  <r>
    <x v="1220"/>
    <s v="Noise Pulse Go Buzz Smart Watch Bluetooth Calling with 1.69&quot; Display, 550 NITS, 150+ Cloud Watch Face, SPo2, Heart Rate Tracking, 100 Sports Mode with Auto Detection, Longer Battery (Jet Black)"/>
    <s v="Electronics|WearableTechnology|SmartWatches"/>
    <n v="1898"/>
    <n v="4999"/>
    <n v="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n v="53434311"/>
    <x v="2"/>
    <m/>
    <n v="308"/>
    <n v="43824.899999999994"/>
    <x v="1220"/>
    <x v="1"/>
    <n v="0.62"/>
  </r>
  <r>
    <x v="1221"/>
    <s v="iBELL SM1515NEW Sandwich Maker with Floating Hinges, 1000Watt, Panini / Grill / Toast (Black)"/>
    <s v="Home&amp;Kitchen|Kitchen&amp;HomeAppliances|SmallKitchenAppliances|SandwichMakers"/>
    <n v="1474"/>
    <n v="4650"/>
    <n v="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n v="4859250"/>
    <x v="2"/>
    <m/>
    <n v="308"/>
    <n v="4284.5"/>
    <x v="1221"/>
    <x v="2"/>
    <n v="0.68"/>
  </r>
  <r>
    <x v="1222"/>
    <s v="OnePlus 10T 5G (Moonstone Black, 8GB RAM, 128GB Storage)"/>
    <s v="Electronics|Mobiles&amp;Accessories|Smartphones&amp;BasicMobiles|Smartphones"/>
    <n v="44999"/>
    <n v="49999"/>
    <n v="10"/>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2"/>
    <n v="153746925"/>
    <x v="3"/>
    <m/>
    <n v="308"/>
    <n v="13222.5"/>
    <x v="1222"/>
    <x v="1"/>
    <n v="0.1"/>
  </r>
  <r>
    <x v="1223"/>
    <s v="POPIO Tempered Glass Compatible for iPhone 13 / iPhone 13 Pro/iPhone 14 (Transparent) Edge to Edge Full Screen Coverage with Installation Kit, Pack of 2"/>
    <s v="Electronics|Mobiles&amp;Accessories|MobileAccessories|Maintenance,Upkeep&amp;Repairs|ScreenProtectors"/>
    <n v="150"/>
    <n v="599"/>
    <n v="75"/>
    <n v="4.3"/>
    <n v="714"/>
    <s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n v="427686"/>
    <x v="0"/>
    <m/>
    <n v="308"/>
    <n v="3070.2"/>
    <x v="1223"/>
    <x v="1"/>
    <n v="0.75"/>
  </r>
  <r>
    <x v="1224"/>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n v="125790"/>
    <x v="0"/>
    <m/>
    <n v="308"/>
    <n v="860.99999999999989"/>
    <x v="1224"/>
    <x v="0"/>
    <n v="0.42"/>
  </r>
  <r>
    <x v="1225"/>
    <s v="beatXP Kitchen Scale Multipurpose Portable Electronic Digital Weighing Scale | Weight Machine With Back light LCD Display | White |10 kg | 2 Year Warranty |"/>
    <s v="Home&amp;Kitchen|Kitchen&amp;HomeAppliances|SmallKitchenAppliances|DigitalKitchenScales"/>
    <n v="199"/>
    <n v="1999"/>
    <n v="90"/>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2"/>
    <n v="4059969"/>
    <x v="0"/>
    <m/>
    <n v="308"/>
    <n v="7514.7000000000007"/>
    <x v="1225"/>
    <x v="2"/>
    <n v="0.9"/>
  </r>
  <r>
    <x v="1226"/>
    <s v="LS LAPSTER Quality Assured USB 2.0 morpho cable, morpho device cable for Mso 1300 E3/E2/E Biometric Finger Print Scanner morpho USB cable (Black)"/>
    <s v="Computers&amp;Accessories|Accessories&amp;Peripherals|Cables&amp;Accessories|Cables|USBCables"/>
    <n v="199"/>
    <n v="999"/>
    <n v="80"/>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
    <n v="86913"/>
    <x v="0"/>
    <m/>
    <n v="308"/>
    <n v="374.09999999999997"/>
    <x v="1226"/>
    <x v="0"/>
    <n v="0.8"/>
  </r>
  <r>
    <x v="1227"/>
    <s v="Lapster usb 2.0 mantra cable, mantra mfs 100 data cable (black)"/>
    <s v="Computers&amp;Accessories|Accessories&amp;Peripherals|Cables&amp;Accessories|Cables|USBCables"/>
    <n v="199"/>
    <n v="999"/>
    <n v="8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1"/>
    <n v="84915"/>
    <x v="0"/>
    <m/>
    <n v="308"/>
    <n v="357"/>
    <x v="1227"/>
    <x v="0"/>
    <n v="0.8"/>
  </r>
  <r>
    <x v="1228"/>
    <s v="Zebronics CU3100V Fast charging Type C cable with QC 18W support, 3A max capacity, 1 meter braided cable, Data transfer and Superior durability (Braided Black + White)"/>
    <s v="Computers&amp;Accessories|Accessories&amp;Peripherals|Cables&amp;Accessories|Cables|USBCables"/>
    <n v="139"/>
    <n v="549"/>
    <n v="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n v="33489"/>
    <x v="0"/>
    <m/>
    <n v="308"/>
    <n v="237.9"/>
    <x v="1228"/>
    <x v="0"/>
    <n v="0.75"/>
  </r>
  <r>
    <x v="1229"/>
    <s v="Zebronics CU3100V Fast charging Type C cable with QC 18W support, 3A max capacity, 1 meter braided cable, Data transfer and Superior durability (Braided Black )"/>
    <s v="Computers&amp;Accessories|Accessories&amp;Peripherals|Cables&amp;Accessories|Cables|USBCables"/>
    <n v="128.31"/>
    <n v="549"/>
    <n v="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n v="33489"/>
    <x v="0"/>
    <m/>
    <n v="308"/>
    <n v="237.9"/>
    <x v="1229"/>
    <x v="0"/>
    <n v="0.77"/>
  </r>
  <r>
    <x v="1230"/>
    <s v="Gadgetronics Digital Kitchen Weighing Scale &amp; Food Weight Machine for Health, Fitness, Home Baking &amp; Cooking (10 KGs,1 Year Warranty &amp; Batteries Included)"/>
    <s v="Home&amp;Kitchen|Kitchen&amp;HomeAppliances|SmallKitchenAppliances|DigitalKitchenScales"/>
    <n v="799"/>
    <n v="2999"/>
    <n v="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n v="188937"/>
    <x v="2"/>
    <m/>
    <n v="308"/>
    <n v="283.5"/>
    <x v="1230"/>
    <x v="2"/>
    <n v="0.73"/>
  </r>
  <r>
    <x v="1231"/>
    <s v="Noise Pulse 2 Max Advanced Bluetooth Calling Smart Watch with 1.85'' TFT and 550 Nits Brightness, Smart DND, 10 Days Battery, 100 Sports Mode, Smartwatch for Men and Women - (Jet Black)"/>
    <s v="Electronics|WearableTechnology|SmartWatches"/>
    <n v="2999"/>
    <n v="5999"/>
    <n v="50"/>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n v="42880852"/>
    <x v="2"/>
    <m/>
    <n v="308"/>
    <n v="29306.799999999999"/>
    <x v="1231"/>
    <x v="1"/>
    <n v="0.5"/>
  </r>
  <r>
    <x v="1232"/>
    <s v="MI 80 cm (32 inches) 5A Series HD Ready Smart Android LED TV L32M7-5AIN (Black)"/>
    <s v="Electronics|HomeTheater,TV&amp;Video|Televisions|SmartTelevisions"/>
    <n v="13999"/>
    <n v="24999"/>
    <n v="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2"/>
    <n v="820967160"/>
    <x v="3"/>
    <m/>
    <n v="308"/>
    <n v="137928"/>
    <x v="1232"/>
    <x v="1"/>
    <n v="0.44"/>
  </r>
  <r>
    <x v="1233"/>
    <s v="MI 108 cm (43 inches) 5A Series Full HD Smart Android LED TV L43M7-EAIN (Black)"/>
    <s v="Electronics|HomeTheater,TV&amp;Video|Televisions|SmartTelevisions"/>
    <n v="24999"/>
    <n v="35999"/>
    <n v="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n v="1182207160"/>
    <x v="3"/>
    <m/>
    <n v="308"/>
    <n v="137928"/>
    <x v="1233"/>
    <x v="1"/>
    <n v="0.31"/>
  </r>
  <r>
    <x v="1234"/>
    <s v="MI 100 cm (40 inches) 5A Series Full HD Smart Android LED TV with 24W Dolby Audio &amp; Metal Bezel-Less Frame (Black) (2022 Model)"/>
    <s v="Electronics|HomeTheater,TV&amp;Video|Televisions|SmartTelevisions"/>
    <n v="21999"/>
    <n v="29999"/>
    <n v="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2"/>
    <n v="985167160"/>
    <x v="3"/>
    <m/>
    <n v="308"/>
    <n v="137928"/>
    <x v="1234"/>
    <x v="1"/>
    <n v="0.27"/>
  </r>
  <r>
    <x v="1235"/>
    <s v="SKE Bed Study Table Portable Wood Multifunction Laptop-Table Lapdesk for Children Bed Foldabe Table Work with Tablet Slot &amp; Cup Holder Brown Black"/>
    <s v="Computers&amp;Accessories|Accessories&amp;Peripherals|LaptopAccessories|Lapdesks"/>
    <n v="263"/>
    <n v="699"/>
    <n v="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n v="482310"/>
    <x v="0"/>
    <m/>
    <n v="308"/>
    <n v="2415"/>
    <x v="1235"/>
    <x v="0"/>
    <n v="0.62"/>
  </r>
  <r>
    <x v="1236"/>
    <s v="VU 108 cm (43 inches) Premium Series Full HD Smart LED TV 43GA (Black)"/>
    <s v="Electronics|HomeTheater,TV&amp;Video|Televisions|SmartTelevisions"/>
    <n v="18999"/>
    <n v="35000"/>
    <n v="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3"/>
    <n v="35035000"/>
    <x v="3"/>
    <m/>
    <n v="308"/>
    <n v="4004"/>
    <x v="1236"/>
    <x v="1"/>
    <n v="0.46"/>
  </r>
  <r>
    <x v="1237"/>
    <s v="Nokia 8210 4G Volte keypad Phone with Dual SIM, Big Display, inbuilt MP3 Player &amp; Wireless FM Radio | Blue"/>
    <s v="Electronics|Mobiles&amp;Accessories|Smartphones&amp;BasicMobiles|BasicMobiles"/>
    <n v="3799"/>
    <n v="5299"/>
    <n v="28.000000000000004"/>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n v="8695659"/>
    <x v="2"/>
    <m/>
    <n v="308"/>
    <n v="5743.5"/>
    <x v="1237"/>
    <x v="1"/>
    <n v="0.28000000000000003"/>
  </r>
  <r>
    <x v="1238"/>
    <s v="Proven Copper + Mineral RO+UV+UF 10 to 12 Liter RO + UV + TDS ADJUSTER Water Purifier with Copper Charge Technology black &amp; copper Best For Home and Office (Made In India)"/>
    <s v="Home&amp;Kitchen|Kitchen&amp;HomeAppliances|WaterPurifiers&amp;Accessories|WaterFilters&amp;Purifiers"/>
    <n v="5395"/>
    <n v="19990"/>
    <n v="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2"/>
    <n v="10694650"/>
    <x v="3"/>
    <m/>
    <n v="308"/>
    <n v="2354"/>
    <x v="1238"/>
    <x v="2"/>
    <n v="0.73"/>
  </r>
  <r>
    <x v="1239"/>
    <s v="Green Tales Heat Seal Mini Food Sealer-Impulse Machine for Sealing Plastic Bags Packaging"/>
    <s v="Home&amp;Kitchen|Kitchen&amp;HomeAppliances|SmallKitchenAppliances|VacuumSealers"/>
    <n v="161"/>
    <n v="300"/>
    <n v="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2"/>
    <n v="7200"/>
    <x v="1"/>
    <m/>
    <n v="308"/>
    <n v="62.400000000000006"/>
    <x v="1239"/>
    <x v="2"/>
    <n v="0.46"/>
  </r>
  <r>
    <x v="1240"/>
    <s v="Havells Bero Quartz Heater Black 800w 2 Heat Settings 2 Year Product Warranty"/>
    <s v="Home&amp;Kitchen|Heating,Cooling&amp;AirQuality|RoomHeaters|ElectricHeaters"/>
    <n v="2439"/>
    <n v="2545"/>
    <n v="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2"/>
    <n v="63625"/>
    <x v="2"/>
    <m/>
    <n v="308"/>
    <n v="102.49999999999999"/>
    <x v="1240"/>
    <x v="2"/>
    <n v="0.04"/>
  </r>
  <r>
    <x v="1241"/>
    <s v="Tokdis MX-1 Pro Bluetooth Calling Smartwatch - 1.69‚ LCD Display, Multiple Watch Faces, Sleep Monitor, Heart &amp; SpO2 Monitoring, Multiple Sports Modes, Water Resistant"/>
    <s v="Electronics|WearableTechnology|SmartWatches"/>
    <n v="899"/>
    <n v="3499"/>
    <n v="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n v="2382819"/>
    <x v="2"/>
    <m/>
    <n v="308"/>
    <n v="2043"/>
    <x v="1241"/>
    <x v="1"/>
    <n v="0.74"/>
  </r>
  <r>
    <x v="1242"/>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n v="487500"/>
    <x v="0"/>
    <m/>
    <n v="308"/>
    <n v="950"/>
    <x v="1242"/>
    <x v="2"/>
    <n v="0.46"/>
  </r>
  <r>
    <x v="1243"/>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40"/>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
    <n v="100100"/>
    <x v="0"/>
    <m/>
    <n v="308"/>
    <n v="327.60000000000002"/>
    <x v="1243"/>
    <x v="2"/>
    <n v="0.4"/>
  </r>
  <r>
    <x v="1244"/>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n v="133951"/>
    <x v="0"/>
    <m/>
    <n v="308"/>
    <n v="670.5"/>
    <x v="1244"/>
    <x v="0"/>
    <n v="0.61"/>
  </r>
  <r>
    <x v="1245"/>
    <s v="KNOWZA Electric Handheld Milk Wand Mixer Frother for Latte Coffee Hot Milk, Milk Frother for Coffee, Egg Beater, Hand Blender, Coffee Beater (BLACK COFFEE BEATER)"/>
    <s v="Home&amp;Kitchen|Kitchen&amp;HomeAppliances|SmallKitchenAppliances|HandBlenders"/>
    <n v="426"/>
    <n v="999"/>
    <n v="56.999999999999993"/>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n v="221778"/>
    <x v="0"/>
    <m/>
    <n v="308"/>
    <n v="910.19999999999993"/>
    <x v="1245"/>
    <x v="2"/>
    <n v="0.56999999999999995"/>
  </r>
  <r>
    <x v="1246"/>
    <s v="Kyosei Advanced Tempered Glass Compatible with Google Pixel 6a with Military-Grade Anti-Explosion Edge-to-Edge Coverage Screen Protector Guard"/>
    <s v="Electronics|Mobiles&amp;Accessories|MobileAccessories|Maintenance,Upkeep&amp;Repairs|ScreenProtectors"/>
    <n v="299"/>
    <n v="1199"/>
    <n v="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n v="714604"/>
    <x v="0"/>
    <m/>
    <n v="308"/>
    <n v="2682"/>
    <x v="1246"/>
    <x v="1"/>
    <n v="0.75"/>
  </r>
  <r>
    <x v="1247"/>
    <s v="MI 80 cm (32 inches) HD Ready Smart Android LED TV 5A Pro | L32M7-EAIN (Black)"/>
    <s v="Electronics|HomeTheater,TV&amp;Video|Televisions|SmartTelevisions"/>
    <n v="16999"/>
    <n v="25999"/>
    <n v="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n v="853807160"/>
    <x v="3"/>
    <m/>
    <n v="308"/>
    <n v="137928"/>
    <x v="1247"/>
    <x v="1"/>
    <n v="0.35"/>
  </r>
  <r>
    <x v="1248"/>
    <s v="AmazonBasics USB C to Lightning Aluminum with Nylon Braided MFi Certified Charging Cable (Grey, 1.2 meter)"/>
    <s v="Computers&amp;Accessories|Accessories&amp;Peripherals|Cables&amp;Accessories|Cables|USBCables"/>
    <n v="949"/>
    <n v="1999"/>
    <n v="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n v="27090448"/>
    <x v="0"/>
    <m/>
    <n v="308"/>
    <n v="59628.800000000003"/>
    <x v="1248"/>
    <x v="0"/>
    <n v="0.53"/>
  </r>
  <r>
    <x v="1249"/>
    <s v="AmazonBasics USB C to Lightning Aluminum with Nylon Braided MFi Certified Charging Cable (Grey, 1.8 meter)"/>
    <s v="Computers&amp;Accessories|Accessories&amp;Peripherals|Cables&amp;Accessories|Cables|USBCables"/>
    <n v="949"/>
    <n v="1999"/>
    <n v="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n v="27090448"/>
    <x v="0"/>
    <m/>
    <n v="308"/>
    <n v="59628.800000000003"/>
    <x v="1249"/>
    <x v="0"/>
    <n v="0.53"/>
  </r>
  <r>
    <x v="1250"/>
    <s v="Amazon Basics USB C to Lightning TPE MFi Certified Charging Cable (White, 1.2 meter)"/>
    <s v="Computers&amp;Accessories|Accessories&amp;Peripherals|Cables&amp;Accessories|Cables|USBCables"/>
    <n v="799"/>
    <n v="1999"/>
    <n v="60"/>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n v="17157417"/>
    <x v="0"/>
    <m/>
    <n v="308"/>
    <n v="36048.6"/>
    <x v="1250"/>
    <x v="0"/>
    <n v="0.6"/>
  </r>
  <r>
    <x v="1251"/>
    <s v="Airtel Digital TV HD Set Top Box with FTA Pack | Unlimited Entertainment + Recording Feature + Free Standard Installation (6 Months Pack)"/>
    <s v="Electronics|HomeTheater,TV&amp;Video|SatelliteEquipment|SatelliteReceivers"/>
    <n v="1299"/>
    <n v="2499"/>
    <n v="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n v="752199"/>
    <x v="2"/>
    <m/>
    <n v="308"/>
    <n v="1294.3"/>
    <x v="1251"/>
    <x v="1"/>
    <n v="0.48"/>
  </r>
  <r>
    <x v="1252"/>
    <s v="Pigeon Healthifry Digital Air Fryer, 360° High Speed Air Circulation Technology 1200 W with Non-Stick 4.2 L Basket - Green"/>
    <s v="Home&amp;Kitchen|Kitchen&amp;HomeAppliances|SmallKitchenAppliances|DeepFatFryers|AirFryers"/>
    <n v="3599"/>
    <n v="7950"/>
    <n v="55.000000000000007"/>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n v="1081200"/>
    <x v="2"/>
    <m/>
    <n v="308"/>
    <n v="571.20000000000005"/>
    <x v="1252"/>
    <x v="2"/>
    <n v="0.55000000000000004"/>
  </r>
  <r>
    <x v="1253"/>
    <s v="ZORBES Wall Adapter Holder for Alexa Echo Dot 4th Generation,A Space-Saving Solution with Cord Management for Your Smart Home Speakers -White (Holder Only)"/>
    <s v="Electronics|HomeTheater,TV&amp;Video|Accessories|TVMounts,Stands&amp;Turntables|TVWall&amp;CeilingMounts"/>
    <n v="893"/>
    <n v="1052"/>
    <n v="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
    <n v="111512"/>
    <x v="0"/>
    <m/>
    <n v="308"/>
    <n v="455.79999999999995"/>
    <x v="1253"/>
    <x v="1"/>
    <n v="0.15"/>
  </r>
  <r>
    <x v="1254"/>
    <s v="Zuvexa Egg Boiler Poacher Automatic Off Steaming, Cooking, Boiling Double Layer 14 Egg Boiler (Multicolor)"/>
    <s v="Home&amp;Kitchen|Kitchen&amp;HomeAppliances|SmallKitchenAppliances|EggBoilers"/>
    <n v="419"/>
    <n v="999"/>
    <n v="57.999999999999993"/>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2"/>
    <n v="226773"/>
    <x v="0"/>
    <m/>
    <n v="308"/>
    <n v="998.80000000000007"/>
    <x v="1254"/>
    <x v="2"/>
    <n v="0.57999999999999996"/>
  </r>
  <r>
    <x v="1255"/>
    <s v="STRIFF 12 Pieces Highly Flexible Silicone Micro USB Protector, Mouse Cable Protector, Suit for All Cell Phones, Computers and Chargers (Black)"/>
    <s v="Electronics|Mobiles&amp;Accessories|MobileAccessories|Decor"/>
    <n v="79"/>
    <n v="499"/>
    <n v="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2"/>
    <n v="972551"/>
    <x v="1"/>
    <m/>
    <n v="308"/>
    <n v="8185.8"/>
    <x v="1255"/>
    <x v="1"/>
    <n v="0.84"/>
  </r>
  <r>
    <x v="1256"/>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55.000000000000007"/>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n v="1322559"/>
    <x v="2"/>
    <m/>
    <n v="308"/>
    <n v="1675.8"/>
    <x v="1256"/>
    <x v="2"/>
    <n v="0.55000000000000004"/>
  </r>
  <r>
    <x v="1257"/>
    <s v="Amazon Brand - Solimo 65W Fast Charging Braided Type C to C Data Cable | Suitable For All Supported Mobile Phones (1 Meter, Black)"/>
    <s v="Computers&amp;Accessories|Accessories&amp;Peripherals|Cables&amp;Accessories|Cables|USBCables"/>
    <n v="199"/>
    <n v="999"/>
    <n v="80"/>
    <n v="3"/>
    <n v="2426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n v="24244731"/>
    <x v="0"/>
    <m/>
    <n v="308"/>
    <n v="72807"/>
    <x v="1257"/>
    <x v="0"/>
    <n v="0.8"/>
  </r>
  <r>
    <x v="1258"/>
    <s v="Larrito wooden Cool Mist Humidifiers Essential Oil Diffuser Aroma Air Humidifier with Colorful Change for Car, Office, Babies, humidifiers for home, air humidifier for room (WOODEN HUMIDIFIRE-A)"/>
    <s v="Home&amp;Kitchen|Heating,Cooling&amp;AirQuality|Humidifiers"/>
    <n v="499"/>
    <n v="799"/>
    <n v="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
    <n v="169388"/>
    <x v="0"/>
    <m/>
    <n v="308"/>
    <n v="763.2"/>
    <x v="1258"/>
    <x v="2"/>
    <n v="0.38"/>
  </r>
  <r>
    <x v="1259"/>
    <s v="Acer 80 cm (32 inches) S Series HD Ready Android Smart LED TV AR32AR2841HDSB (Black)"/>
    <s v="Electronics|HomeTheater,TV&amp;Video|Televisions|SmartTelevisions"/>
    <n v="12499"/>
    <n v="22990"/>
    <n v="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n v="37036890"/>
    <x v="3"/>
    <m/>
    <n v="308"/>
    <n v="6927.2999999999993"/>
    <x v="1259"/>
    <x v="1"/>
    <n v="0.46"/>
  </r>
  <r>
    <x v="1260"/>
    <s v="Acer 139 cm (55 inches) H Series 4K Ultra HD Android Smart LED TV AR55AR2851UDPRO (Black)"/>
    <s v="Electronics|HomeTheater,TV&amp;Video|Televisions|SmartTelevisions"/>
    <n v="35999"/>
    <n v="49990"/>
    <n v="28.000000000000004"/>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
    <n v="80533890"/>
    <x v="3"/>
    <m/>
    <n v="308"/>
    <n v="6927.2999999999993"/>
    <x v="1260"/>
    <x v="1"/>
    <n v="0.28000000000000003"/>
  </r>
  <r>
    <x v="1261"/>
    <s v="KINGONE Wireless Charging Pencil (2nd Generation) for iPad with Magnetic and Tilt Sensitive, Palm Rejection, Compatible with Apple iPad Pro 11 inch 1/2/3/4, iPad Pro 12.9 Inch 3/4/5/6, iPad Air 4/5, mini6"/>
    <s v="Electronics|Mobiles&amp;Accessories|MobileAccessories|StylusPens"/>
    <n v="2599"/>
    <n v="6999"/>
    <n v="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2"/>
    <n v="10680474"/>
    <x v="2"/>
    <m/>
    <n v="308"/>
    <n v="6867"/>
    <x v="1261"/>
    <x v="1"/>
    <n v="0.63"/>
  </r>
  <r>
    <x v="126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55.000000000000007"/>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n v="979755"/>
    <x v="2"/>
    <m/>
    <n v="308"/>
    <n v="1127"/>
    <x v="1262"/>
    <x v="1"/>
    <n v="0.55000000000000004"/>
  </r>
  <r>
    <x v="1263"/>
    <s v="Eopora PTC Ceramic Fast Heating Room Heater for Bedroom, 1500/1000 Watts Room Heater for Home, Electric Heater, Electric Fan Heater for Home Office Bedroom (White)"/>
    <s v="Home&amp;Kitchen|Heating,Cooling&amp;AirQuality|RoomHeaters|ElectricHeaters"/>
    <n v="1529"/>
    <n v="2999"/>
    <n v="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 ,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n v="86971"/>
    <x v="2"/>
    <m/>
    <n v="308"/>
    <n v="95.699999999999989"/>
    <x v="1263"/>
    <x v="2"/>
    <n v="0.49"/>
  </r>
  <r>
    <x v="1264"/>
    <s v="4 in 1 Handheld Electric Vegetable Cutter Set,Wireless Food Processor Electric Food Chopper for Garlic Chili Pepper Onion Ginger Celery Meat with Brush"/>
    <s v="Home&amp;Kitchen|Kitchen&amp;HomeAppliances|SmallKitchenAppliances|MiniFoodProcessors&amp;Choppers"/>
    <n v="498"/>
    <n v="1200"/>
    <n v="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n v="135600"/>
    <x v="0"/>
    <m/>
    <n v="308"/>
    <n v="361.6"/>
    <x v="1264"/>
    <x v="2"/>
    <n v="0.59"/>
  </r>
  <r>
    <x v="1265"/>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n v="490509"/>
    <x v="0"/>
    <m/>
    <n v="308"/>
    <n v="2062.2000000000003"/>
    <x v="1265"/>
    <x v="0"/>
    <n v="0.87"/>
  </r>
  <r>
    <x v="1266"/>
    <s v="V-Guard Zio Instant Water Geyser | 3 Litre | 3000 W Heating | White-Blue | | 2 Year Warranty"/>
    <s v="Home&amp;Kitchen|Heating,Cooling&amp;AirQuality|WaterHeaters&amp;Geysers|InstantWaterHeaters"/>
    <n v="2699"/>
    <n v="4700"/>
    <n v="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n v="6091200"/>
    <x v="2"/>
    <m/>
    <n v="308"/>
    <n v="5443.2"/>
    <x v="1266"/>
    <x v="2"/>
    <n v="0.43"/>
  </r>
  <r>
    <x v="1267"/>
    <s v="Amazon Basics 300 W Hand Blender with Stainless Steel Stem for Hot/Cold Blending and In-Built Cord Hook, ISI-Marked, Black"/>
    <s v="Home&amp;Kitchen|Kitchen&amp;HomeAppliances|SmallKitchenAppliances|HandBlenders"/>
    <n v="799"/>
    <n v="1699"/>
    <n v="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n v="164803"/>
    <x v="0"/>
    <m/>
    <n v="308"/>
    <n v="388"/>
    <x v="1267"/>
    <x v="2"/>
    <n v="0.53"/>
  </r>
  <r>
    <x v="1268"/>
    <s v="VU 139 cm (55 inches) The GloLED Series 4K Smart LED Google TV 55GloLED (Grey)"/>
    <s v="Electronics|HomeTheater,TV&amp;Video|Televisions|SmartTelevisions"/>
    <n v="37999"/>
    <n v="65000"/>
    <n v="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2"/>
    <n v="233155000"/>
    <x v="4"/>
    <m/>
    <n v="308"/>
    <n v="15424.099999999999"/>
    <x v="1268"/>
    <x v="1"/>
    <n v="0.42"/>
  </r>
  <r>
    <x v="1269"/>
    <s v="Acer 80 cm (32 inches) N Series HD Ready TV AR32NSV53HD (Black)"/>
    <s v="Electronics|HomeTheater,TV&amp;Video|Televisions|StandardTelevisions"/>
    <n v="7999"/>
    <n v="14990"/>
    <n v="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2"/>
    <n v="6850430"/>
    <x v="3"/>
    <m/>
    <n v="308"/>
    <n v="1965.1"/>
    <x v="1269"/>
    <x v="1"/>
    <n v="0.47"/>
  </r>
  <r>
    <x v="1270"/>
    <s v="VU 138 cm (55 inches) Premium Series 4K Ultra HD Smart IPS LED TV 55UT (Black)"/>
    <s v="Electronics|HomeTheater,TV&amp;Video|Televisions|SmartTelevisions"/>
    <n v="29990"/>
    <n v="65000"/>
    <n v="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3"/>
    <n v="13715000"/>
    <x v="4"/>
    <m/>
    <n v="308"/>
    <n v="865.09999999999991"/>
    <x v="1270"/>
    <x v="1"/>
    <n v="0.54"/>
  </r>
  <r>
    <x v="1271"/>
    <s v="Redmi 11 Prime 5G (Meadow Green, 4GB RAM 64GB ROM) | Prime Design | MTK Dimensity 700 | 50 MP Dual Cam | 5000mAh | 7 Band 5G"/>
    <s v="Electronics|Mobiles&amp;Accessories|Smartphones&amp;BasicMobiles|Smartphones"/>
    <n v="13999"/>
    <n v="15999"/>
    <n v="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n v="34877820"/>
    <x v="3"/>
    <m/>
    <n v="308"/>
    <n v="8502"/>
    <x v="1271"/>
    <x v="1"/>
    <n v="0.13"/>
  </r>
  <r>
    <x v="1272"/>
    <s v="Redmi 11 Prime 5G (Thunder Black, 4GB RAM, 64GB Storage) | Prime Design | MTK Dimensity 700 | 50 MP Dual Cam | 5000mAh | 7 Band 5G"/>
    <s v="Electronics|Mobiles&amp;Accessories|Smartphones&amp;BasicMobiles|Smartphones"/>
    <n v="13999"/>
    <n v="15999"/>
    <n v="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n v="34877820"/>
    <x v="3"/>
    <m/>
    <n v="308"/>
    <n v="8502"/>
    <x v="1272"/>
    <x v="1"/>
    <n v="0.13"/>
  </r>
  <r>
    <x v="1273"/>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n v="111141"/>
    <x v="0"/>
    <m/>
    <n v="308"/>
    <n v="461.09999999999997"/>
    <x v="1273"/>
    <x v="2"/>
    <n v="0.72"/>
  </r>
  <r>
    <x v="1274"/>
    <s v="Tuarso 8K HDMI 2.1 Cable 48Gbps, 1.5 Meter High-Speed Braided HDMI Cable ( 8K@60HZ„ÄÅ4K@120HZ„ÄÅ2K@240HZ ) HDMI 2.1 Cable Compatible with Monitors, Television, Laptops, Projectors, Game Consoles and more with HDMI Ports Device"/>
    <s v="Electronics|HomeTheater,TV&amp;Video|Accessories|Cables|HDMICables"/>
    <n v="599"/>
    <n v="1999"/>
    <n v="70"/>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n v="93953"/>
    <x v="0"/>
    <m/>
    <n v="308"/>
    <n v="197.4"/>
    <x v="1274"/>
    <x v="1"/>
    <n v="0.7"/>
  </r>
  <r>
    <x v="1275"/>
    <s v="Amazon Basics Magic Slate 8.5-inch LCD Writing Tablet with Stylus Pen, for Drawing, Playing, Noting by Kids &amp; Adults, Black"/>
    <s v="Computers&amp;Accessories|Accessories&amp;Peripherals|Keyboards,Mice&amp;InputDevices|GraphicTablets"/>
    <n v="289"/>
    <n v="999"/>
    <n v="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n v="400599"/>
    <x v="0"/>
    <m/>
    <n v="308"/>
    <n v="1644.1"/>
    <x v="1275"/>
    <x v="0"/>
    <n v="0.71"/>
  </r>
  <r>
    <x v="1276"/>
    <s v="Redmi A1 (Light Green, 2GB RAM 32GB ROM)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3"/>
    <n v="70255193"/>
    <x v="2"/>
    <m/>
    <n v="308"/>
    <n v="31228"/>
    <x v="1276"/>
    <x v="1"/>
    <n v="0.28000000000000003"/>
  </r>
  <r>
    <x v="1277"/>
    <s v="Redmi A1 (Light Blue, 2GB RAM, 32GB Storage)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n v="70255193"/>
    <x v="2"/>
    <m/>
    <n v="308"/>
    <n v="31228"/>
    <x v="1277"/>
    <x v="1"/>
    <n v="0.28000000000000003"/>
  </r>
  <r>
    <x v="1278"/>
    <s v="Redmi A1 (Black, 2GB RAM, 32GB Storage)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n v="70255193"/>
    <x v="2"/>
    <m/>
    <n v="308"/>
    <n v="31228"/>
    <x v="1278"/>
    <x v="1"/>
    <n v="0.28000000000000003"/>
  </r>
  <r>
    <x v="1279"/>
    <s v="SHREENOVA ID116 Plus Bluetooth Fitness Smart Watch for Men Women and Kids Activity Tracker (Black)"/>
    <s v="Electronics|WearableTechnology|SmartWatches"/>
    <n v="281"/>
    <n v="1999"/>
    <n v="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n v="173913"/>
    <x v="0"/>
    <m/>
    <n v="308"/>
    <n v="243.6"/>
    <x v="1279"/>
    <x v="1"/>
    <n v="0.86"/>
  </r>
  <r>
    <x v="1280"/>
    <s v="LAPSTER 12pcs Spiral Cable Protectors for Charger, Wires, Data Charger Cable Protector for Computers, Cell Phones etc.(Grey)"/>
    <s v="Electronics|Mobiles&amp;Accessories|MobileAccessories|Decor|PhoneCharms"/>
    <n v="99"/>
    <n v="999"/>
    <n v="90"/>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n v="304695"/>
    <x v="0"/>
    <m/>
    <n v="308"/>
    <n v="1342"/>
    <x v="1280"/>
    <x v="1"/>
    <n v="0.9"/>
  </r>
  <r>
    <x v="1281"/>
    <s v="Shakti Technology S3 High Pressure Car Washer Machine 1800 Watts and Pressure 120 Bar for Cleaning Car, Bike &amp; Home"/>
    <s v="Home&amp;Kitchen|Kitchen&amp;HomeAppliances|Vacuum,Cleaning&amp;Ironing|PressureWashers,Steam&amp;WindowCleaners"/>
    <n v="4899"/>
    <n v="8999"/>
    <n v="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2"/>
    <n v="2672703"/>
    <x v="2"/>
    <m/>
    <n v="308"/>
    <n v="1217.6999999999998"/>
    <x v="1281"/>
    <x v="2"/>
    <n v="0.46"/>
  </r>
  <r>
    <x v="1282"/>
    <s v="VU 164 cm (65 inches) The GloLED Series 4K Smart LED Google TV 65GloLED (Grey)"/>
    <s v="Electronics|HomeTheater,TV&amp;Video|Televisions|SmartTelevisions"/>
    <n v="54990"/>
    <n v="85000"/>
    <n v="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n v="304895000"/>
    <x v="4"/>
    <m/>
    <n v="308"/>
    <n v="15424.099999999999"/>
    <x v="1282"/>
    <x v="1"/>
    <n v="0.35"/>
  </r>
  <r>
    <x v="1283"/>
    <s v="Acer 100 cm (40 inches) P Series Full HD Android Smart LED TV AR40AR2841FDFL (Black)"/>
    <s v="Electronics|HomeTheater,TV&amp;Video|Televisions|SmartTelevisions"/>
    <n v="18999"/>
    <n v="24990"/>
    <n v="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n v="117502980"/>
    <x v="3"/>
    <m/>
    <n v="308"/>
    <n v="20218.599999999999"/>
    <x v="1283"/>
    <x v="1"/>
    <n v="0.24"/>
  </r>
  <r>
    <x v="1284"/>
    <s v="Hindware Atlantic Xceed 5L 3kW Instant Water Heater with Copper Heating Element and High Grade Stainless Steel Tank"/>
    <s v="Home&amp;Kitchen|Heating,Cooling&amp;AirQuality|WaterHeaters&amp;Geysers|InstantWaterHeaters"/>
    <n v="3599"/>
    <n v="7290"/>
    <n v="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n v="6867180"/>
    <x v="2"/>
    <m/>
    <n v="308"/>
    <n v="3673.7999999999997"/>
    <x v="1284"/>
    <x v="2"/>
    <n v="0.51"/>
  </r>
  <r>
    <x v="1285"/>
    <s v="Caldipree Silicone Case Cover Compatible for 2022 Samsung Smart TV Remote QLED TV BN68-13897A TM2280E (2022-BLACK)"/>
    <s v="Electronics|HomeTheater,TV&amp;Video|Accessories|RemoteControls"/>
    <n v="547"/>
    <n v="2999"/>
    <n v="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n v="1220593"/>
    <x v="2"/>
    <m/>
    <n v="308"/>
    <n v="1750.1"/>
    <x v="1285"/>
    <x v="1"/>
    <n v="0.82"/>
  </r>
  <r>
    <x v="1286"/>
    <s v="SupCares Laptop Stand 7 Height Adjustable, Aluminium, Ventilated, Foldable, Portable Laptop Holder for Desk &amp; Table Mount Upto 15.6 inch Laptop with Carry Pouch (Silver)"/>
    <s v="Computers&amp;Accessories|Accessories&amp;Peripherals|LaptopAccessories|Lapdesks"/>
    <n v="499"/>
    <n v="1299"/>
    <n v="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n v="563766"/>
    <x v="0"/>
    <m/>
    <n v="308"/>
    <n v="1953"/>
    <x v="1286"/>
    <x v="0"/>
    <n v="0.62"/>
  </r>
  <r>
    <x v="1287"/>
    <s v="Livpure Glo Star RO+UV+UF+Mineraliser - 7 L Storage Tank, 15 LPH Water Purifier for Home, Black"/>
    <s v="Home&amp;Kitchen|Kitchen&amp;HomeAppliances|WaterPurifiers&amp;Accessories|WaterFilters&amp;Purifiers"/>
    <n v="8499"/>
    <n v="16490"/>
    <n v="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2"/>
    <n v="1599530"/>
    <x v="3"/>
    <m/>
    <n v="308"/>
    <n v="417.09999999999997"/>
    <x v="1287"/>
    <x v="2"/>
    <n v="0.48"/>
  </r>
  <r>
    <x v="1288"/>
    <s v="Firestick Remote"/>
    <s v="Electronics|HomeTheater,TV&amp;Video|Accessories|RemoteControls"/>
    <n v="1434"/>
    <n v="3999"/>
    <n v="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n v="127968"/>
    <x v="2"/>
    <m/>
    <n v="308"/>
    <n v="128"/>
    <x v="1288"/>
    <x v="1"/>
    <n v="0.64"/>
  </r>
  <r>
    <x v="1289"/>
    <s v="Samsung Galaxy M32 Prime Edition (Light Blue, 4GB RAM, 64GB)"/>
    <s v="Electronics|Mobiles&amp;Accessories|Smartphones&amp;BasicMobiles|Smartphones"/>
    <n v="12999"/>
    <n v="13499"/>
    <n v="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n v="757266902"/>
    <x v="3"/>
    <m/>
    <n v="308"/>
    <n v="230001.8"/>
    <x v="1289"/>
    <x v="1"/>
    <n v="0.04"/>
  </r>
  <r>
    <x v="1290"/>
    <s v="OnePlus Nord Watch with 1.78‚ AMOLED Display, 60 Hz Refresh Rate, 105 Fitness Modes, 10 Days Battery, SPO2, Heart Rate, Stress Monitor, Women Health Tracker &amp; Multiple Watch Face [Midnight Black]"/>
    <s v="Electronics|WearableTechnology|SmartWatches"/>
    <n v="4999"/>
    <n v="6999"/>
    <n v="28.99999999999999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n v="5305242"/>
    <x v="2"/>
    <m/>
    <n v="308"/>
    <n v="2880.4"/>
    <x v="1290"/>
    <x v="1"/>
    <n v="0.28999999999999998"/>
  </r>
  <r>
    <x v="1291"/>
    <s v="Activa Heat-Max 2000 Watts Room Heater (White color ) with ABS body"/>
    <s v="Home&amp;Kitchen|Heating,Cooling&amp;AirQuality|RoomHeaters|FanHeaters"/>
    <n v="899"/>
    <n v="1990"/>
    <n v="55.000000000000007"/>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n v="368150"/>
    <x v="0"/>
    <m/>
    <n v="308"/>
    <n v="758.49999999999989"/>
    <x v="1291"/>
    <x v="2"/>
    <n v="0.55000000000000004"/>
  </r>
  <r>
    <x v="1292"/>
    <s v="SanDisk Ultra microSDXC‚TM UHS-I Card, 64GB, 140MB/s R, 10 Y Warranty, for Smartphones"/>
    <s v="Electronics|Accessories|MemoryCards|MicroSD"/>
    <n v="569"/>
    <n v="1000"/>
    <n v="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n v="67262000"/>
    <x v="0"/>
    <m/>
    <n v="308"/>
    <n v="295952.80000000005"/>
    <x v="1292"/>
    <x v="1"/>
    <n v="0.43"/>
  </r>
  <r>
    <x v="1293"/>
    <s v="Lapster Caddy for ssd and HDD, Optical Bay 2nd Hard Drive Caddy, Caddy 9.5mm for Laptop"/>
    <s v="Computers&amp;Accessories|Components|InternalHardDrives"/>
    <n v="199"/>
    <n v="999"/>
    <n v="80"/>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2"/>
    <n v="361638"/>
    <x v="0"/>
    <m/>
    <n v="308"/>
    <n v="1520.4"/>
    <x v="1293"/>
    <x v="0"/>
    <n v="0.8"/>
  </r>
  <r>
    <x v="1294"/>
    <s v="SanDisk Ultra microSDXC‚TM UHS-I Card, 128GB, 140MB/s R, 10 Y Warranty, for Smartphones"/>
    <s v="Electronics|Accessories|MemoryCards|MicroSD"/>
    <n v="959"/>
    <n v="1800"/>
    <n v="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n v="121066200"/>
    <x v="0"/>
    <m/>
    <n v="308"/>
    <n v="295939.60000000003"/>
    <x v="1294"/>
    <x v="1"/>
    <n v="0.47"/>
  </r>
  <r>
    <x v="1295"/>
    <s v="SanDisk Ultra microSDXC‚TM UHS-I Card, 256GB, 150MB/s R, 10 Y Warranty, for Smartphones"/>
    <s v="Electronics|Accessories|MemoryCards|MicroSD"/>
    <n v="1989"/>
    <n v="3500"/>
    <n v="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n v="235410000"/>
    <x v="2"/>
    <m/>
    <n v="308"/>
    <n v="295944"/>
    <x v="1295"/>
    <x v="1"/>
    <n v="0.43"/>
  </r>
  <r>
    <x v="1296"/>
    <s v="Activa Easy Mix Nutri Mixer Grinder 500 Watt | Long Lasting Shock Proof ABS Body | Heavy Duty Motor With Nano - Grinding Technology"/>
    <s v="Home&amp;Kitchen|Kitchen&amp;HomeAppliances|SmallKitchenAppliances|MixerGrinders"/>
    <n v="1199"/>
    <n v="2990"/>
    <n v="60"/>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n v="397670"/>
    <x v="2"/>
    <m/>
    <n v="308"/>
    <n v="505.4"/>
    <x v="1296"/>
    <x v="2"/>
    <n v="0.6"/>
  </r>
  <r>
    <x v="1297"/>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n v="278726063"/>
    <x v="3"/>
    <m/>
    <n v="308"/>
    <n v="58535.4"/>
    <x v="1297"/>
    <x v="1"/>
    <n v="0.91"/>
  </r>
  <r>
    <x v="1298"/>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n v="278726063"/>
    <x v="3"/>
    <m/>
    <n v="308"/>
    <n v="58535.4"/>
    <x v="1298"/>
    <x v="1"/>
    <n v="0.91"/>
  </r>
  <r>
    <x v="1299"/>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
    <n v="278726063"/>
    <x v="3"/>
    <m/>
    <n v="308"/>
    <n v="58535.4"/>
    <x v="1299"/>
    <x v="1"/>
    <n v="0.91"/>
  </r>
  <r>
    <x v="1300"/>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n v="278726063"/>
    <x v="3"/>
    <m/>
    <n v="308"/>
    <n v="58535.4"/>
    <x v="1300"/>
    <x v="1"/>
    <n v="0.91"/>
  </r>
  <r>
    <x v="1301"/>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n v="278726063"/>
    <x v="3"/>
    <m/>
    <n v="308"/>
    <n v="58535.4"/>
    <x v="1301"/>
    <x v="1"/>
    <n v="0.91"/>
  </r>
  <r>
    <x v="1302"/>
    <s v="Personal Size Blender, Portable Blender, Battery Powered USB Blender, with Four Blades, Mini Blender Travel Bottle for Juice, Shakes, and Smoothies (Pink)"/>
    <s v="Home&amp;Kitchen|Kitchen&amp;HomeAppliances|SmallKitchenAppliances|HandBlenders"/>
    <n v="669"/>
    <n v="1499"/>
    <n v="55.000000000000007"/>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2"/>
    <n v="19487"/>
    <x v="0"/>
    <m/>
    <n v="308"/>
    <n v="29.9"/>
    <x v="1302"/>
    <x v="2"/>
    <n v="0.55000000000000004"/>
  </r>
  <r>
    <x v="1303"/>
    <s v="Ambrane Unbreakable 3A Fast Charging Braided Type C Cable 1.5 Meter (RCT15, Blue) Supports QC 2.0/3.0 Charging"/>
    <s v="Computers&amp;Accessories|Accessories&amp;Peripherals|Cables&amp;Accessories|Cables|USBCables"/>
    <n v="199"/>
    <n v="349"/>
    <n v="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x v="2"/>
    <n v="109586"/>
    <x v="1"/>
    <m/>
    <n v="308"/>
    <n v="1287.3999999999999"/>
    <x v="1303"/>
    <x v="0"/>
    <n v="0.43"/>
  </r>
  <r>
    <x v="1304"/>
    <s v="Cablet 2.5 Inch SATA USB 3.0 HDD/SSD Portable External Enclosure for 7mm and 9.5mm, Tool-Free Design, Supports UASP Max 6TB"/>
    <s v="Computers&amp;Accessories|ExternalDevices&amp;DataStorage|ExternalHardDisks"/>
    <n v="499"/>
    <n v="775"/>
    <n v="36"/>
    <n v="4.3"/>
    <n v="74"/>
    <s v="„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2"/>
    <n v="57350"/>
    <x v="0"/>
    <m/>
    <n v="308"/>
    <n v="318.2"/>
    <x v="1304"/>
    <x v="0"/>
    <n v="0.36"/>
  </r>
  <r>
    <x v="1305"/>
    <s v="Lifelong LLQH925 Dyno Quartz Heater 2 Power settings Tip Over Cut-off Switch 800 Watt Silent operation Power Indicator 2 Rod Room Heater (1 Year Warranty, Grey)"/>
    <s v="Home&amp;Kitchen|Heating,Cooling&amp;AirQuality|RoomHeaters|ElectricHeaters"/>
    <n v="1099"/>
    <n v="2400"/>
    <n v="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n v="9600"/>
    <x v="2"/>
    <m/>
    <n v="308"/>
    <n v="15.2"/>
    <x v="1305"/>
    <x v="2"/>
    <n v="0.54"/>
  </r>
  <r>
    <x v="1306"/>
    <s v="Noise ColorFit Pro 4 Alpha Bluetooth Calling Smart Watch with 1.78 AMOLED Display, Tru Sync, 60hz Refresh Rate, instacharge, Gesture Control, Functional 360 Digital Crown (Jet Black)"/>
    <s v="Electronics|WearableTechnology|SmartWatches"/>
    <n v="4499"/>
    <n v="7999"/>
    <n v="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n v="295963"/>
    <x v="2"/>
    <m/>
    <n v="308"/>
    <n v="129.5"/>
    <x v="1306"/>
    <x v="1"/>
    <n v="0.44"/>
  </r>
  <r>
    <x v="1307"/>
    <s v="LONAXA Mini Travel Rechargeable Fruit Juicer - USB Electric Fruit &amp; Vegetable Juice Blender/Grinder for Home and Office Use (Multicolor)‚Ä"/>
    <s v="Home&amp;Kitchen|Kitchen&amp;HomeAppliances|SmallKitchenAppliances|JuicerMixerGrinders"/>
    <n v="499"/>
    <n v="1299"/>
    <n v="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2"/>
    <n v="84435"/>
    <x v="0"/>
    <m/>
    <n v="308"/>
    <n v="253.5"/>
    <x v="1307"/>
    <x v="2"/>
    <n v="0.62"/>
  </r>
  <r>
    <x v="1308"/>
    <s v="HB Plus Folding Height Adjustable Aluminum Foldable Portable Adjustment Desktop Laptop Holder Riser Stand"/>
    <s v="Computers&amp;Accessories|Accessories&amp;Peripherals|LaptopAccessories|Lapdesks"/>
    <n v="398"/>
    <n v="1949"/>
    <n v="80"/>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2"/>
    <n v="146175"/>
    <x v="0"/>
    <m/>
    <n v="308"/>
    <n v="300"/>
    <x v="1308"/>
    <x v="0"/>
    <n v="0.8"/>
  </r>
  <r>
    <x v="1309"/>
    <s v="Portronics Key2 Combo Multimedia USB Wireless Keyboard and Mouse Set with 2.4 GHz Wireless Technology, Soft &amp; Silent Button, Compact Size (Grey)"/>
    <s v="Computers&amp;Accessories|Accessories&amp;Peripherals|Keyboards,Mice&amp;InputDevices|Keyboard&amp;MouseSets"/>
    <n v="1149"/>
    <n v="1499"/>
    <n v="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1"/>
    <n v="15654057"/>
    <x v="0"/>
    <m/>
    <n v="308"/>
    <n v="42816.299999999996"/>
    <x v="1309"/>
    <x v="0"/>
    <n v="0.23"/>
  </r>
  <r>
    <x v="1310"/>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n v="14763"/>
    <x v="1"/>
    <m/>
    <n v="308"/>
    <n v="133.20000000000002"/>
    <x v="1310"/>
    <x v="2"/>
    <n v="0.52"/>
  </r>
  <r>
    <x v="1311"/>
    <s v="Remote Control Compatible for Amazon Fire Tv Stick Remote Control [ 3rd Gen ](Not Compatible for Fire TV Edition Smart TV) from basesailor"/>
    <s v="Electronics|HomeTheater,TV&amp;Video|Accessories|RemoteControls"/>
    <n v="1499"/>
    <n v="3999"/>
    <n v="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n v="147963"/>
    <x v="2"/>
    <m/>
    <n v="308"/>
    <n v="136.9"/>
    <x v="1311"/>
    <x v="1"/>
    <n v="0.63"/>
  </r>
  <r>
    <x v="1312"/>
    <s v="Aqua d pure Active Copper 12-L RO+UV Water Filter Purifier for Home, Kitchen Fully Automatic UF+TDS Controller"/>
    <s v="Home&amp;Kitchen|Kitchen&amp;HomeAppliances|WaterPurifiers&amp;Accessories|WaterFilters&amp;Purifiers"/>
    <n v="4999"/>
    <n v="24999"/>
    <n v="80"/>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n v="7174713"/>
    <x v="3"/>
    <m/>
    <n v="308"/>
    <n v="1291.5"/>
    <x v="1312"/>
    <x v="2"/>
    <n v="0.8"/>
  </r>
  <r>
    <x v="1313"/>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80"/>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n v="3099876"/>
    <x v="3"/>
    <m/>
    <n v="308"/>
    <n v="570.4"/>
    <x v="1313"/>
    <x v="2"/>
    <n v="0.8"/>
  </r>
  <r>
    <x v="1314"/>
    <s v="Kitchengenix's Mini Waffle Maker 4 Inch- 350 Watts: Stainless Steel Non-Stick Electric Iron Machine for Individual Belgian Waffles, Pan Cakes, Paninis or Other Snacks (Red)"/>
    <s v="Home&amp;Kitchen|Kitchen&amp;HomeAppliances|SmallKitchenAppliances|WaffleMakers&amp;Irons"/>
    <n v="899"/>
    <n v="1999"/>
    <n v="55.000000000000007"/>
    <n v="4.2"/>
    <n v="39"/>
    <s v="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2"/>
    <n v="77961"/>
    <x v="0"/>
    <m/>
    <n v="308"/>
    <n v="163.80000000000001"/>
    <x v="1314"/>
    <x v="2"/>
    <n v="0.55000000000000004"/>
  </r>
  <r>
    <x v="1315"/>
    <s v="AGARO LR2007 Lint Remover, Rechargeable, for Woolen Sweaters, Blankets, Jackets, Burr Remover, Pill Remover From Carpets, Curtains"/>
    <s v="Home&amp;Kitchen|Kitchen&amp;HomeAppliances|Vacuum,Cleaning&amp;Ironing|Irons,Steamers&amp;Accessories|LintShavers"/>
    <n v="678"/>
    <n v="1499"/>
    <n v="55.000000000000007"/>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1"/>
    <n v="1349100"/>
    <x v="0"/>
    <m/>
    <n v="308"/>
    <n v="3780"/>
    <x v="1315"/>
    <x v="2"/>
    <n v="0.55000000000000004"/>
  </r>
  <r>
    <x v="1316"/>
    <s v="iBELL Induction Cooktop, 2000W with Auto Shut Off and Overheat Protection, BIS Certified, Black"/>
    <s v="Home&amp;Kitchen|Kitchen&amp;HomeAppliances|SmallKitchenAppliances|InductionCooktop"/>
    <n v="1601"/>
    <n v="3890"/>
    <n v="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n v="606840"/>
    <x v="2"/>
    <m/>
    <n v="308"/>
    <n v="655.20000000000005"/>
    <x v="1316"/>
    <x v="2"/>
    <n v="0.59"/>
  </r>
  <r>
    <x v="1317"/>
    <s v="VAPJA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
    <n v="3996"/>
    <x v="0"/>
    <m/>
    <n v="308"/>
    <n v="14.4"/>
    <x v="1317"/>
    <x v="2"/>
    <n v="0.35"/>
  </r>
  <r>
    <x v="1318"/>
    <s v="Zuvexa USB Rechargeable Electric Foam Maker - Handheld Milk Wand Mixer Frother for Hot Milk, Hand Blender Coffee, Egg Beater (Black)"/>
    <s v="Home&amp;Kitchen|Kitchen&amp;HomeAppliances|SmallKitchenAppliances|HandBlenders"/>
    <n v="499"/>
    <n v="1299"/>
    <n v="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
    <n v="70146"/>
    <x v="0"/>
    <m/>
    <n v="308"/>
    <n v="253.8"/>
    <x v="1318"/>
    <x v="2"/>
    <n v="0.62"/>
  </r>
  <r>
    <x v="1319"/>
    <s v="WZATCO Pixel | Portable LED Projector | Native 720p with Full HD 1080P Support | 2000 Lumens (200 ANSI) | 176&quot; Large Screen | Projector for Home and Outdoor | Compatible with TV Stick, PC, PS4"/>
    <s v="Electronics|HomeTheater,TV&amp;Video|Projectors"/>
    <n v="6490"/>
    <n v="9990"/>
    <n v="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2"/>
    <n v="269730"/>
    <x v="2"/>
    <m/>
    <n v="308"/>
    <n v="108"/>
    <x v="1319"/>
    <x v="1"/>
    <n v="0.35"/>
  </r>
  <r>
    <x v="1320"/>
    <s v="FIGMENT Handheld Milk Frother Rechargeable, 3-Speed Electric Frother for Coffee with 2 Whisks and Coffee Decoration Tool, Coffee Frother Mixer, CRESCENT ENTERPRISES VRW0.50BK (A1)"/>
    <s v="Home&amp;Kitchen|Kitchen&amp;HomeAppliances|SmallKitchenAppliances|HandBlenders"/>
    <n v="699"/>
    <n v="1599"/>
    <n v="56.00000000000000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n v="2764671"/>
    <x v="0"/>
    <m/>
    <n v="308"/>
    <n v="8126.3"/>
    <x v="1320"/>
    <x v="2"/>
    <n v="0.56000000000000005"/>
  </r>
  <r>
    <x v="1321"/>
    <s v="Multifunctional 2 in 1 Electric Egg Boiling Steamer Egg Frying Pan Egg Boiler Electric Automatic Off with Egg Boiler Machine Non-Stick Electric Egg Frying Pan-Tiger Woods (Multy)"/>
    <s v="Home&amp;Kitchen|Kitchen&amp;HomeAppliances|SmallKitchenAppliances|EggBoilers"/>
    <n v="699"/>
    <n v="1599"/>
    <n v="56.00000000000000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 Value for money 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n v="3677700"/>
    <x v="0"/>
    <m/>
    <n v="308"/>
    <n v="10810"/>
    <x v="1321"/>
    <x v="2"/>
    <n v="0.56000000000000005"/>
  </r>
  <r>
    <x v="1322"/>
    <s v="White Feather Portable Heat Sealer Mini Sealing Machine for Food Storage Vacuum Bag, Chip, Plastic, Snack Bags, Package Home Closer Storage Tool (Multicolor) Random Colour"/>
    <s v="Home&amp;Kitchen|Kitchen&amp;HomeAppliances|SmallKitchenAppliances|VacuumSealers"/>
    <n v="199"/>
    <n v="499"/>
    <n v="60"/>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0"/>
    <n v="5988"/>
    <x v="1"/>
    <m/>
    <n v="308"/>
    <n v="39.599999999999994"/>
    <x v="1322"/>
    <x v="2"/>
    <n v="0.6"/>
  </r>
  <r>
    <x v="1323"/>
    <s v="Samsung Galaxy M04 Light Green, 4GB RAM, 64GB Storage | Upto 8GB RAM with RAM Plus | MediaTek Helio P35 | 5000 mAh Battery"/>
    <s v="Electronics|Mobiles&amp;Accessories|Smartphones&amp;BasicMobiles|Smartphones"/>
    <n v="9499"/>
    <n v="11999"/>
    <n v="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n v="3407716"/>
    <x v="3"/>
    <m/>
    <n v="308"/>
    <n v="1192.8"/>
    <x v="1323"/>
    <x v="1"/>
    <n v="0.21"/>
  </r>
  <r>
    <x v="1324"/>
    <s v="Samsung Galaxy M04 Dark Blue, 4GB RAM, 64GB Storage | Upto 8GB RAM with RAM Plus | MediaTek Helio P35 | 5000 mAh Battery"/>
    <s v="Electronics|Mobiles&amp;Accessories|Smartphones&amp;BasicMobiles|Smartphones"/>
    <n v="9499"/>
    <n v="11999"/>
    <n v="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n v="3407716"/>
    <x v="3"/>
    <m/>
    <n v="308"/>
    <n v="1192.8"/>
    <x v="1324"/>
    <x v="1"/>
    <n v="0.21"/>
  </r>
  <r>
    <x v="1325"/>
    <s v="Samsung Galaxy M04 Dark Blue, 4GB RAM, 128GB Storage | Upto 8GB RAM with RAM Plus | MediaTek Helio P35 | 5000 mAh Battery"/>
    <s v="Electronics|Mobiles&amp;Accessories|Smartphones&amp;BasicMobiles|Smartphones"/>
    <n v="10499"/>
    <n v="13499"/>
    <n v="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n v="3833716"/>
    <x v="3"/>
    <m/>
    <n v="308"/>
    <n v="1192.8"/>
    <x v="1325"/>
    <x v="1"/>
    <n v="0.22"/>
  </r>
  <r>
    <x v="1326"/>
    <s v="Noise_Colorfit Smart Watch Charger 2 Pin USB Fast Charger Magnetic Charging Cable Adapter (Smart Watch Charger 2 pin)"/>
    <s v="Electronics|WearableTechnology|SmartWatches"/>
    <n v="249"/>
    <n v="999"/>
    <n v="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n v="37962"/>
    <x v="0"/>
    <m/>
    <n v="308"/>
    <n v="171"/>
    <x v="1326"/>
    <x v="1"/>
    <n v="0.75"/>
  </r>
  <r>
    <x v="1327"/>
    <s v="  1000 Watt/2000-Watt Room Heater   Fan Heater  Pure White  HN-2500  Made in India  "/>
    <s v="Home&amp;Kitchen|Heating,Cooling&amp;AirQuality|RoomHeaters|FanHeaters"/>
    <n v="784"/>
    <n v="1599"/>
    <n v="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2"/>
    <n v="17589"/>
    <x v="0"/>
    <m/>
    <n v="308"/>
    <n v="49.5"/>
    <x v="1327"/>
    <x v="2"/>
    <n v="0.51"/>
  </r>
  <r>
    <x v="1328"/>
    <s v="Newly Launched Boult Dive+ with 1.85&quot; HD Display, Bluetooth Calling Smartwatch, 500 Nits Brightness, 7 Days Battery Life, 150+ Watch Faces, 100+ Sport Modes, IP68 Waterproof Smart Watch (Jet Black)"/>
    <s v="Electronics|WearableTechnology|SmartWatches"/>
    <n v="1999"/>
    <n v="8499"/>
    <n v="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2"/>
    <n v="2039760"/>
    <x v="2"/>
    <m/>
    <n v="308"/>
    <n v="1032"/>
    <x v="1328"/>
    <x v="1"/>
    <n v="0.76"/>
  </r>
  <r>
    <x v="1329"/>
    <s v="Lapster 65W compatible for OnePlus Dash Warp Charge Cable, type c to c cable fast charging Data Sync Cable Compatible with One Plus 10R / 9RT/ 9 pro/ 9R/ 8T/ 9/ Nord &amp; for All Type C Devices ‚Äì Red, 1 Meter"/>
    <s v="Computers&amp;Accessories|Accessories&amp;Peripherals|Cables&amp;Accessories|Cables|USBCables"/>
    <n v="199"/>
    <n v="999"/>
    <n v="8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1"/>
    <n v="126873"/>
    <x v="0"/>
    <m/>
    <n v="308"/>
    <n v="571.5"/>
    <x v="1329"/>
    <x v="0"/>
    <n v="0.8"/>
  </r>
  <r>
    <x v="1330"/>
    <s v="  HANEUL  1000 Watt/2000-Watt Room Heater   Fan Heater  Pure White  HN-2500  Made in India  Thermoset"/>
    <s v="Home&amp;Kitchen|Heating,Cooling&amp;AirQuality|RoomHeaters|FanHeaters"/>
    <n v="899"/>
    <n v="1599"/>
    <n v="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
    <n v="23985"/>
    <x v="0"/>
    <m/>
    <n v="308"/>
    <n v="51"/>
    <x v="1330"/>
    <x v="2"/>
    <n v="0.44"/>
  </r>
  <r>
    <x v="1331"/>
    <s v="C (DEVICE) Lint Remover for Woolen Clothes, Electric Lint Remover, Best Lint Shaver for Clothes Pack of 1"/>
    <s v="Home&amp;Kitchen|Kitchen&amp;HomeAppliances|Vacuum,Cleaning&amp;Ironing|Irons,Steamers&amp;Accessories|LintShavers"/>
    <n v="469"/>
    <n v="1599"/>
    <n v="71"/>
    <n v="3.7"/>
    <n v="6"/>
    <s v="‚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3"/>
    <n v="9594"/>
    <x v="0"/>
    <m/>
    <n v="308"/>
    <n v="22.200000000000003"/>
    <x v="1331"/>
    <x v="2"/>
    <n v="0.71"/>
  </r>
  <r>
    <x v="133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50"/>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
    <s v="https://m.media-amazon.com/images/W/WEBP_402378-T2/images/I/51qZekzGLxL._SX300_SY300_QL70_FMwebp_.jpg"/>
    <s v="https://www.amazon.in/VRPRIME-Remover-Reusable-Easy-Tear-Furniture/dp/B0BN6M3TCM/ref=sr_1_230?qid=1672923603&amp;s=kitchen&amp;sr=1-230"/>
    <x v="2"/>
    <n v="78921"/>
    <x v="0"/>
    <m/>
    <n v="308"/>
    <n v="363.4"/>
    <x v="1332"/>
    <x v="2"/>
    <n v="0.5"/>
  </r>
  <r>
    <x v="1333"/>
    <s v="WANBO X1 Pro (Upgraded) | Native 1080P Full HD | Android 9 | Projector for Home | LED Cinema | 350ANSI | 3900 lumens | WiFi Bluetooth | HDMI ARC | Dolby DTS | 4D Keystone Correction (Global Version)"/>
    <s v="Electronics|HomeTheater,TV&amp;Video|Projectors"/>
    <n v="13990"/>
    <n v="28900"/>
    <n v="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
    <n v="202300"/>
    <x v="3"/>
    <m/>
    <n v="308"/>
    <n v="31.5"/>
    <x v="1333"/>
    <x v="1"/>
    <n v="0.52"/>
  </r>
  <r>
    <x v="1334"/>
    <s v="MR. BRAND Portable USB Juicer Electric USB Juice Maker Mixer Bottle Blender Grinder Mixer,6 Blades Rechargeable Bottle with (Multi color) (MULTI MIXER 6 BLED)"/>
    <s v="Home&amp;Kitchen|Kitchen&amp;HomeAppliances|SmallKitchenAppliances|JuicerMixerGrinders"/>
    <n v="499"/>
    <n v="2199"/>
    <n v="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2"/>
    <n v="239691"/>
    <x v="2"/>
    <m/>
    <n v="308"/>
    <n v="305.2"/>
    <x v="1334"/>
    <x v="2"/>
    <n v="0.77"/>
  </r>
  <r>
    <x v="1335"/>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x v="0"/>
    <n v="782294"/>
    <x v="0"/>
    <m/>
    <n v="308"/>
    <n v="5093.3999999999996"/>
    <x v="1335"/>
    <x v="2"/>
    <n v="0.69"/>
  </r>
  <r>
    <x v="1336"/>
    <s v="Longway Blaze 2 Rod Quartz Room Heater (White, Gray, 800 watts)"/>
    <s v="Home&amp;Kitchen|Heating,Cooling&amp;AirQuality|RoomHeaters|ElectricHeaters"/>
    <n v="929"/>
    <n v="2199"/>
    <n v="57.999999999999993"/>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n v="8796"/>
    <x v="2"/>
    <m/>
    <n v="308"/>
    <n v="14.8"/>
    <x v="1336"/>
    <x v="2"/>
    <n v="0.57999999999999996"/>
  </r>
  <r>
    <x v="1337"/>
    <s v="ROYAL STEP Portable Electric USB Juice Maker Juicer Bottle Blender Grinder Mixer,6 Blades Rechargeable Bottle with (MULTII) (MULTI COLOUR 6 BLED JUICER MIXER)"/>
    <s v="Home&amp;Kitchen|Kitchen&amp;HomeAppliances|SmallKitchenAppliances|JuicerMixerGrinders"/>
    <n v="499"/>
    <n v="2199"/>
    <n v="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n v="116547"/>
    <x v="2"/>
    <m/>
    <n v="308"/>
    <n v="196.10000000000002"/>
    <x v="1337"/>
    <x v="2"/>
    <n v="0.77"/>
  </r>
  <r>
    <x v="1338"/>
    <s v="boAt Newly Launched Wave Electra with 1.81&quot; HD Display, Smart Calling with Ultra-Seamless BT Calling Chip,20 Built-In Watch Faces,100 + Sports Modes,Menu Personalization,In-Built Games(Charcoal Black)"/>
    <s v="Electronics|WearableTechnology|SmartWatches"/>
    <n v="2999"/>
    <n v="7990"/>
    <n v="62"/>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n v="1230460"/>
    <x v="2"/>
    <m/>
    <n v="308"/>
    <n v="631.4"/>
    <x v="1338"/>
    <x v="1"/>
    <n v="0.62"/>
  </r>
  <r>
    <x v="1339"/>
    <s v="boAt Newly Launched Wave Electra with 1.81&quot; HD Display, Smart Calling Ultra-Seamless BT Calling Chip, 20 Built-in Watch Faces, 100 + Sports Modes, Menu Personalization, in-Built Games(Cherry Blossom)"/>
    <s v="Electronics|WearableTechnology|SmartWatches"/>
    <n v="2499"/>
    <n v="7990"/>
    <n v="69"/>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n v="1230460"/>
    <x v="2"/>
    <m/>
    <n v="308"/>
    <n v="631.4"/>
    <x v="1339"/>
    <x v="1"/>
    <n v="0.69"/>
  </r>
  <r>
    <x v="1340"/>
    <s v="Fire-Boltt Tank 1.85&quot; Bluetooth Calling Smart Watch, 123 Sports Mode, 8 UI Interactions, Built in Speaker &amp; Mic, 7 Days Battery &amp; Fire-Boltt Health Suite"/>
    <s v="Electronics|WearableTechnology|SmartWatches"/>
    <n v="2999"/>
    <n v="11999"/>
    <n v="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n v="9215232"/>
    <x v="3"/>
    <m/>
    <n v="308"/>
    <n v="3379.2000000000003"/>
    <x v="1340"/>
    <x v="1"/>
    <n v="0.75"/>
  </r>
  <r>
    <x v="1341"/>
    <s v="Fire-Boltt Gladiator 1.96&quot; Biggest Display Smart Watch with Bluetooth Calling, Voice Assistant &amp;123 Sports Modes, 8 Unique UI Interactions, SpO2, 24/7 Heart Rate Tracking"/>
    <s v="Electronics|WearableTechnology|SmartWatches"/>
    <n v="3999"/>
    <n v="9999"/>
    <n v="60"/>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n v="729927"/>
    <x v="2"/>
    <m/>
    <n v="308"/>
    <n v="321.20000000000005"/>
    <x v="1341"/>
    <x v="1"/>
    <n v="0.6"/>
  </r>
  <r>
    <x v="1342"/>
    <s v="Syncwire LTG to USB Cable for Fast Charging Compatible with Phone 5/ 5C/ 5S/ 6/ 6S/ 7/8/ X/XR/XS Max/ 11/12/ 13 Series and Pad Air/Mini, Pod &amp; Other Devices (1.1 Meter, White)"/>
    <s v="Computers&amp;Accessories|Accessories&amp;Peripherals|Cables&amp;Accessories|Cables|USBCables"/>
    <n v="399"/>
    <n v="1999"/>
    <n v="80"/>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n v="9995"/>
    <x v="0"/>
    <m/>
    <n v="308"/>
    <n v="25"/>
    <x v="1342"/>
    <x v="0"/>
    <n v="0.8"/>
  </r>
  <r>
    <x v="1343"/>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56.999999999999993"/>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n v="9068500"/>
    <x v="2"/>
    <m/>
    <n v="308"/>
    <n v="12177.7"/>
    <x v="1343"/>
    <x v="2"/>
    <n v="0.56999999999999995"/>
  </r>
  <r>
    <x v="1344"/>
    <s v="Portable, Handy Compact Plug-in Portable Digital Electric Heater Fan Wall-Outlet Handy Air Warmer Blower Adjustable Timer Digital Display Heater for Home/Office/Camper (Black, 400 Watts)"/>
    <s v="Home&amp;Kitchen|Heating,Cooling&amp;AirQuality|RoomHeaters|FanHeaters"/>
    <n v="799"/>
    <n v="1199"/>
    <n v="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3"/>
    <n v="20383"/>
    <x v="0"/>
    <m/>
    <n v="308"/>
    <n v="74.800000000000011"/>
    <x v="1344"/>
    <x v="2"/>
    <n v="0.33"/>
  </r>
  <r>
    <x v="1345"/>
    <s v="Room Heater Warmer Wall-Outlet 400 Watts Electric Handy Room Heater (Room Heaters Home for Bedroom, Reading Books, Work, bathrooms, Rooms, Offices, Home Offices,2022"/>
    <s v="Home&amp;Kitchen|Heating,Cooling&amp;AirQuality|RoomHeaters|ElectricHeaters"/>
    <n v="799"/>
    <n v="1989"/>
    <n v="60"/>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1"/>
    <n v="139230"/>
    <x v="0"/>
    <m/>
    <n v="308"/>
    <n v="301"/>
    <x v="1345"/>
    <x v="2"/>
    <n v="0.6"/>
  </r>
  <r>
    <x v="1346"/>
    <s v="WIDEWINGS Electric Handheld Milk Wand Mixer Frother for Latte Coffee Hot Milk, Milk Frother for Coffee, Egg Beater, Hand Blender, Coffee Beater with Stand"/>
    <s v="Home&amp;Kitchen|Kitchen&amp;HomeAppliances|SmallKitchenAppliances|HandBlenders"/>
    <n v="259"/>
    <n v="999"/>
    <n v="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
    <n v="42957"/>
    <x v="0"/>
    <m/>
    <n v="308"/>
    <n v="172"/>
    <x v="1346"/>
    <x v="2"/>
    <n v="0.74"/>
  </r>
  <r>
    <x v="1347"/>
    <s v="Khaitan ORFin Fan heater for Home and kitchen-K0 2215"/>
    <s v="Home&amp;Kitchen|Heating,Cooling&amp;AirQuality|RoomHeaters|FanHeaters"/>
    <n v="1299"/>
    <n v="2495"/>
    <n v="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
    <n v="4990"/>
    <x v="2"/>
    <m/>
    <n v="308"/>
    <n v="4"/>
    <x v="1347"/>
    <x v="2"/>
    <n v="0.48"/>
  </r>
  <r>
    <x v="1348"/>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3"/>
    <n v="13972"/>
    <x v="1"/>
    <m/>
    <n v="308"/>
    <n v="134.4"/>
    <x v="1348"/>
    <x v="2"/>
    <n v="0.44"/>
  </r>
  <r>
    <x v="1349"/>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75"/>
    <n v="5"/>
    <n v="813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3"/>
    <n v="8122869"/>
    <x v="0"/>
    <m/>
    <n v="308"/>
    <n v="40655"/>
    <x v="1349"/>
    <x v="0"/>
    <n v="0.75"/>
  </r>
  <r>
    <x v="1350"/>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28.000000000000004"/>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3"/>
    <n v="107552197"/>
    <x v="0"/>
    <m/>
    <n v="308"/>
    <n v="258254.4"/>
    <x v="1350"/>
    <x v="2"/>
    <n v="0.280000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8DC599-AD4B-4268-946C-411D6A249FBC}"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 Category">
  <location ref="A3:B13" firstHeaderRow="1" firstDataRow="1" firstDataCol="1"/>
  <pivotFields count="25">
    <pivotField showAll="0"/>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dataField="1" numFmtId="2" showAll="0"/>
  </pivotFields>
  <rowFields count="1">
    <field x="23"/>
  </rowFields>
  <rowItems count="10">
    <i>
      <x v="11"/>
    </i>
    <i>
      <x v="12"/>
    </i>
    <i>
      <x v="15"/>
    </i>
    <i>
      <x v="2"/>
    </i>
    <i>
      <x v="10"/>
    </i>
    <i>
      <x v="16"/>
    </i>
    <i>
      <x v="13"/>
    </i>
    <i>
      <x v="9"/>
    </i>
    <i>
      <x v="14"/>
    </i>
    <i t="grand">
      <x/>
    </i>
  </rowItems>
  <colItems count="1">
    <i/>
  </colItems>
  <dataFields count="1">
    <dataField name="Average of discount_percentage" fld="24" subtotal="average" baseField="23"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CA164A-09A2-4AFF-BE06-033953AC892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5" firstHeaderRow="1" firstDataRow="1" firstDataCol="1"/>
  <pivotFields count="16">
    <pivotField dataField="1" showAll="0"/>
    <pivotField showAll="0"/>
    <pivotField axis="axisRow" showAll="0">
      <items count="214">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m="1" x="211"/>
        <item m="1" x="212"/>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x="180"/>
        <item x="209"/>
        <item t="default"/>
      </items>
    </pivotField>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t="grand">
      <x/>
    </i>
  </rowItems>
  <colItems count="1">
    <i/>
  </colItems>
  <dataFields count="1">
    <dataField name="Count of product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965FD5-FDA1-4120-AE57-2BC64FAFE69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1">
  <location ref="A3:B13" firstHeaderRow="1" firstDataRow="1" firstDataCol="1"/>
  <pivotFields count="25">
    <pivotField dataField="1"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3"/>
    </i>
    <i>
      <x v="12"/>
    </i>
    <i>
      <x v="9"/>
    </i>
    <i>
      <x v="11"/>
    </i>
    <i>
      <x v="10"/>
    </i>
    <i>
      <x v="14"/>
    </i>
    <i>
      <x v="16"/>
    </i>
    <i>
      <x v="15"/>
    </i>
    <i t="grand">
      <x/>
    </i>
  </rowItems>
  <colItems count="1">
    <i/>
  </colItems>
  <dataFields count="1">
    <dataField name="Count of product_id" fld="0" subtotal="count" baseField="0" baseItem="0"/>
  </dataFields>
  <chartFormats count="3">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29C4E2-283A-4712-8459-7B8402F4EA5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A3:B13" firstHeaderRow="1" firstDataRow="1" firstDataCol="1"/>
  <pivotFields count="25">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2"/>
    </i>
    <i>
      <x v="13"/>
    </i>
    <i>
      <x v="9"/>
    </i>
    <i>
      <x v="10"/>
    </i>
    <i>
      <x v="14"/>
    </i>
    <i>
      <x v="11"/>
    </i>
    <i>
      <x v="15"/>
    </i>
    <i>
      <x v="16"/>
    </i>
    <i t="grand">
      <x/>
    </i>
  </rowItems>
  <colItems count="1">
    <i/>
  </colItems>
  <dataFields count="1">
    <dataField name="Sum of rating_count" fld="7" baseField="23" baseItem="2" numFmtId="3"/>
  </dataFields>
  <chartFormats count="1">
    <chartFormat chart="2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883B6F-EC18-40D8-8045-94CD7AC2F3CE}"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50:B63" firstHeaderRow="1" firstDataRow="1" firstDataCol="1"/>
  <pivotFields count="25">
    <pivotField showAll="0"/>
    <pivotField showAll="0"/>
    <pivotField showAll="0"/>
    <pivotField numFmtId="170" showAll="0"/>
    <pivotField numFmtId="170" showAll="0"/>
    <pivotField numFmtId="9" showAll="0"/>
    <pivotField dataField="1"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measureFilter="1" sortType="descending">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x="1121"/>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x="1205"/>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1321"/>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x="1348"/>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m="1" x="1360"/>
        <item m="1" x="1351"/>
        <item m="1" x="1358"/>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908"/>
        <item x="907"/>
        <item x="911"/>
        <item x="910"/>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13">
    <i>
      <x v="1082"/>
    </i>
    <i>
      <x v="946"/>
    </i>
    <i>
      <x v="77"/>
    </i>
    <i>
      <x v="1080"/>
    </i>
    <i>
      <x v="526"/>
    </i>
    <i>
      <x v="776"/>
    </i>
    <i>
      <x v="389"/>
    </i>
    <i>
      <x v="1331"/>
    </i>
    <i>
      <x v="1271"/>
    </i>
    <i>
      <x v="1039"/>
    </i>
    <i>
      <x v="257"/>
    </i>
    <i>
      <x v="724"/>
    </i>
    <i t="grand">
      <x/>
    </i>
  </rowItems>
  <colItems count="1">
    <i/>
  </colItems>
  <dataFields count="1">
    <dataField name="Average of rating" fld="6" subtotal="average" baseField="22" baseItem="0" numFmtId="168"/>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5CE955-F346-47F1-BE53-546AAD02165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28"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axis="axisRow" showAll="0">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m="1" x="1360"/>
        <item m="1" x="1351"/>
        <item m="1" x="1358"/>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1121"/>
        <item x="1342"/>
        <item x="1205"/>
        <item x="1321"/>
        <item x="1348"/>
        <item x="908"/>
        <item x="907"/>
        <item x="911"/>
        <item x="910"/>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pivotField>
    <pivotField showAll="0"/>
    <pivotField numFmtId="2" showAll="0"/>
  </pivotFields>
  <rowFields count="2">
    <field x="0"/>
    <field x="22"/>
  </rowFields>
  <rowItems count="25">
    <i>
      <x v="1121"/>
    </i>
    <i r="1">
      <x v="1267"/>
    </i>
    <i>
      <x v="1342"/>
    </i>
    <i r="1">
      <x v="1268"/>
    </i>
    <i>
      <x v="1349"/>
    </i>
    <i r="1">
      <x v="942"/>
    </i>
    <i>
      <x v="1348"/>
    </i>
    <i r="1">
      <x v="1271"/>
    </i>
    <i>
      <x v="1205"/>
    </i>
    <i r="1">
      <x v="1269"/>
    </i>
    <i>
      <x v="1350"/>
    </i>
    <i r="1">
      <x v="1076"/>
    </i>
    <i>
      <x v="1321"/>
    </i>
    <i r="1">
      <x v="1270"/>
    </i>
    <i>
      <x v="1343"/>
    </i>
    <i r="1">
      <x v="256"/>
    </i>
    <i>
      <x v="1145"/>
    </i>
    <i r="1">
      <x v="1331"/>
    </i>
    <i>
      <x v="1318"/>
    </i>
    <i r="1">
      <x v="1266"/>
    </i>
    <i>
      <x v="1078"/>
    </i>
    <i r="1">
      <x v="1035"/>
    </i>
    <i>
      <x v="1320"/>
    </i>
    <i r="1">
      <x v="388"/>
    </i>
    <i t="grand">
      <x/>
    </i>
  </rowItems>
  <colItems count="1">
    <i/>
  </colItems>
  <dataFields count="1">
    <dataField name="Average of rating" fld="6" subtotal="average" baseField="0" baseItem="1121" numFmtId="168"/>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4321A4-AA3F-41D6-A008-76C42FE47C1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8">
  <location ref="A3:C13" firstHeaderRow="0" firstDataRow="1" firstDataCol="1"/>
  <pivotFields count="25">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axis="axisRow" showAll="0" sortType="descending">
      <items count="18">
        <item x="8"/>
        <item m="1" x="13"/>
        <item x="0"/>
        <item m="1" x="16"/>
        <item x="1"/>
        <item x="6"/>
        <item m="1" x="15"/>
        <item x="2"/>
        <item x="7"/>
        <item m="1" x="11"/>
        <item m="1" x="9"/>
        <item x="5"/>
        <item m="1" x="14"/>
        <item x="3"/>
        <item m="1" x="10"/>
        <item x="4"/>
        <item m="1" x="12"/>
        <item t="default"/>
      </items>
      <autoSortScope>
        <pivotArea dataOnly="0" outline="0" fieldPosition="0">
          <references count="1">
            <reference field="4294967294" count="1" selected="0">
              <x v="1"/>
            </reference>
          </references>
        </pivotArea>
      </autoSortScope>
    </pivotField>
    <pivotField numFmtId="2" showAll="0"/>
  </pivotFields>
  <rowFields count="1">
    <field x="23"/>
  </rowFields>
  <rowItems count="10">
    <i>
      <x v="4"/>
    </i>
    <i>
      <x/>
    </i>
    <i>
      <x v="7"/>
    </i>
    <i>
      <x v="2"/>
    </i>
    <i>
      <x v="5"/>
    </i>
    <i>
      <x v="11"/>
    </i>
    <i>
      <x v="8"/>
    </i>
    <i>
      <x v="13"/>
    </i>
    <i>
      <x v="15"/>
    </i>
    <i t="grand">
      <x/>
    </i>
  </rowItems>
  <colFields count="1">
    <field x="-2"/>
  </colFields>
  <colItems count="2">
    <i>
      <x/>
    </i>
    <i i="1">
      <x v="1"/>
    </i>
  </colItems>
  <dataFields count="2">
    <dataField name="Average of actual_price" fld="4" subtotal="average" baseField="2" baseItem="117" numFmtId="166"/>
    <dataField name="Average of discounted_price" fld="3" subtotal="average" baseField="2" baseItem="117" numFmtId="167"/>
  </dataFields>
  <chartFormats count="2">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74CA73-6AAF-4B43-A985-31A09F38E365}"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8:B39" firstHeaderRow="1" firstDataRow="1" firstDataCol="1"/>
  <pivotFields count="25">
    <pivotField showAll="0"/>
    <pivotField showAll="0"/>
    <pivotField showAll="0"/>
    <pivotField numFmtId="170" showAll="0"/>
    <pivotField numFmtId="170"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measureFilter="1" sortType="descending">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11">
    <i>
      <x v="82"/>
    </i>
    <i>
      <x v="109"/>
    </i>
    <i>
      <x v="83"/>
    </i>
    <i>
      <x v="213"/>
    </i>
    <i>
      <x v="214"/>
    </i>
    <i>
      <x v="215"/>
    </i>
    <i>
      <x v="1004"/>
    </i>
    <i>
      <x v="1000"/>
    </i>
    <i>
      <x v="1006"/>
    </i>
    <i>
      <x v="1002"/>
    </i>
    <i t="grand">
      <x/>
    </i>
  </rowItems>
  <colItems count="1">
    <i/>
  </colItems>
  <dataFields count="1">
    <dataField name="Sum of rating_count" fld="7"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84FF88-52FD-4E0C-9E4D-34A9A48BFC3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4"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numFmtId="170" showAll="0"/>
    <pivotField numFmtId="170"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x="1121"/>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x="1205"/>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1321"/>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x="1348"/>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pivotField>
    <pivotField showAll="0"/>
    <pivotField numFmtId="2" showAll="0"/>
  </pivotFields>
  <rowFields count="2">
    <field x="0"/>
    <field x="22"/>
  </rowFields>
  <rowItems count="21">
    <i>
      <x v="356"/>
    </i>
    <i r="1">
      <x v="93"/>
    </i>
    <i>
      <x v="137"/>
    </i>
    <i r="1">
      <x v="68"/>
    </i>
    <i>
      <x v="138"/>
    </i>
    <i r="1">
      <x v="1282"/>
    </i>
    <i>
      <x v="317"/>
    </i>
    <i r="1">
      <x v="183"/>
    </i>
    <i>
      <x v="318"/>
    </i>
    <i r="1">
      <x v="1290"/>
    </i>
    <i>
      <x v="232"/>
    </i>
    <i r="1">
      <x v="184"/>
    </i>
    <i>
      <x v="911"/>
    </i>
    <i r="1">
      <x v="929"/>
    </i>
    <i>
      <x v="907"/>
    </i>
    <i r="1">
      <x v="933"/>
    </i>
    <i>
      <x v="910"/>
    </i>
    <i r="1">
      <x v="935"/>
    </i>
    <i>
      <x v="908"/>
    </i>
    <i r="1">
      <x v="931"/>
    </i>
    <i t="grand">
      <x/>
    </i>
  </rowItems>
  <colItems count="1">
    <i/>
  </colItems>
  <dataFields count="1">
    <dataField name="Sum of rating_count" fld="7"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A106B0-D689-4211-B7F3-FCD00F33179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8" firstHeaderRow="1" firstDataRow="1" firstDataCol="1"/>
  <pivotFields count="25">
    <pivotField dataField="1" showAll="0"/>
    <pivotField showAll="0"/>
    <pivotField showAll="0"/>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showAll="0"/>
    <pivotField showAll="0"/>
    <pivotField numFmtId="1" showAll="0"/>
    <pivotField showAll="0"/>
    <pivotField showAll="0"/>
    <pivotField numFmtId="2" showAll="0"/>
  </pivotFields>
  <rowFields count="1">
    <field x="16"/>
  </rowFields>
  <rowItems count="5">
    <i>
      <x/>
    </i>
    <i>
      <x v="1"/>
    </i>
    <i>
      <x v="2"/>
    </i>
    <i>
      <x v="3"/>
    </i>
    <i t="grand">
      <x/>
    </i>
  </rowItems>
  <colItems count="1">
    <i/>
  </colItems>
  <dataFields count="1">
    <dataField name="Count of product_id" fld="0" subtotal="count" baseField="0" baseItem="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0"/>
          </reference>
        </references>
      </pivotArea>
    </chartFormat>
    <chartFormat chart="2" format="2">
      <pivotArea type="data" outline="0" fieldPosition="0">
        <references count="2">
          <reference field="4294967294" count="1" selected="0">
            <x v="0"/>
          </reference>
          <reference field="16" count="1" selected="0">
            <x v="2"/>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1C0998-88CF-4618-AE6D-21F0840BC40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location ref="A3:B13" firstHeaderRow="1" firstDataRow="1" firstDataCol="1"/>
  <pivotFields count="25">
    <pivotField showAll="0"/>
    <pivotField showAll="0"/>
    <pivotField showAll="0" measureFilter="1"/>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2"/>
    </i>
    <i>
      <x v="13"/>
    </i>
    <i>
      <x v="10"/>
    </i>
    <i>
      <x v="9"/>
    </i>
    <i>
      <x v="15"/>
    </i>
    <i>
      <x v="11"/>
    </i>
    <i>
      <x v="16"/>
    </i>
    <i>
      <x v="14"/>
    </i>
    <i t="grand">
      <x/>
    </i>
  </rowItems>
  <colItems count="1">
    <i/>
  </colItems>
  <dataFields count="1">
    <dataField name="Sum of Potential Revenue" fld="17" baseField="2" baseItem="97" numFmtId="3"/>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C8E0CB-F3B5-471A-AA08-0C89EBC4A88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25">
    <pivotField dataField="1" showAll="0"/>
    <pivotField showAll="0"/>
    <pivotField showAll="0"/>
    <pivotField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axis="axisRow" showAll="0">
      <items count="6">
        <item x="1"/>
        <item x="0"/>
        <item x="2"/>
        <item x="3"/>
        <item x="4"/>
        <item t="default"/>
      </items>
    </pivotField>
    <pivotField showAll="0"/>
    <pivotField showAll="0"/>
    <pivotField numFmtId="1" showAll="0"/>
    <pivotField showAll="0"/>
    <pivotField showAll="0"/>
    <pivotField numFmtId="2" showAll="0"/>
  </pivotFields>
  <rowFields count="1">
    <field x="18"/>
  </rowFields>
  <rowItems count="6">
    <i>
      <x/>
    </i>
    <i>
      <x v="1"/>
    </i>
    <i>
      <x v="2"/>
    </i>
    <i>
      <x v="3"/>
    </i>
    <i>
      <x v="4"/>
    </i>
    <i t="grand">
      <x/>
    </i>
  </rowItems>
  <colItems count="1">
    <i/>
  </colItems>
  <dataFields count="1">
    <dataField name="Count of product_id" fld="0"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8" count="1" selected="0">
            <x v="0"/>
          </reference>
        </references>
      </pivotArea>
    </chartFormat>
    <chartFormat chart="3" format="2">
      <pivotArea type="data" outline="0" fieldPosition="0">
        <references count="2">
          <reference field="4294967294" count="1" selected="0">
            <x v="0"/>
          </reference>
          <reference field="18" count="1" selected="0">
            <x v="1"/>
          </reference>
        </references>
      </pivotArea>
    </chartFormat>
    <chartFormat chart="3" format="3">
      <pivotArea type="data" outline="0" fieldPosition="0">
        <references count="2">
          <reference field="4294967294" count="1" selected="0">
            <x v="0"/>
          </reference>
          <reference field="18" count="1" selected="0">
            <x v="2"/>
          </reference>
        </references>
      </pivotArea>
    </chartFormat>
    <chartFormat chart="3" format="4">
      <pivotArea type="data" outline="0" fieldPosition="0">
        <references count="2">
          <reference field="4294967294" count="1" selected="0">
            <x v="0"/>
          </reference>
          <reference field="18" count="1" selected="0">
            <x v="3"/>
          </reference>
        </references>
      </pivotArea>
    </chartFormat>
    <chartFormat chart="3" format="5">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B4F599-8329-40AC-9D0A-00D6C9D1F855}"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5">
    <pivotField showAll="0"/>
    <pivotField showAll="0"/>
    <pivotField showAll="0"/>
    <pivotField dataField="1"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 showAll="0"/>
    <pivotField showAll="0"/>
    <pivotField axis="axisRow" showAll="0" sortType="descending">
      <items count="18">
        <item m="1" x="12"/>
        <item m="1" x="10"/>
        <item m="1" x="14"/>
        <item m="1" x="9"/>
        <item m="1" x="11"/>
        <item m="1" x="15"/>
        <item x="1"/>
        <item m="1" x="16"/>
        <item m="1" x="13"/>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6"/>
    </i>
    <i>
      <x v="13"/>
    </i>
    <i>
      <x v="12"/>
    </i>
    <i>
      <x v="9"/>
    </i>
    <i>
      <x v="16"/>
    </i>
    <i>
      <x v="10"/>
    </i>
    <i>
      <x v="15"/>
    </i>
    <i>
      <x v="11"/>
    </i>
    <i>
      <x v="14"/>
    </i>
    <i t="grand">
      <x/>
    </i>
  </rowItems>
  <colItems count="1">
    <i/>
  </colItems>
  <dataFields count="1">
    <dataField name="Sum of discounted_price" fld="3" baseField="23" baseItem="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23B37B-49DA-43E8-B66A-18783E879327}"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5">
    <pivotField showAll="0"/>
    <pivotField showAll="0"/>
    <pivotField showAll="0"/>
    <pivotField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dataField="1" numFmtId="2" showAll="0"/>
  </pivotFields>
  <rowFields count="1">
    <field x="23"/>
  </rowFields>
  <rowItems count="10">
    <i>
      <x v="12"/>
    </i>
    <i>
      <x v="2"/>
    </i>
    <i>
      <x v="13"/>
    </i>
    <i>
      <x v="9"/>
    </i>
    <i>
      <x v="10"/>
    </i>
    <i>
      <x v="11"/>
    </i>
    <i>
      <x v="15"/>
    </i>
    <i>
      <x v="16"/>
    </i>
    <i>
      <x v="14"/>
    </i>
    <i t="grand">
      <x/>
    </i>
  </rowItems>
  <colItems count="1">
    <i/>
  </colItems>
  <dataFields count="1">
    <dataField name="Max of display_discount" fld="24" subtotal="max" baseField="23" baseItem="2"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12B5142-5DC0-40AE-BA7E-D586FA3FD47E}"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oduct">
  <location ref="A17:B23" firstHeaderRow="1" firstDataRow="1" firstDataCol="1"/>
  <pivotFields count="25">
    <pivotField showAll="0"/>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dataField="1" numFmtId="165" showAll="0"/>
    <pivotField axis="axisRow" showAll="0" measureFilter="1" sortType="descending">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6">
    <i>
      <x v="83"/>
    </i>
    <i>
      <x v="82"/>
    </i>
    <i>
      <x v="109"/>
    </i>
    <i>
      <x v="214"/>
    </i>
    <i>
      <x v="213"/>
    </i>
    <i t="grand">
      <x/>
    </i>
  </rowItems>
  <colItems count="1">
    <i/>
  </colItems>
  <dataFields count="1">
    <dataField name="Sum of Combined_Score" fld="21" baseField="22" baseItem="0" numFmtId="1"/>
  </dataField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7B5DB3-CC27-4B3A-8376-F2FBF6AB0839}"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dataField="1" numFmtId="165" showAll="0"/>
    <pivotField axis="axisRow" showAll="0">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pivotField>
    <pivotField showAll="0"/>
    <pivotField numFmtId="2" showAll="0"/>
  </pivotFields>
  <rowFields count="2">
    <field x="0"/>
    <field x="22"/>
  </rowFields>
  <rowItems count="11">
    <i>
      <x v="356"/>
    </i>
    <i r="1">
      <x v="109"/>
    </i>
    <i>
      <x v="137"/>
    </i>
    <i r="1">
      <x v="82"/>
    </i>
    <i>
      <x v="138"/>
    </i>
    <i r="1">
      <x v="83"/>
    </i>
    <i>
      <x v="318"/>
    </i>
    <i r="1">
      <x v="214"/>
    </i>
    <i>
      <x v="317"/>
    </i>
    <i r="1">
      <x v="213"/>
    </i>
    <i t="grand">
      <x/>
    </i>
  </rowItems>
  <colItems count="1">
    <i/>
  </colItems>
  <dataFields count="1">
    <dataField name="Sum of Combined_Score" fld="21" baseField="0" baseItem="0" numFmtId="1"/>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1DAC046-39E9-4E52-AE63-3E968F1EE08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3:B13" firstHeaderRow="1" firstDataRow="1" firstDataCol="1"/>
  <pivotFields count="25">
    <pivotField showAll="0"/>
    <pivotField showAll="0"/>
    <pivotField showAll="0"/>
    <pivotField numFmtId="170" showAll="0"/>
    <pivotField numFmtId="170" showAll="0"/>
    <pivotField numFmtId="2"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dataField="1" showAll="0">
      <items count="6">
        <item x="3"/>
        <item x="2"/>
        <item x="0"/>
        <item x="1"/>
        <item x="4"/>
        <item t="default"/>
      </items>
    </pivotField>
    <pivotField showAll="0"/>
    <pivotField showAll="0"/>
    <pivotField numFmtId="165" showAll="0"/>
    <pivotField showAll="0"/>
    <pivotField axis="axisRow" showAll="0" sortType="descending">
      <items count="18">
        <item x="8"/>
        <item m="1" x="13"/>
        <item x="0"/>
        <item m="1" x="16"/>
        <item x="1"/>
        <item x="6"/>
        <item m="1" x="15"/>
        <item x="2"/>
        <item x="7"/>
        <item m="1" x="11"/>
        <item m="1" x="9"/>
        <item x="5"/>
        <item m="1" x="14"/>
        <item x="3"/>
        <item m="1" x="10"/>
        <item x="4"/>
        <item m="1" x="12"/>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4"/>
    </i>
    <i>
      <x v="7"/>
    </i>
    <i>
      <x v="2"/>
    </i>
    <i>
      <x v="13"/>
    </i>
    <i>
      <x v="11"/>
    </i>
    <i>
      <x v="8"/>
    </i>
    <i>
      <x/>
    </i>
    <i>
      <x v="15"/>
    </i>
    <i>
      <x v="5"/>
    </i>
    <i t="grand">
      <x/>
    </i>
  </rowItems>
  <colItems count="1">
    <i/>
  </colItems>
  <dataFields count="1">
    <dataField name="Count of price_bucke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C8D3B66-8487-4F8C-B66C-5AC917FB43D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41" firstHeaderRow="1" firstDataRow="1" firstDataCol="1"/>
  <pivotFields count="16">
    <pivotField dataField="1" showAll="0"/>
    <pivotField axis="axisRow" showAll="0">
      <items count="1338">
        <item x="1313"/>
        <item x="1316"/>
        <item x="732"/>
        <item x="1028"/>
        <item x="87"/>
        <item x="88"/>
        <item x="1255"/>
        <item x="766"/>
        <item x="863"/>
        <item x="943"/>
        <item x="717"/>
        <item x="1090"/>
        <item x="966"/>
        <item x="893"/>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572"/>
        <item x="868"/>
        <item x="677"/>
        <item x="580"/>
        <item x="241"/>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40"/>
        <item x="89"/>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1284"/>
        <item x="1285"/>
        <item x="1282"/>
        <item x="633"/>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pivotField>
    <pivotField showAll="0"/>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B6756D87-D10F-4A8B-82D3-599B76B59163}" sourceName="price_bucket">
  <pivotTables>
    <pivotTable tabId="39" name="PivotTable1"/>
  </pivotTables>
  <data>
    <tabular pivotCacheId="1108189786">
      <items count="5">
        <i x="3" s="1"/>
        <i x="2"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rt_category" xr10:uid="{8F836E09-67AB-4714-9708-8E34D34279FC}" sourceName="short_category">
  <pivotTables>
    <pivotTable tabId="39" name="PivotTable1"/>
  </pivotTables>
  <data>
    <tabular pivotCacheId="1108189786">
      <items count="17">
        <i x="8" s="1"/>
        <i x="0" s="1"/>
        <i x="1" s="1"/>
        <i x="6" s="1"/>
        <i x="2" s="1"/>
        <i x="7" s="1"/>
        <i x="5" s="1"/>
        <i x="3" s="1"/>
        <i x="4" s="1"/>
        <i x="13" s="1" nd="1"/>
        <i x="16" s="1" nd="1"/>
        <i x="15" s="1" nd="1"/>
        <i x="11" s="1" nd="1"/>
        <i x="9" s="1" nd="1"/>
        <i x="14" s="1" nd="1"/>
        <i x="10"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ucket" xr10:uid="{EC1E84C0-D5E1-4B4F-BBBE-C4AC13E5959B}" cache="Slicer_price_bucket" caption="price_bucket" style="SlicerStyleDark1" rowHeight="241300"/>
  <slicer name="short_category" xr10:uid="{D425707E-62C4-4819-AB49-1C0770C9C380}" cache="Slicer_short_category" caption="short_categor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ucket 1" xr10:uid="{6D139C50-B262-41A2-83D4-5B87E6204776}" cache="Slicer_price_bucket" caption="price_bucket" style="SlicerStyleDark1" rowHeight="241300"/>
  <slicer name="short_category 2" xr10:uid="{9BF9606F-7638-4FAF-81AD-36193965D2FF}" cache="Slicer_short_category" caption="short_catego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1AA5E-DB64-4E4C-819F-FFE2110DD7B6}" name="Amazondata" displayName="Amazondata" ref="A1:Z1352" totalsRowShown="0">
  <tableColumns count="26">
    <tableColumn id="1" xr3:uid="{13234881-90ED-43B7-912C-9FE5BBB86752}" name="product_id"/>
    <tableColumn id="2" xr3:uid="{5A01A1C6-CF4C-479A-B765-895AEF1E9EBA}" name="product_name"/>
    <tableColumn id="3" xr3:uid="{348387B1-CD1A-48AF-9F7E-79263B006FE7}" name="category"/>
    <tableColumn id="4" xr3:uid="{8362C58E-9DF7-49C5-BF4D-8594BA58B04D}" name="discounted_price" dataDxfId="17" dataCellStyle="Currency"/>
    <tableColumn id="5" xr3:uid="{54745136-CD80-47EC-8126-CCFC1D6910C3}" name="actual_price" dataDxfId="16" dataCellStyle="Currency"/>
    <tableColumn id="6" xr3:uid="{7EF3BE33-EFCC-4F98-AAC3-F321F2D8B4A7}" name="discount_percentage" dataDxfId="15" dataCellStyle="Percent"/>
    <tableColumn id="7" xr3:uid="{12617E64-3D00-4575-B239-D5337710083A}" name="rating" dataDxfId="14"/>
    <tableColumn id="8" xr3:uid="{FE847F7D-4EF5-4E8A-9897-DE868EEFCC2C}" name="rating_count" dataDxfId="13" dataCellStyle="Comma"/>
    <tableColumn id="9" xr3:uid="{4978CCF1-5F1F-4BB1-B8E0-332C8125D087}" name="about_product"/>
    <tableColumn id="10" xr3:uid="{720D322D-E528-4D99-AB47-81BFFD7C7E92}" name="user_id"/>
    <tableColumn id="11" xr3:uid="{D640A77F-FCF2-47ED-98E4-92F9152B0292}" name="user_name"/>
    <tableColumn id="12" xr3:uid="{EA19E382-ED3F-46AB-A740-95DD66D30921}" name="review_id"/>
    <tableColumn id="13" xr3:uid="{856BB1D4-4DB6-458F-B4B7-C9A03C1FA1C3}" name="review_title"/>
    <tableColumn id="14" xr3:uid="{562A10B5-347F-49A7-B98D-659B446131BE}" name="review_content"/>
    <tableColumn id="15" xr3:uid="{30804DF3-90E2-4AC5-AD08-882B1AC7B230}" name="img_link"/>
    <tableColumn id="16" xr3:uid="{29417A83-820C-4018-A90D-18C2A25C323D}" name="product_link"/>
    <tableColumn id="22" xr3:uid="{AC99026A-A172-44EE-AF94-B9E8781E9BF7}" name="rating_group" dataDxfId="12">
      <calculatedColumnFormula>IF(G5&lt;3, "Below 3", IF(G5&lt;4, "Average", IF(G5&lt;4.5, "Good", "Excellent")))</calculatedColumnFormula>
    </tableColumn>
    <tableColumn id="23" xr3:uid="{1F035A7D-4FCC-4038-97EA-C7E5A37CF36B}" name="Potential Revenue" dataDxfId="11">
      <calculatedColumnFormula>E2*H2</calculatedColumnFormula>
    </tableColumn>
    <tableColumn id="27" xr3:uid="{C0D0E6CA-E175-405B-8A57-E151F23A4439}" name="price_bucket" dataDxfId="10">
      <calculatedColumnFormula>IF(E2&lt;500, "&lt;₹500", IF(E2&lt;=2000, "₹500-₹2,000", IF(E2&lt;=10000, "₹2,000-₹10,000", IF(E2&lt;=50000, "₹10,000-₹50,000", "&gt;₹50,000"))))</calculatedColumnFormula>
    </tableColumn>
    <tableColumn id="28" xr3:uid="{AF187A56-9F12-490F-8B20-D787BB01D4A0}" name="Correlation btw rating and discount" dataDxfId="9"/>
    <tableColumn id="29" xr3:uid="{CA9F64E7-4BCC-4883-BC22-306E7B5E0363}" name="rating_count less than 1000" dataDxfId="8">
      <calculatedColumnFormula>COUNTIF(H:H, "&lt;1,000")</calculatedColumnFormula>
    </tableColumn>
    <tableColumn id="30" xr3:uid="{013B6ECC-434A-48FB-AA2B-FC272F595416}" name="Combined_Score" dataDxfId="7" dataCellStyle="Comma">
      <calculatedColumnFormula>G2*H2</calculatedColumnFormula>
    </tableColumn>
    <tableColumn id="18" xr3:uid="{ADF7AF63-3FE5-46C9-9D79-D9C3D61B0B04}" name="short_product_name" dataDxfId="6" dataCellStyle="Comma"/>
    <tableColumn id="20" xr3:uid="{C3127C3E-9320-4889-A2BE-43B3A1511CF4}" name="short_category" dataDxfId="5" dataCellStyle="Comma"/>
    <tableColumn id="24" xr3:uid="{8098509A-DFC7-447A-9167-B2C14EEA31FB}" name="display_discount" dataDxfId="4" dataCellStyle="Comma">
      <calculatedColumnFormula>F2/100</calculatedColumnFormula>
    </tableColumn>
    <tableColumn id="26" xr3:uid="{F144D675-BC30-42BF-BC8C-F76525390F9F}" name="&gt;= 50% discount" dataDxfId="3" dataCellStyle="Comma">
      <calculatedColumnFormula>COUNTIF(F:F, "&gt;=50")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51B188-F3C8-4888-8ACB-214E610B0C05}" name="Table3" displayName="Table3" ref="A1:B6" totalsRowShown="0" headerRowDxfId="2">
  <tableColumns count="2">
    <tableColumn id="1" xr3:uid="{EAFE912F-066E-4055-BA85-0BA461CA9E1D}" name="Product" dataDxfId="1"/>
    <tableColumn id="2" xr3:uid="{D3501AC9-82A7-4956-9D9A-74441799C32F}" name="Combined_Scor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S1466"/>
  <sheetViews>
    <sheetView tabSelected="1" topLeftCell="Z1" zoomScale="47" zoomScaleNormal="47" workbookViewId="0">
      <selection activeCell="B27" sqref="B27"/>
    </sheetView>
  </sheetViews>
  <sheetFormatPr defaultColWidth="11.53515625" defaultRowHeight="15.5"/>
  <cols>
    <col min="1" max="1" width="14.4609375" bestFit="1" customWidth="1"/>
    <col min="2" max="2" width="255.69140625" bestFit="1" customWidth="1"/>
    <col min="3" max="3" width="117.84375" bestFit="1" customWidth="1"/>
    <col min="4" max="4" width="17" style="17" customWidth="1"/>
    <col min="5" max="5" width="17.53515625" style="17" bestFit="1" customWidth="1"/>
    <col min="6" max="6" width="20.23046875" style="14" customWidth="1"/>
    <col min="7" max="7" width="7.23046875" style="6" customWidth="1"/>
    <col min="8" max="8" width="14.23046875" style="3" customWidth="1"/>
    <col min="9" max="10" width="255.69140625" bestFit="1" customWidth="1"/>
    <col min="11" max="11" width="132.23046875" bestFit="1" customWidth="1"/>
    <col min="12" max="12" width="144.23046875" bestFit="1" customWidth="1"/>
    <col min="13" max="14" width="255.69140625" bestFit="1" customWidth="1"/>
    <col min="15" max="15" width="114.15234375" bestFit="1" customWidth="1"/>
    <col min="16" max="16" width="188.07421875" bestFit="1" customWidth="1"/>
    <col min="17" max="17" width="188.07421875" customWidth="1"/>
    <col min="18" max="19" width="17.53515625" style="15" customWidth="1"/>
    <col min="20" max="20" width="17.53515625" style="13" customWidth="1"/>
    <col min="21" max="21" width="17.53515625" style="6" customWidth="1"/>
    <col min="22" max="22" width="17.53515625" style="3" customWidth="1"/>
    <col min="23" max="24" width="51.765625" style="3" customWidth="1"/>
    <col min="25" max="26" width="51.765625" style="25" customWidth="1"/>
    <col min="28" max="28" width="11.53515625" customWidth="1"/>
    <col min="34" max="34" width="37.23046875" bestFit="1" customWidth="1"/>
    <col min="35" max="35" width="11.53515625" style="6"/>
    <col min="37" max="37" width="21.69140625" bestFit="1" customWidth="1"/>
    <col min="38" max="38" width="11.84375" bestFit="1" customWidth="1"/>
    <col min="40" max="40" width="12.3828125" bestFit="1" customWidth="1"/>
    <col min="44" max="44" width="11.53515625" customWidth="1"/>
  </cols>
  <sheetData>
    <row r="1" spans="1:45">
      <c r="A1" t="s">
        <v>0</v>
      </c>
      <c r="B1" t="s">
        <v>1</v>
      </c>
      <c r="C1" t="s">
        <v>2</v>
      </c>
      <c r="D1" s="17" t="s">
        <v>3</v>
      </c>
      <c r="E1" s="17" t="s">
        <v>4</v>
      </c>
      <c r="F1" s="14" t="s">
        <v>5</v>
      </c>
      <c r="G1" s="6" t="s">
        <v>6</v>
      </c>
      <c r="H1" s="3" t="s">
        <v>7</v>
      </c>
      <c r="I1" t="s">
        <v>8</v>
      </c>
      <c r="J1" t="s">
        <v>9</v>
      </c>
      <c r="K1" t="s">
        <v>10</v>
      </c>
      <c r="L1" t="s">
        <v>11</v>
      </c>
      <c r="M1" t="s">
        <v>12</v>
      </c>
      <c r="N1" t="s">
        <v>13</v>
      </c>
      <c r="O1" t="s">
        <v>14</v>
      </c>
      <c r="P1" t="s">
        <v>15</v>
      </c>
      <c r="Q1" t="s">
        <v>13179</v>
      </c>
      <c r="R1" s="15" t="s">
        <v>12052</v>
      </c>
      <c r="S1" s="15" t="s">
        <v>13185</v>
      </c>
      <c r="T1" s="13" t="s">
        <v>13191</v>
      </c>
      <c r="U1" s="6" t="s">
        <v>13192</v>
      </c>
      <c r="V1" s="3" t="s">
        <v>13193</v>
      </c>
      <c r="W1" s="3" t="s">
        <v>14458</v>
      </c>
      <c r="X1" s="3" t="s">
        <v>14549</v>
      </c>
      <c r="Y1" s="25" t="s">
        <v>14578</v>
      </c>
      <c r="Z1" s="25" t="s">
        <v>14581</v>
      </c>
      <c r="AA1" t="s">
        <v>12054</v>
      </c>
      <c r="AB1" t="s">
        <v>14464</v>
      </c>
      <c r="AC1" t="s">
        <v>12056</v>
      </c>
      <c r="AD1" t="s">
        <v>12051</v>
      </c>
      <c r="AE1" t="s">
        <v>13178</v>
      </c>
      <c r="AN1" t="s">
        <v>14577</v>
      </c>
    </row>
    <row r="2" spans="1:45">
      <c r="A2" t="s">
        <v>442</v>
      </c>
      <c r="B2" t="s">
        <v>443</v>
      </c>
      <c r="C2" t="s">
        <v>98</v>
      </c>
      <c r="D2" s="17">
        <v>507</v>
      </c>
      <c r="E2" s="17">
        <v>1208</v>
      </c>
      <c r="F2" s="23">
        <v>57.999999999999993</v>
      </c>
      <c r="G2" s="6">
        <v>4.0999999999999996</v>
      </c>
      <c r="H2" s="3">
        <v>8131</v>
      </c>
      <c r="I2" t="s">
        <v>444</v>
      </c>
      <c r="J2" t="s">
        <v>445</v>
      </c>
      <c r="K2" t="s">
        <v>446</v>
      </c>
      <c r="L2" t="s">
        <v>447</v>
      </c>
      <c r="M2" t="s">
        <v>448</v>
      </c>
      <c r="N2" t="s">
        <v>449</v>
      </c>
      <c r="O2" t="s">
        <v>450</v>
      </c>
      <c r="P2" t="s">
        <v>451</v>
      </c>
      <c r="Q2" t="str">
        <f t="shared" ref="Q2:Q65" si="0">IF(G5&lt;3, "Below 3", IF(G5&lt;4, "Average", IF(G5&lt;4.5, "Good", "Excellent")))</f>
        <v>Good</v>
      </c>
      <c r="R2" s="15">
        <f t="shared" ref="R2:R65" si="1">E2*H2</f>
        <v>9822248</v>
      </c>
      <c r="S2" s="15" t="str">
        <f t="shared" ref="S2:S65" si="2">IF(E2&lt;500, "&lt;₹500", IF(E2&lt;=2000, "₹500-₹2,000", IF(E2&lt;=10000, "₹2,000-₹10,000", IF(E2&lt;=50000, "₹10,000-₹50,000", "&gt;₹50,000"))))</f>
        <v>₹500-₹2,000</v>
      </c>
      <c r="T2" s="13">
        <f>CORREL(F:F, G:G)</f>
        <v>-0.15918799596439007</v>
      </c>
      <c r="U2" s="6">
        <f t="shared" ref="U2:U65" si="3">COUNTIF(H:H, "&lt;1,000")</f>
        <v>308</v>
      </c>
      <c r="V2" s="3">
        <f t="shared" ref="V2:V65" si="4">G2*H2</f>
        <v>33337.1</v>
      </c>
      <c r="W2" s="3" t="s">
        <v>13197</v>
      </c>
      <c r="X2" s="3" t="s">
        <v>14572</v>
      </c>
      <c r="Y2" s="25">
        <f>F2/100</f>
        <v>0.57999999999999996</v>
      </c>
      <c r="Z2" s="25">
        <f t="shared" ref="Z2:Z65" si="5">COUNTIF(F:F, "&gt;=50")</f>
        <v>662</v>
      </c>
      <c r="AA2">
        <f t="shared" ref="AA2:AA65" si="6">COUNTIF(A:A, A2)</f>
        <v>1</v>
      </c>
      <c r="AB2">
        <f t="shared" ref="AB2:AB65" si="7">COUNTIF(W:W, W2)</f>
        <v>1</v>
      </c>
      <c r="AC2">
        <f t="shared" ref="AC2:AC37" si="8">COUNTIFS(A:A, A2, C:C, "&lt;&gt;" &amp; C2)</f>
        <v>0</v>
      </c>
      <c r="AD2">
        <f>IF(H2="", AVERAGEIF(H$2:H$1466, "&lt;&gt;"),H2)</f>
        <v>8131</v>
      </c>
      <c r="AE2">
        <f>COUNTIF(F:F, "&gt;=50%")</f>
        <v>1304</v>
      </c>
      <c r="AF2">
        <f t="shared" ref="AF2:AF65" si="9">E2*H2</f>
        <v>9822248</v>
      </c>
      <c r="AH2" t="str">
        <f t="shared" ref="AH2:AH65" si="10">TRIM(LEFT(B2, MIN(IFERROR(FIND(",", B2), LEN(B2)+1), IFERROR(FIND("|", B2), LEN(B2)+1), IFERROR(FIND("~", SUBSTITUTE(LEFT(B2, 40), " ", "~", LEN(LEFT(B2, 40))-LEN(SUBSTITUTE(LEFT(B2, 40), " ", ""))))-1, 40))))</f>
        <v>D-Link DWA-131 300 Mbps Wireless Nano</v>
      </c>
      <c r="AI2" s="21">
        <f t="shared" ref="AI2:AI65" si="11">IF(H2&gt;1000000, H2/10, H2)</f>
        <v>8131</v>
      </c>
      <c r="AJ2">
        <f>AVERAGEIF(X:X, "Home Improvement", F:F)</f>
        <v>57.499999999999993</v>
      </c>
      <c r="AK2" t="str">
        <f t="shared" ref="AK2:AK65" si="12">TRIM(SUBSTITUTE(PROPER(SUBSTITUTE(X2, "&amp;", " &amp; ")), "  ", " "))</f>
        <v>Computers &amp; Accessories</v>
      </c>
      <c r="AL2">
        <f>SUMIF(X:X, "Electronics", R:R)</f>
        <v>91324237562</v>
      </c>
      <c r="AM2">
        <f t="shared" ref="AM2:AM65" si="13">F2*100</f>
        <v>5799.9999999999991</v>
      </c>
      <c r="AN2" s="16">
        <f t="shared" ref="AN2:AN65" si="14">IF(F2=0, AVERAGEIF(X:X, X2, F:F), F2)</f>
        <v>57.999999999999993</v>
      </c>
      <c r="AO2">
        <f t="shared" ref="AO2:AO65" si="15">IF(F2=0, AVERAGEIF(X:X, X2, F:F), F2)</f>
        <v>57.999999999999993</v>
      </c>
      <c r="AP2" t="str">
        <f t="shared" ref="AP2:AP65" si="16">IF(D2=E2, "True Zero", "Suspicious Zero")</f>
        <v>Suspicious Zero</v>
      </c>
      <c r="AQ2">
        <f>F2*100</f>
        <v>5799.9999999999991</v>
      </c>
      <c r="AR2">
        <f>F2/100</f>
        <v>0.57999999999999996</v>
      </c>
      <c r="AS2">
        <f>SUMIF(X:X, "Electronics", H:H)</f>
        <v>14208441</v>
      </c>
    </row>
    <row r="3" spans="1:45">
      <c r="A3" t="s">
        <v>1238</v>
      </c>
      <c r="B3" t="s">
        <v>1239</v>
      </c>
      <c r="C3" t="s">
        <v>98</v>
      </c>
      <c r="D3" s="17">
        <v>749</v>
      </c>
      <c r="E3" s="17">
        <v>1339</v>
      </c>
      <c r="F3" s="23">
        <v>44</v>
      </c>
      <c r="G3" s="6">
        <v>4.2</v>
      </c>
      <c r="H3" s="3">
        <v>179692</v>
      </c>
      <c r="I3" t="s">
        <v>1240</v>
      </c>
      <c r="J3" t="s">
        <v>100</v>
      </c>
      <c r="K3" t="s">
        <v>101</v>
      </c>
      <c r="L3" t="s">
        <v>102</v>
      </c>
      <c r="M3" t="s">
        <v>103</v>
      </c>
      <c r="N3" t="s">
        <v>104</v>
      </c>
      <c r="O3" t="s">
        <v>1241</v>
      </c>
      <c r="P3" t="s">
        <v>1242</v>
      </c>
      <c r="Q3" t="str">
        <f t="shared" si="0"/>
        <v>Excellent</v>
      </c>
      <c r="R3" s="15">
        <f t="shared" si="1"/>
        <v>240607588</v>
      </c>
      <c r="S3" s="15" t="str">
        <f t="shared" si="2"/>
        <v>₹500-₹2,000</v>
      </c>
      <c r="U3" s="6">
        <f t="shared" si="3"/>
        <v>308</v>
      </c>
      <c r="V3" s="3">
        <f t="shared" si="4"/>
        <v>754706.4</v>
      </c>
      <c r="W3" s="3" t="s">
        <v>13198</v>
      </c>
      <c r="X3" s="3" t="s">
        <v>14572</v>
      </c>
      <c r="Y3" s="25">
        <f t="shared" ref="Y3:Y65" si="17">F3/100</f>
        <v>0.44</v>
      </c>
      <c r="Z3" s="25">
        <f t="shared" si="5"/>
        <v>662</v>
      </c>
      <c r="AA3">
        <f t="shared" si="6"/>
        <v>1</v>
      </c>
      <c r="AB3">
        <f t="shared" si="7"/>
        <v>1</v>
      </c>
      <c r="AC3">
        <f t="shared" si="8"/>
        <v>0</v>
      </c>
      <c r="AF3">
        <f t="shared" si="9"/>
        <v>240607588</v>
      </c>
      <c r="AG3">
        <f>MAX(E:E)</f>
        <v>139900</v>
      </c>
      <c r="AH3" t="str">
        <f t="shared" si="10"/>
        <v>TP-Link Nano USB WiFi Dongle 150Mbps</v>
      </c>
      <c r="AI3" s="21">
        <f t="shared" si="11"/>
        <v>179692</v>
      </c>
      <c r="AK3" t="str">
        <f t="shared" si="12"/>
        <v>Computers &amp; Accessories</v>
      </c>
      <c r="AM3">
        <f t="shared" si="13"/>
        <v>4400</v>
      </c>
      <c r="AN3" s="16">
        <f t="shared" si="14"/>
        <v>44</v>
      </c>
      <c r="AO3">
        <f t="shared" si="15"/>
        <v>44</v>
      </c>
      <c r="AP3" t="str">
        <f t="shared" si="16"/>
        <v>Suspicious Zero</v>
      </c>
      <c r="AQ3">
        <f t="shared" ref="AQ3:AQ66" si="18">F3*100</f>
        <v>4400</v>
      </c>
    </row>
    <row r="4" spans="1:45">
      <c r="A4" t="s">
        <v>5531</v>
      </c>
      <c r="B4" t="s">
        <v>5532</v>
      </c>
      <c r="C4" t="s">
        <v>5280</v>
      </c>
      <c r="D4" s="17">
        <v>399</v>
      </c>
      <c r="E4" s="17">
        <v>499</v>
      </c>
      <c r="F4" s="23">
        <v>20</v>
      </c>
      <c r="G4" s="6">
        <v>4.3</v>
      </c>
      <c r="H4" s="3">
        <v>27201</v>
      </c>
      <c r="I4" t="s">
        <v>5533</v>
      </c>
      <c r="J4" t="s">
        <v>5534</v>
      </c>
      <c r="K4" t="s">
        <v>5535</v>
      </c>
      <c r="L4" t="s">
        <v>5536</v>
      </c>
      <c r="M4" t="s">
        <v>5537</v>
      </c>
      <c r="N4" t="s">
        <v>5538</v>
      </c>
      <c r="O4" t="s">
        <v>5539</v>
      </c>
      <c r="P4" t="s">
        <v>5540</v>
      </c>
      <c r="Q4" t="str">
        <f t="shared" si="0"/>
        <v>Good</v>
      </c>
      <c r="R4" s="15">
        <f t="shared" si="1"/>
        <v>13573299</v>
      </c>
      <c r="S4" s="15" t="str">
        <f t="shared" si="2"/>
        <v>&lt;₹500</v>
      </c>
      <c r="U4" s="6">
        <f t="shared" si="3"/>
        <v>308</v>
      </c>
      <c r="V4" s="3">
        <f t="shared" si="4"/>
        <v>116964.29999999999</v>
      </c>
      <c r="W4" s="3" t="s">
        <v>13199</v>
      </c>
      <c r="X4" s="3" t="s">
        <v>14550</v>
      </c>
      <c r="Y4" s="25">
        <f t="shared" si="17"/>
        <v>0.2</v>
      </c>
      <c r="Z4" s="25">
        <f t="shared" si="5"/>
        <v>662</v>
      </c>
      <c r="AA4">
        <f t="shared" si="6"/>
        <v>1</v>
      </c>
      <c r="AB4">
        <f t="shared" si="7"/>
        <v>1</v>
      </c>
      <c r="AC4">
        <f t="shared" si="8"/>
        <v>0</v>
      </c>
      <c r="AF4">
        <f t="shared" si="9"/>
        <v>13573299</v>
      </c>
      <c r="AG4">
        <f>MIN(E:E)</f>
        <v>39</v>
      </c>
      <c r="AH4" t="str">
        <f t="shared" si="10"/>
        <v>Duracell Plus AAA Rechargeable</v>
      </c>
      <c r="AI4" s="21">
        <f t="shared" si="11"/>
        <v>27201</v>
      </c>
      <c r="AK4" t="str">
        <f t="shared" si="12"/>
        <v>Electronics</v>
      </c>
      <c r="AM4">
        <f t="shared" si="13"/>
        <v>2000</v>
      </c>
      <c r="AN4" s="16">
        <f t="shared" si="14"/>
        <v>20</v>
      </c>
      <c r="AO4">
        <f t="shared" si="15"/>
        <v>20</v>
      </c>
      <c r="AP4" t="str">
        <f t="shared" si="16"/>
        <v>Suspicious Zero</v>
      </c>
      <c r="AQ4">
        <f t="shared" si="18"/>
        <v>2000</v>
      </c>
    </row>
    <row r="5" spans="1:45">
      <c r="A5" t="s">
        <v>5545</v>
      </c>
      <c r="B5" t="s">
        <v>5546</v>
      </c>
      <c r="C5" t="s">
        <v>4543</v>
      </c>
      <c r="D5" s="17">
        <v>279</v>
      </c>
      <c r="E5" s="17">
        <v>375</v>
      </c>
      <c r="F5" s="23">
        <v>26</v>
      </c>
      <c r="G5" s="6">
        <v>4.3</v>
      </c>
      <c r="H5" s="3">
        <v>31534</v>
      </c>
      <c r="I5" t="s">
        <v>5547</v>
      </c>
      <c r="J5" t="s">
        <v>5548</v>
      </c>
      <c r="K5" t="s">
        <v>5549</v>
      </c>
      <c r="L5" t="s">
        <v>5550</v>
      </c>
      <c r="M5" t="s">
        <v>5551</v>
      </c>
      <c r="N5" t="s">
        <v>5552</v>
      </c>
      <c r="O5" t="s">
        <v>5553</v>
      </c>
      <c r="P5" t="s">
        <v>5554</v>
      </c>
      <c r="Q5" t="str">
        <f t="shared" si="0"/>
        <v>Good</v>
      </c>
      <c r="R5" s="15">
        <f t="shared" si="1"/>
        <v>11825250</v>
      </c>
      <c r="S5" s="15" t="str">
        <f t="shared" si="2"/>
        <v>&lt;₹500</v>
      </c>
      <c r="U5" s="6">
        <f t="shared" si="3"/>
        <v>308</v>
      </c>
      <c r="V5" s="3">
        <f t="shared" si="4"/>
        <v>135596.19999999998</v>
      </c>
      <c r="W5" s="3" t="s">
        <v>13200</v>
      </c>
      <c r="X5" s="3" t="s">
        <v>14572</v>
      </c>
      <c r="Y5" s="25">
        <f t="shared" si="17"/>
        <v>0.26</v>
      </c>
      <c r="Z5" s="25">
        <f t="shared" si="5"/>
        <v>662</v>
      </c>
      <c r="AA5">
        <f t="shared" si="6"/>
        <v>1</v>
      </c>
      <c r="AB5">
        <f t="shared" si="7"/>
        <v>1</v>
      </c>
      <c r="AC5">
        <f t="shared" si="8"/>
        <v>0</v>
      </c>
      <c r="AF5">
        <f t="shared" si="9"/>
        <v>11825250</v>
      </c>
      <c r="AH5" t="str">
        <f t="shared" si="10"/>
        <v>Logitech B100 Wired USB Mouse,</v>
      </c>
      <c r="AI5" s="21">
        <f t="shared" si="11"/>
        <v>31534</v>
      </c>
      <c r="AK5" t="str">
        <f t="shared" si="12"/>
        <v>Computers &amp; Accessories</v>
      </c>
      <c r="AM5">
        <f t="shared" si="13"/>
        <v>2600</v>
      </c>
      <c r="AN5" s="16">
        <f t="shared" si="14"/>
        <v>26</v>
      </c>
      <c r="AO5">
        <f t="shared" si="15"/>
        <v>26</v>
      </c>
      <c r="AP5" t="str">
        <f t="shared" si="16"/>
        <v>Suspicious Zero</v>
      </c>
      <c r="AQ5">
        <f t="shared" si="18"/>
        <v>2600</v>
      </c>
    </row>
    <row r="6" spans="1:45">
      <c r="A6" t="s">
        <v>5615</v>
      </c>
      <c r="B6" t="s">
        <v>5616</v>
      </c>
      <c r="C6" t="s">
        <v>4543</v>
      </c>
      <c r="D6" s="17">
        <v>699</v>
      </c>
      <c r="E6" s="17">
        <v>995</v>
      </c>
      <c r="F6" s="23">
        <v>30</v>
      </c>
      <c r="G6" s="6">
        <v>4.5</v>
      </c>
      <c r="H6" s="3">
        <v>54405</v>
      </c>
      <c r="I6" t="s">
        <v>5617</v>
      </c>
      <c r="J6" t="s">
        <v>5618</v>
      </c>
      <c r="K6" t="s">
        <v>5619</v>
      </c>
      <c r="L6" t="s">
        <v>5620</v>
      </c>
      <c r="M6" t="s">
        <v>12473</v>
      </c>
      <c r="N6" t="s">
        <v>12474</v>
      </c>
      <c r="O6" t="s">
        <v>5621</v>
      </c>
      <c r="P6" t="s">
        <v>5622</v>
      </c>
      <c r="Q6" t="str">
        <f t="shared" si="0"/>
        <v>Good</v>
      </c>
      <c r="R6" s="15">
        <f t="shared" si="1"/>
        <v>54132975</v>
      </c>
      <c r="S6" s="15" t="str">
        <f t="shared" si="2"/>
        <v>₹500-₹2,000</v>
      </c>
      <c r="U6" s="6">
        <f t="shared" si="3"/>
        <v>308</v>
      </c>
      <c r="V6" s="3">
        <f t="shared" si="4"/>
        <v>244822.5</v>
      </c>
      <c r="W6" s="3" t="s">
        <v>13201</v>
      </c>
      <c r="X6" s="3" t="s">
        <v>14572</v>
      </c>
      <c r="Y6" s="25">
        <f t="shared" si="17"/>
        <v>0.3</v>
      </c>
      <c r="Z6" s="25">
        <f t="shared" si="5"/>
        <v>662</v>
      </c>
      <c r="AA6">
        <f t="shared" si="6"/>
        <v>1</v>
      </c>
      <c r="AB6">
        <f t="shared" si="7"/>
        <v>1</v>
      </c>
      <c r="AC6">
        <f t="shared" si="8"/>
        <v>0</v>
      </c>
      <c r="AF6">
        <f t="shared" si="9"/>
        <v>54132975</v>
      </c>
      <c r="AH6" t="str">
        <f t="shared" si="10"/>
        <v>Logitech M235 Wireless Mouse,</v>
      </c>
      <c r="AI6" s="21">
        <f t="shared" si="11"/>
        <v>54405</v>
      </c>
      <c r="AK6" t="str">
        <f t="shared" si="12"/>
        <v>Computers &amp; Accessories</v>
      </c>
      <c r="AM6">
        <f t="shared" si="13"/>
        <v>3000</v>
      </c>
      <c r="AN6" s="16">
        <f t="shared" si="14"/>
        <v>30</v>
      </c>
      <c r="AO6">
        <f t="shared" si="15"/>
        <v>30</v>
      </c>
      <c r="AP6" t="str">
        <f t="shared" si="16"/>
        <v>Suspicious Zero</v>
      </c>
      <c r="AQ6">
        <f t="shared" si="18"/>
        <v>3000</v>
      </c>
    </row>
    <row r="7" spans="1:45">
      <c r="A7" t="s">
        <v>4531</v>
      </c>
      <c r="B7" t="s">
        <v>4532</v>
      </c>
      <c r="C7" t="s">
        <v>4533</v>
      </c>
      <c r="D7" s="17">
        <v>289</v>
      </c>
      <c r="E7" s="17">
        <v>650</v>
      </c>
      <c r="F7" s="23">
        <v>56.000000000000007</v>
      </c>
      <c r="G7" s="6">
        <v>4.3</v>
      </c>
      <c r="H7" s="3">
        <v>253105</v>
      </c>
      <c r="I7" t="s">
        <v>4534</v>
      </c>
      <c r="J7" t="s">
        <v>4535</v>
      </c>
      <c r="K7" t="s">
        <v>4536</v>
      </c>
      <c r="L7" t="s">
        <v>4537</v>
      </c>
      <c r="M7" t="s">
        <v>4538</v>
      </c>
      <c r="N7" t="s">
        <v>12475</v>
      </c>
      <c r="O7" t="s">
        <v>4539</v>
      </c>
      <c r="P7" t="s">
        <v>4540</v>
      </c>
      <c r="Q7" t="str">
        <f t="shared" si="0"/>
        <v>Good</v>
      </c>
      <c r="R7" s="15">
        <f t="shared" si="1"/>
        <v>164518250</v>
      </c>
      <c r="S7" s="15" t="str">
        <f t="shared" si="2"/>
        <v>₹500-₹2,000</v>
      </c>
      <c r="U7" s="6">
        <f t="shared" si="3"/>
        <v>308</v>
      </c>
      <c r="V7" s="3">
        <f t="shared" si="4"/>
        <v>1088351.5</v>
      </c>
      <c r="W7" s="3" t="s">
        <v>13202</v>
      </c>
      <c r="X7" s="3" t="s">
        <v>14572</v>
      </c>
      <c r="Y7" s="25">
        <f t="shared" si="17"/>
        <v>0.56000000000000005</v>
      </c>
      <c r="Z7" s="25">
        <f t="shared" si="5"/>
        <v>662</v>
      </c>
      <c r="AA7">
        <f t="shared" si="6"/>
        <v>1</v>
      </c>
      <c r="AB7">
        <f t="shared" si="7"/>
        <v>1</v>
      </c>
      <c r="AC7">
        <f t="shared" si="8"/>
        <v>0</v>
      </c>
      <c r="AF7">
        <f t="shared" si="9"/>
        <v>164518250</v>
      </c>
      <c r="AH7" t="str">
        <f t="shared" si="10"/>
        <v>SanDisk Cruzer Blade 32GB USB Flash</v>
      </c>
      <c r="AI7" s="21">
        <f t="shared" si="11"/>
        <v>253105</v>
      </c>
      <c r="AK7" t="str">
        <f t="shared" si="12"/>
        <v>Computers &amp; Accessories</v>
      </c>
      <c r="AM7">
        <f t="shared" si="13"/>
        <v>5600.0000000000009</v>
      </c>
      <c r="AN7" s="16">
        <f t="shared" si="14"/>
        <v>56.000000000000007</v>
      </c>
      <c r="AO7">
        <f t="shared" si="15"/>
        <v>56.000000000000007</v>
      </c>
      <c r="AP7" t="str">
        <f t="shared" si="16"/>
        <v>Suspicious Zero</v>
      </c>
      <c r="AQ7">
        <f t="shared" si="18"/>
        <v>5600.0000000000009</v>
      </c>
    </row>
    <row r="8" spans="1:45">
      <c r="A8" t="s">
        <v>1278</v>
      </c>
      <c r="B8" t="s">
        <v>1279</v>
      </c>
      <c r="C8" t="s">
        <v>1280</v>
      </c>
      <c r="D8" s="17">
        <v>416</v>
      </c>
      <c r="E8" s="17">
        <v>599</v>
      </c>
      <c r="F8" s="23">
        <v>31</v>
      </c>
      <c r="G8" s="6">
        <v>4.2</v>
      </c>
      <c r="H8" s="3">
        <v>30023</v>
      </c>
      <c r="I8" t="s">
        <v>1281</v>
      </c>
      <c r="J8" t="s">
        <v>1282</v>
      </c>
      <c r="K8" t="s">
        <v>1283</v>
      </c>
      <c r="L8" t="s">
        <v>1284</v>
      </c>
      <c r="M8" t="s">
        <v>1285</v>
      </c>
      <c r="N8" t="s">
        <v>1286</v>
      </c>
      <c r="O8" t="s">
        <v>1287</v>
      </c>
      <c r="P8" t="s">
        <v>1288</v>
      </c>
      <c r="Q8" t="str">
        <f t="shared" si="0"/>
        <v>Good</v>
      </c>
      <c r="R8" s="15">
        <f t="shared" si="1"/>
        <v>17983777</v>
      </c>
      <c r="S8" s="15" t="str">
        <f t="shared" si="2"/>
        <v>₹500-₹2,000</v>
      </c>
      <c r="U8" s="6">
        <f t="shared" si="3"/>
        <v>308</v>
      </c>
      <c r="V8" s="3">
        <f t="shared" si="4"/>
        <v>126096.6</v>
      </c>
      <c r="W8" s="3" t="s">
        <v>13203</v>
      </c>
      <c r="X8" s="3" t="s">
        <v>14550</v>
      </c>
      <c r="Y8" s="25">
        <f t="shared" si="17"/>
        <v>0.31</v>
      </c>
      <c r="Z8" s="25">
        <f t="shared" si="5"/>
        <v>662</v>
      </c>
      <c r="AA8">
        <f t="shared" si="6"/>
        <v>1</v>
      </c>
      <c r="AB8">
        <f t="shared" si="7"/>
        <v>1</v>
      </c>
      <c r="AC8" s="16">
        <f t="shared" si="8"/>
        <v>0</v>
      </c>
      <c r="AF8">
        <f t="shared" si="9"/>
        <v>17983777</v>
      </c>
      <c r="AH8" t="str">
        <f t="shared" si="10"/>
        <v>BlueRigger Digital Optical Audio</v>
      </c>
      <c r="AI8" s="21">
        <f t="shared" si="11"/>
        <v>30023</v>
      </c>
      <c r="AK8" t="str">
        <f t="shared" si="12"/>
        <v>Electronics</v>
      </c>
      <c r="AM8">
        <f t="shared" si="13"/>
        <v>3100</v>
      </c>
      <c r="AN8" s="16">
        <f t="shared" si="14"/>
        <v>31</v>
      </c>
      <c r="AO8">
        <f t="shared" si="15"/>
        <v>31</v>
      </c>
      <c r="AP8" t="str">
        <f t="shared" si="16"/>
        <v>Suspicious Zero</v>
      </c>
      <c r="AQ8">
        <f t="shared" si="18"/>
        <v>3100</v>
      </c>
    </row>
    <row r="9" spans="1:45">
      <c r="A9" t="s">
        <v>1592</v>
      </c>
      <c r="B9" t="s">
        <v>1593</v>
      </c>
      <c r="C9" t="s">
        <v>1280</v>
      </c>
      <c r="D9" s="17">
        <v>486</v>
      </c>
      <c r="E9" s="17">
        <v>1999</v>
      </c>
      <c r="F9" s="23">
        <v>76</v>
      </c>
      <c r="G9" s="6">
        <v>4.2</v>
      </c>
      <c r="H9" s="3">
        <v>30023</v>
      </c>
      <c r="I9" t="s">
        <v>1594</v>
      </c>
      <c r="J9" t="s">
        <v>1282</v>
      </c>
      <c r="K9" t="s">
        <v>1283</v>
      </c>
      <c r="L9" t="s">
        <v>1284</v>
      </c>
      <c r="M9" t="s">
        <v>1285</v>
      </c>
      <c r="N9" t="s">
        <v>1286</v>
      </c>
      <c r="O9" t="s">
        <v>1595</v>
      </c>
      <c r="P9" t="s">
        <v>1596</v>
      </c>
      <c r="Q9" t="str">
        <f t="shared" si="0"/>
        <v>Excellent</v>
      </c>
      <c r="R9" s="15">
        <f t="shared" si="1"/>
        <v>60015977</v>
      </c>
      <c r="S9" s="15" t="str">
        <f t="shared" si="2"/>
        <v>₹500-₹2,000</v>
      </c>
      <c r="U9" s="6">
        <f t="shared" si="3"/>
        <v>308</v>
      </c>
      <c r="V9" s="3">
        <f t="shared" si="4"/>
        <v>126096.6</v>
      </c>
      <c r="W9" s="3" t="s">
        <v>14465</v>
      </c>
      <c r="X9" s="3" t="s">
        <v>14550</v>
      </c>
      <c r="Y9" s="25">
        <f t="shared" si="17"/>
        <v>0.76</v>
      </c>
      <c r="Z9" s="25">
        <f t="shared" si="5"/>
        <v>662</v>
      </c>
      <c r="AA9">
        <f t="shared" si="6"/>
        <v>1</v>
      </c>
      <c r="AB9">
        <f t="shared" si="7"/>
        <v>1</v>
      </c>
      <c r="AC9">
        <f t="shared" si="8"/>
        <v>0</v>
      </c>
      <c r="AF9">
        <f t="shared" si="9"/>
        <v>60015977</v>
      </c>
      <c r="AH9" t="str">
        <f t="shared" si="10"/>
        <v>BlueRigger Digital Optical Audio</v>
      </c>
      <c r="AI9" s="21">
        <f t="shared" si="11"/>
        <v>30023</v>
      </c>
      <c r="AK9" t="str">
        <f t="shared" si="12"/>
        <v>Electronics</v>
      </c>
      <c r="AM9">
        <f t="shared" si="13"/>
        <v>7600</v>
      </c>
      <c r="AN9" s="16">
        <f t="shared" si="14"/>
        <v>76</v>
      </c>
      <c r="AO9">
        <f t="shared" si="15"/>
        <v>76</v>
      </c>
      <c r="AP9" t="str">
        <f t="shared" si="16"/>
        <v>Suspicious Zero</v>
      </c>
      <c r="AQ9">
        <f t="shared" si="18"/>
        <v>7600</v>
      </c>
    </row>
    <row r="10" spans="1:45">
      <c r="A10" t="s">
        <v>2009</v>
      </c>
      <c r="B10" t="s">
        <v>2010</v>
      </c>
      <c r="C10" t="s">
        <v>2011</v>
      </c>
      <c r="D10" s="17">
        <v>399</v>
      </c>
      <c r="E10" s="17">
        <v>795</v>
      </c>
      <c r="F10" s="23">
        <v>50</v>
      </c>
      <c r="G10" s="6">
        <v>4.4000000000000004</v>
      </c>
      <c r="H10" s="3">
        <v>12091</v>
      </c>
      <c r="I10" t="s">
        <v>2012</v>
      </c>
      <c r="J10" t="s">
        <v>2013</v>
      </c>
      <c r="K10" t="s">
        <v>2014</v>
      </c>
      <c r="L10" t="s">
        <v>2015</v>
      </c>
      <c r="M10" t="s">
        <v>12476</v>
      </c>
      <c r="N10" t="s">
        <v>12179</v>
      </c>
      <c r="O10" t="s">
        <v>2016</v>
      </c>
      <c r="P10" t="s">
        <v>2017</v>
      </c>
      <c r="Q10" t="str">
        <f t="shared" si="0"/>
        <v>Good</v>
      </c>
      <c r="R10" s="15">
        <f t="shared" si="1"/>
        <v>9612345</v>
      </c>
      <c r="S10" s="15" t="str">
        <f t="shared" si="2"/>
        <v>₹500-₹2,000</v>
      </c>
      <c r="U10" s="6">
        <f t="shared" si="3"/>
        <v>308</v>
      </c>
      <c r="V10" s="3">
        <f t="shared" si="4"/>
        <v>53200.4</v>
      </c>
      <c r="W10" s="3" t="s">
        <v>14459</v>
      </c>
      <c r="X10" s="3" t="s">
        <v>14550</v>
      </c>
      <c r="Y10" s="25">
        <f t="shared" si="17"/>
        <v>0.5</v>
      </c>
      <c r="Z10" s="25">
        <f t="shared" si="5"/>
        <v>662</v>
      </c>
      <c r="AA10">
        <f t="shared" si="6"/>
        <v>1</v>
      </c>
      <c r="AB10">
        <f t="shared" si="7"/>
        <v>1</v>
      </c>
      <c r="AC10">
        <f t="shared" si="8"/>
        <v>0</v>
      </c>
      <c r="AF10">
        <f t="shared" si="9"/>
        <v>9612345</v>
      </c>
      <c r="AH10" t="str">
        <f t="shared" si="10"/>
        <v>Amazon Basics 16-Gauge Speaker Wire -</v>
      </c>
      <c r="AI10" s="21">
        <f t="shared" si="11"/>
        <v>12091</v>
      </c>
      <c r="AK10" t="str">
        <f t="shared" si="12"/>
        <v>Electronics</v>
      </c>
      <c r="AM10">
        <f t="shared" si="13"/>
        <v>5000</v>
      </c>
      <c r="AN10" s="16">
        <f t="shared" si="14"/>
        <v>50</v>
      </c>
      <c r="AO10">
        <f t="shared" si="15"/>
        <v>50</v>
      </c>
      <c r="AP10" t="str">
        <f t="shared" si="16"/>
        <v>Suspicious Zero</v>
      </c>
      <c r="AQ10">
        <f t="shared" si="18"/>
        <v>5000</v>
      </c>
    </row>
    <row r="11" spans="1:45">
      <c r="A11" t="s">
        <v>9396</v>
      </c>
      <c r="B11" t="s">
        <v>9397</v>
      </c>
      <c r="C11" t="s">
        <v>8742</v>
      </c>
      <c r="D11" s="17">
        <v>1499</v>
      </c>
      <c r="E11" s="17">
        <v>1499</v>
      </c>
      <c r="F11" s="23">
        <v>0</v>
      </c>
      <c r="G11" s="6">
        <v>4.3</v>
      </c>
      <c r="H11" s="3">
        <v>9331</v>
      </c>
      <c r="I11" t="s">
        <v>9398</v>
      </c>
      <c r="J11" t="s">
        <v>9399</v>
      </c>
      <c r="K11" t="s">
        <v>9400</v>
      </c>
      <c r="L11" t="s">
        <v>9401</v>
      </c>
      <c r="M11" t="s">
        <v>9402</v>
      </c>
      <c r="N11" t="s">
        <v>9403</v>
      </c>
      <c r="O11" t="s">
        <v>9404</v>
      </c>
      <c r="P11" t="s">
        <v>9405</v>
      </c>
      <c r="Q11" t="str">
        <f t="shared" si="0"/>
        <v>Good</v>
      </c>
      <c r="R11" s="15">
        <f t="shared" si="1"/>
        <v>13987169</v>
      </c>
      <c r="S11" s="15" t="str">
        <f t="shared" si="2"/>
        <v>₹500-₹2,000</v>
      </c>
      <c r="U11" s="6">
        <f t="shared" si="3"/>
        <v>308</v>
      </c>
      <c r="V11" s="3">
        <f t="shared" si="4"/>
        <v>40123.299999999996</v>
      </c>
      <c r="W11" s="3" t="s">
        <v>13204</v>
      </c>
      <c r="X11" s="3" t="s">
        <v>14573</v>
      </c>
      <c r="Y11" s="25">
        <f t="shared" si="17"/>
        <v>0</v>
      </c>
      <c r="Z11" s="25">
        <f t="shared" si="5"/>
        <v>662</v>
      </c>
      <c r="AA11">
        <f t="shared" si="6"/>
        <v>1</v>
      </c>
      <c r="AB11">
        <f t="shared" si="7"/>
        <v>1</v>
      </c>
      <c r="AC11">
        <f t="shared" si="8"/>
        <v>0</v>
      </c>
      <c r="AF11">
        <f t="shared" si="9"/>
        <v>13987169</v>
      </c>
      <c r="AH11" t="str">
        <f t="shared" si="10"/>
        <v>Bajaj ATX 4 750-Watt Pop-up Toaster</v>
      </c>
      <c r="AI11" s="21">
        <f t="shared" si="11"/>
        <v>9331</v>
      </c>
      <c r="AK11" t="str">
        <f t="shared" si="12"/>
        <v>Home &amp; Kitchen</v>
      </c>
      <c r="AM11">
        <f t="shared" si="13"/>
        <v>0</v>
      </c>
      <c r="AN11" s="16">
        <f t="shared" si="14"/>
        <v>40.120848214285715</v>
      </c>
      <c r="AO11">
        <f t="shared" si="15"/>
        <v>40.120848214285715</v>
      </c>
      <c r="AP11" t="str">
        <f t="shared" si="16"/>
        <v>True Zero</v>
      </c>
      <c r="AQ11">
        <f t="shared" si="18"/>
        <v>0</v>
      </c>
    </row>
    <row r="12" spans="1:45">
      <c r="A12" t="s">
        <v>7510</v>
      </c>
      <c r="B12" t="s">
        <v>7511</v>
      </c>
      <c r="C12" t="s">
        <v>7512</v>
      </c>
      <c r="D12" s="17">
        <v>1289</v>
      </c>
      <c r="E12" s="17">
        <v>1499</v>
      </c>
      <c r="F12" s="23">
        <v>14.000000000000002</v>
      </c>
      <c r="G12" s="6">
        <v>4.5</v>
      </c>
      <c r="H12" s="3">
        <v>20668</v>
      </c>
      <c r="I12" t="s">
        <v>7513</v>
      </c>
      <c r="J12" t="s">
        <v>7514</v>
      </c>
      <c r="K12" t="s">
        <v>7515</v>
      </c>
      <c r="L12" t="s">
        <v>7516</v>
      </c>
      <c r="M12" t="s">
        <v>12477</v>
      </c>
      <c r="N12" t="s">
        <v>7517</v>
      </c>
      <c r="O12" t="s">
        <v>7518</v>
      </c>
      <c r="P12" t="s">
        <v>7519</v>
      </c>
      <c r="Q12" t="str">
        <f t="shared" si="0"/>
        <v>Good</v>
      </c>
      <c r="R12" s="15">
        <f t="shared" si="1"/>
        <v>30981332</v>
      </c>
      <c r="S12" s="15" t="str">
        <f t="shared" si="2"/>
        <v>₹500-₹2,000</v>
      </c>
      <c r="U12" s="6">
        <f t="shared" si="3"/>
        <v>308</v>
      </c>
      <c r="V12" s="3">
        <f t="shared" si="4"/>
        <v>93006</v>
      </c>
      <c r="W12" s="3" t="s">
        <v>13205</v>
      </c>
      <c r="X12" s="3" t="s">
        <v>14550</v>
      </c>
      <c r="Y12" s="25">
        <f t="shared" si="17"/>
        <v>0.14000000000000001</v>
      </c>
      <c r="Z12" s="25">
        <f t="shared" si="5"/>
        <v>662</v>
      </c>
      <c r="AA12">
        <f t="shared" si="6"/>
        <v>1</v>
      </c>
      <c r="AB12">
        <f t="shared" si="7"/>
        <v>1</v>
      </c>
      <c r="AC12">
        <f t="shared" si="8"/>
        <v>0</v>
      </c>
      <c r="AF12">
        <f t="shared" si="9"/>
        <v>30981332</v>
      </c>
      <c r="AH12" t="str">
        <f t="shared" si="10"/>
        <v>Belkin Essential Series 4-Socket Surge</v>
      </c>
      <c r="AI12" s="21">
        <f t="shared" si="11"/>
        <v>20668</v>
      </c>
      <c r="AK12" t="str">
        <f t="shared" si="12"/>
        <v>Electronics</v>
      </c>
      <c r="AM12">
        <f t="shared" si="13"/>
        <v>1400.0000000000002</v>
      </c>
      <c r="AN12" s="16">
        <f t="shared" si="14"/>
        <v>14.000000000000002</v>
      </c>
      <c r="AO12">
        <f t="shared" si="15"/>
        <v>14.000000000000002</v>
      </c>
      <c r="AP12" t="str">
        <f t="shared" si="16"/>
        <v>Suspicious Zero</v>
      </c>
      <c r="AQ12">
        <f t="shared" si="18"/>
        <v>1400.0000000000002</v>
      </c>
    </row>
    <row r="13" spans="1:45">
      <c r="A13" t="s">
        <v>6791</v>
      </c>
      <c r="B13" t="s">
        <v>6792</v>
      </c>
      <c r="C13" t="s">
        <v>5094</v>
      </c>
      <c r="D13" s="17">
        <v>899</v>
      </c>
      <c r="E13" s="17">
        <v>1800</v>
      </c>
      <c r="F13" s="23">
        <v>50</v>
      </c>
      <c r="G13" s="6">
        <v>4.0999999999999996</v>
      </c>
      <c r="H13" s="3">
        <v>22375</v>
      </c>
      <c r="I13" t="s">
        <v>6793</v>
      </c>
      <c r="J13" t="s">
        <v>6794</v>
      </c>
      <c r="K13" t="s">
        <v>6795</v>
      </c>
      <c r="L13" t="s">
        <v>6796</v>
      </c>
      <c r="M13" t="s">
        <v>6797</v>
      </c>
      <c r="N13" t="s">
        <v>12478</v>
      </c>
      <c r="O13" t="s">
        <v>6798</v>
      </c>
      <c r="P13" t="s">
        <v>6799</v>
      </c>
      <c r="Q13" t="str">
        <f t="shared" si="0"/>
        <v>Good</v>
      </c>
      <c r="R13" s="15">
        <f t="shared" si="1"/>
        <v>40275000</v>
      </c>
      <c r="S13" s="15" t="str">
        <f t="shared" si="2"/>
        <v>₹500-₹2,000</v>
      </c>
      <c r="U13" s="6">
        <f t="shared" si="3"/>
        <v>308</v>
      </c>
      <c r="V13" s="3">
        <f t="shared" si="4"/>
        <v>91737.499999999985</v>
      </c>
      <c r="W13" s="3" t="s">
        <v>13206</v>
      </c>
      <c r="X13" s="3" t="s">
        <v>14572</v>
      </c>
      <c r="Y13" s="25">
        <f t="shared" si="17"/>
        <v>0.5</v>
      </c>
      <c r="Z13" s="25">
        <f t="shared" si="5"/>
        <v>662</v>
      </c>
      <c r="AA13">
        <f t="shared" si="6"/>
        <v>1</v>
      </c>
      <c r="AB13">
        <f t="shared" si="7"/>
        <v>1</v>
      </c>
      <c r="AC13">
        <f t="shared" si="8"/>
        <v>0</v>
      </c>
      <c r="AF13">
        <f t="shared" si="9"/>
        <v>40275000</v>
      </c>
      <c r="AH13" t="str">
        <f t="shared" si="10"/>
        <v>D-Link DIR-615 Wi-fi Ethernet-N300</v>
      </c>
      <c r="AI13" s="21">
        <f t="shared" si="11"/>
        <v>22375</v>
      </c>
      <c r="AK13" t="str">
        <f t="shared" si="12"/>
        <v>Computers &amp; Accessories</v>
      </c>
      <c r="AM13">
        <f t="shared" si="13"/>
        <v>5000</v>
      </c>
      <c r="AN13" s="16">
        <f t="shared" si="14"/>
        <v>50</v>
      </c>
      <c r="AO13">
        <f t="shared" si="15"/>
        <v>50</v>
      </c>
      <c r="AP13" t="str">
        <f t="shared" si="16"/>
        <v>Suspicious Zero</v>
      </c>
      <c r="AQ13">
        <f t="shared" si="18"/>
        <v>5000</v>
      </c>
    </row>
    <row r="14" spans="1:45">
      <c r="A14" t="s">
        <v>10797</v>
      </c>
      <c r="B14" t="s">
        <v>10798</v>
      </c>
      <c r="C14" t="s">
        <v>8035</v>
      </c>
      <c r="D14" s="17">
        <v>765</v>
      </c>
      <c r="E14" s="17">
        <v>970</v>
      </c>
      <c r="F14" s="23">
        <v>21</v>
      </c>
      <c r="G14" s="6">
        <v>4.2</v>
      </c>
      <c r="H14" s="3">
        <v>6055</v>
      </c>
      <c r="I14" t="s">
        <v>10799</v>
      </c>
      <c r="J14" t="s">
        <v>10800</v>
      </c>
      <c r="K14" t="s">
        <v>10801</v>
      </c>
      <c r="L14" t="s">
        <v>10802</v>
      </c>
      <c r="M14" t="s">
        <v>12479</v>
      </c>
      <c r="N14" t="s">
        <v>12480</v>
      </c>
      <c r="O14" t="s">
        <v>10803</v>
      </c>
      <c r="P14" t="s">
        <v>10804</v>
      </c>
      <c r="Q14" t="str">
        <f t="shared" si="0"/>
        <v>Good</v>
      </c>
      <c r="R14" s="15">
        <f t="shared" si="1"/>
        <v>5873350</v>
      </c>
      <c r="S14" s="15" t="str">
        <f t="shared" si="2"/>
        <v>₹500-₹2,000</v>
      </c>
      <c r="U14" s="6">
        <f t="shared" si="3"/>
        <v>308</v>
      </c>
      <c r="V14" s="3">
        <f t="shared" si="4"/>
        <v>25431</v>
      </c>
      <c r="W14" s="3" t="s">
        <v>13207</v>
      </c>
      <c r="X14" s="3" t="s">
        <v>14573</v>
      </c>
      <c r="Y14" s="25">
        <f t="shared" si="17"/>
        <v>0.21</v>
      </c>
      <c r="Z14" s="25">
        <f t="shared" si="5"/>
        <v>662</v>
      </c>
      <c r="AA14">
        <f t="shared" si="6"/>
        <v>1</v>
      </c>
      <c r="AB14">
        <f t="shared" si="7"/>
        <v>1</v>
      </c>
      <c r="AC14">
        <f t="shared" si="8"/>
        <v>0</v>
      </c>
      <c r="AF14">
        <f t="shared" si="9"/>
        <v>5873350</v>
      </c>
      <c r="AH14" t="str">
        <f t="shared" si="10"/>
        <v>Orpat HHB-100E 250-Watt Hand Blender</v>
      </c>
      <c r="AI14" s="21">
        <f t="shared" si="11"/>
        <v>6055</v>
      </c>
      <c r="AK14" t="str">
        <f t="shared" si="12"/>
        <v>Home &amp; Kitchen</v>
      </c>
      <c r="AM14">
        <f t="shared" si="13"/>
        <v>2100</v>
      </c>
      <c r="AN14" s="16">
        <f t="shared" si="14"/>
        <v>21</v>
      </c>
      <c r="AO14">
        <f t="shared" si="15"/>
        <v>21</v>
      </c>
      <c r="AP14" t="str">
        <f t="shared" si="16"/>
        <v>Suspicious Zero</v>
      </c>
      <c r="AQ14">
        <f t="shared" si="18"/>
        <v>2100</v>
      </c>
    </row>
    <row r="15" spans="1:45">
      <c r="A15" t="s">
        <v>531</v>
      </c>
      <c r="B15" t="s">
        <v>532</v>
      </c>
      <c r="C15" t="s">
        <v>98</v>
      </c>
      <c r="D15" s="17">
        <v>649</v>
      </c>
      <c r="E15" s="17">
        <v>1399</v>
      </c>
      <c r="F15" s="23">
        <v>54</v>
      </c>
      <c r="G15" s="6">
        <v>4.2</v>
      </c>
      <c r="H15" s="3">
        <v>179691</v>
      </c>
      <c r="I15" t="s">
        <v>12063</v>
      </c>
      <c r="J15" t="s">
        <v>100</v>
      </c>
      <c r="K15" t="s">
        <v>101</v>
      </c>
      <c r="L15" t="s">
        <v>102</v>
      </c>
      <c r="M15" t="s">
        <v>103</v>
      </c>
      <c r="N15" t="s">
        <v>104</v>
      </c>
      <c r="O15" t="s">
        <v>533</v>
      </c>
      <c r="P15" t="s">
        <v>534</v>
      </c>
      <c r="Q15" t="str">
        <f t="shared" si="0"/>
        <v>Good</v>
      </c>
      <c r="R15" s="15">
        <f t="shared" si="1"/>
        <v>251387709</v>
      </c>
      <c r="S15" s="15" t="str">
        <f t="shared" si="2"/>
        <v>₹500-₹2,000</v>
      </c>
      <c r="U15" s="6">
        <f t="shared" si="3"/>
        <v>308</v>
      </c>
      <c r="V15" s="3">
        <f t="shared" si="4"/>
        <v>754702.20000000007</v>
      </c>
      <c r="W15" s="3" t="s">
        <v>13208</v>
      </c>
      <c r="X15" s="3" t="s">
        <v>14572</v>
      </c>
      <c r="Y15" s="25">
        <f t="shared" si="17"/>
        <v>0.54</v>
      </c>
      <c r="Z15" s="25">
        <f t="shared" si="5"/>
        <v>662</v>
      </c>
      <c r="AA15">
        <f t="shared" si="6"/>
        <v>1</v>
      </c>
      <c r="AB15">
        <f t="shared" si="7"/>
        <v>1</v>
      </c>
      <c r="AC15">
        <f t="shared" si="8"/>
        <v>0</v>
      </c>
      <c r="AF15">
        <f t="shared" si="9"/>
        <v>251387709</v>
      </c>
      <c r="AH15" t="str">
        <f t="shared" si="10"/>
        <v>TP-LINK WiFi Dongle 300 Mbps Mini</v>
      </c>
      <c r="AI15" s="21">
        <f t="shared" si="11"/>
        <v>179691</v>
      </c>
      <c r="AK15" t="str">
        <f t="shared" si="12"/>
        <v>Computers &amp; Accessories</v>
      </c>
      <c r="AM15">
        <f t="shared" si="13"/>
        <v>5400</v>
      </c>
      <c r="AN15" s="16">
        <f t="shared" si="14"/>
        <v>54</v>
      </c>
      <c r="AO15">
        <f t="shared" si="15"/>
        <v>54</v>
      </c>
      <c r="AP15" t="str">
        <f t="shared" si="16"/>
        <v>Suspicious Zero</v>
      </c>
      <c r="AQ15">
        <f t="shared" si="18"/>
        <v>5400</v>
      </c>
    </row>
    <row r="16" spans="1:45">
      <c r="A16" t="s">
        <v>330</v>
      </c>
      <c r="B16" t="s">
        <v>331</v>
      </c>
      <c r="C16" t="s">
        <v>18</v>
      </c>
      <c r="D16" s="17">
        <v>599</v>
      </c>
      <c r="E16" s="17">
        <v>599</v>
      </c>
      <c r="F16" s="23">
        <v>0</v>
      </c>
      <c r="G16" s="6">
        <v>4.3</v>
      </c>
      <c r="H16" s="3">
        <v>355</v>
      </c>
      <c r="I16" t="s">
        <v>332</v>
      </c>
      <c r="J16" t="s">
        <v>333</v>
      </c>
      <c r="K16" t="s">
        <v>334</v>
      </c>
      <c r="L16" t="s">
        <v>335</v>
      </c>
      <c r="M16" t="s">
        <v>336</v>
      </c>
      <c r="N16" t="s">
        <v>337</v>
      </c>
      <c r="O16" t="s">
        <v>338</v>
      </c>
      <c r="P16" t="s">
        <v>339</v>
      </c>
      <c r="Q16" t="str">
        <f t="shared" si="0"/>
        <v>Average</v>
      </c>
      <c r="R16" s="15">
        <f t="shared" si="1"/>
        <v>212645</v>
      </c>
      <c r="S16" s="15" t="str">
        <f t="shared" si="2"/>
        <v>₹500-₹2,000</v>
      </c>
      <c r="U16" s="6">
        <f t="shared" si="3"/>
        <v>308</v>
      </c>
      <c r="V16" s="3">
        <f t="shared" si="4"/>
        <v>1526.5</v>
      </c>
      <c r="W16" s="3" t="s">
        <v>13209</v>
      </c>
      <c r="X16" s="3" t="s">
        <v>14572</v>
      </c>
      <c r="Y16" s="25">
        <f t="shared" si="17"/>
        <v>0</v>
      </c>
      <c r="Z16" s="25">
        <f t="shared" si="5"/>
        <v>662</v>
      </c>
      <c r="AA16">
        <f t="shared" si="6"/>
        <v>1</v>
      </c>
      <c r="AB16">
        <f t="shared" si="7"/>
        <v>1</v>
      </c>
      <c r="AC16">
        <f t="shared" si="8"/>
        <v>0</v>
      </c>
      <c r="AF16">
        <f t="shared" si="9"/>
        <v>212645</v>
      </c>
      <c r="AH16" t="str">
        <f t="shared" si="10"/>
        <v>Samsung Original Type C to C Cable -</v>
      </c>
      <c r="AI16" s="21">
        <f t="shared" si="11"/>
        <v>355</v>
      </c>
      <c r="AK16" t="str">
        <f t="shared" si="12"/>
        <v>Computers &amp; Accessories</v>
      </c>
      <c r="AM16">
        <f t="shared" si="13"/>
        <v>0</v>
      </c>
      <c r="AN16" s="16">
        <f t="shared" si="14"/>
        <v>53.223999999999997</v>
      </c>
      <c r="AO16">
        <f t="shared" si="15"/>
        <v>53.223999999999997</v>
      </c>
      <c r="AP16" t="str">
        <f t="shared" si="16"/>
        <v>True Zero</v>
      </c>
      <c r="AQ16">
        <f t="shared" si="18"/>
        <v>0</v>
      </c>
    </row>
    <row r="17" spans="1:43">
      <c r="A17" t="s">
        <v>96</v>
      </c>
      <c r="B17" t="s">
        <v>97</v>
      </c>
      <c r="C17" t="s">
        <v>98</v>
      </c>
      <c r="D17" s="17">
        <v>499</v>
      </c>
      <c r="E17" s="17">
        <v>999</v>
      </c>
      <c r="F17" s="23">
        <v>50</v>
      </c>
      <c r="G17" s="6">
        <v>4.2</v>
      </c>
      <c r="H17" s="3">
        <v>179691</v>
      </c>
      <c r="I17" t="s">
        <v>99</v>
      </c>
      <c r="J17" t="s">
        <v>100</v>
      </c>
      <c r="K17" t="s">
        <v>101</v>
      </c>
      <c r="L17" t="s">
        <v>102</v>
      </c>
      <c r="M17" t="s">
        <v>103</v>
      </c>
      <c r="N17" t="s">
        <v>104</v>
      </c>
      <c r="O17" t="s">
        <v>105</v>
      </c>
      <c r="P17" t="s">
        <v>106</v>
      </c>
      <c r="Q17" t="str">
        <f t="shared" si="0"/>
        <v>Good</v>
      </c>
      <c r="R17" s="15">
        <f t="shared" si="1"/>
        <v>179511309</v>
      </c>
      <c r="S17" s="15" t="str">
        <f t="shared" si="2"/>
        <v>₹500-₹2,000</v>
      </c>
      <c r="U17" s="6">
        <f t="shared" si="3"/>
        <v>308</v>
      </c>
      <c r="V17" s="3">
        <f t="shared" si="4"/>
        <v>754702.20000000007</v>
      </c>
      <c r="W17" s="3" t="s">
        <v>14119</v>
      </c>
      <c r="X17" s="3" t="s">
        <v>14572</v>
      </c>
      <c r="Y17" s="25">
        <f t="shared" si="17"/>
        <v>0.5</v>
      </c>
      <c r="Z17" s="25">
        <f t="shared" si="5"/>
        <v>662</v>
      </c>
      <c r="AA17">
        <f t="shared" si="6"/>
        <v>1</v>
      </c>
      <c r="AB17">
        <f t="shared" si="7"/>
        <v>1</v>
      </c>
      <c r="AC17">
        <f t="shared" si="8"/>
        <v>0</v>
      </c>
      <c r="AF17">
        <f t="shared" si="9"/>
        <v>179511309</v>
      </c>
      <c r="AH17" t="str">
        <f t="shared" si="10"/>
        <v>TP-Link USB WiFi Adapter for</v>
      </c>
      <c r="AI17" s="21">
        <f t="shared" si="11"/>
        <v>179691</v>
      </c>
      <c r="AK17" t="str">
        <f t="shared" si="12"/>
        <v>Computers &amp; Accessories</v>
      </c>
      <c r="AM17">
        <f t="shared" si="13"/>
        <v>5000</v>
      </c>
      <c r="AN17" s="16">
        <f t="shared" si="14"/>
        <v>50</v>
      </c>
      <c r="AO17">
        <f t="shared" si="15"/>
        <v>50</v>
      </c>
      <c r="AP17" t="str">
        <f t="shared" si="16"/>
        <v>Suspicious Zero</v>
      </c>
      <c r="AQ17">
        <f t="shared" si="18"/>
        <v>5000</v>
      </c>
    </row>
    <row r="18" spans="1:43">
      <c r="A18" t="s">
        <v>9634</v>
      </c>
      <c r="B18" t="s">
        <v>9635</v>
      </c>
      <c r="C18" t="s">
        <v>8221</v>
      </c>
      <c r="D18" s="17">
        <v>1849</v>
      </c>
      <c r="E18" s="17">
        <v>2095</v>
      </c>
      <c r="F18" s="23">
        <v>12</v>
      </c>
      <c r="G18" s="6">
        <v>4.3</v>
      </c>
      <c r="H18" s="3">
        <v>7681</v>
      </c>
      <c r="I18" t="s">
        <v>9636</v>
      </c>
      <c r="J18" t="s">
        <v>9637</v>
      </c>
      <c r="K18" t="s">
        <v>9638</v>
      </c>
      <c r="L18" t="s">
        <v>9639</v>
      </c>
      <c r="M18" t="s">
        <v>9640</v>
      </c>
      <c r="N18" t="s">
        <v>9641</v>
      </c>
      <c r="O18" t="s">
        <v>9642</v>
      </c>
      <c r="P18" t="s">
        <v>9643</v>
      </c>
      <c r="Q18" t="str">
        <f t="shared" si="0"/>
        <v>Good</v>
      </c>
      <c r="R18" s="15">
        <f t="shared" si="1"/>
        <v>16091695</v>
      </c>
      <c r="S18" s="15" t="str">
        <f t="shared" si="2"/>
        <v>₹2,000-₹10,000</v>
      </c>
      <c r="U18" s="6">
        <f t="shared" si="3"/>
        <v>308</v>
      </c>
      <c r="V18" s="3">
        <f t="shared" si="4"/>
        <v>33028.299999999996</v>
      </c>
      <c r="W18" s="3" t="s">
        <v>13210</v>
      </c>
      <c r="X18" s="3" t="s">
        <v>14573</v>
      </c>
      <c r="Y18" s="25">
        <f t="shared" si="17"/>
        <v>0.12</v>
      </c>
      <c r="Z18" s="25">
        <f t="shared" si="5"/>
        <v>662</v>
      </c>
      <c r="AA18">
        <f t="shared" si="6"/>
        <v>1</v>
      </c>
      <c r="AB18">
        <f t="shared" si="7"/>
        <v>1</v>
      </c>
      <c r="AC18">
        <f t="shared" si="8"/>
        <v>0</v>
      </c>
      <c r="AF18">
        <f t="shared" si="9"/>
        <v>16091695</v>
      </c>
      <c r="AH18" t="str">
        <f t="shared" si="10"/>
        <v>Philips GC1920/28 1440-Watt Non-Stick</v>
      </c>
      <c r="AI18" s="21">
        <f t="shared" si="11"/>
        <v>7681</v>
      </c>
      <c r="AK18" t="str">
        <f t="shared" si="12"/>
        <v>Home &amp; Kitchen</v>
      </c>
      <c r="AM18">
        <f t="shared" si="13"/>
        <v>1200</v>
      </c>
      <c r="AN18" s="16">
        <f t="shared" si="14"/>
        <v>12</v>
      </c>
      <c r="AO18">
        <f t="shared" si="15"/>
        <v>12</v>
      </c>
      <c r="AP18" t="str">
        <f t="shared" si="16"/>
        <v>Suspicious Zero</v>
      </c>
      <c r="AQ18">
        <f t="shared" si="18"/>
        <v>1200</v>
      </c>
    </row>
    <row r="19" spans="1:43">
      <c r="A19" t="s">
        <v>10111</v>
      </c>
      <c r="B19" t="s">
        <v>10112</v>
      </c>
      <c r="C19" t="s">
        <v>10113</v>
      </c>
      <c r="D19" s="17">
        <v>4799</v>
      </c>
      <c r="E19" s="17">
        <v>5795</v>
      </c>
      <c r="F19" s="23">
        <v>17</v>
      </c>
      <c r="G19" s="6">
        <v>3.9</v>
      </c>
      <c r="H19" s="3">
        <v>3815</v>
      </c>
      <c r="I19" t="s">
        <v>10114</v>
      </c>
      <c r="J19" t="s">
        <v>10115</v>
      </c>
      <c r="K19" t="s">
        <v>10116</v>
      </c>
      <c r="L19" t="s">
        <v>10117</v>
      </c>
      <c r="M19" t="s">
        <v>10118</v>
      </c>
      <c r="N19" t="s">
        <v>12481</v>
      </c>
      <c r="O19" t="s">
        <v>10119</v>
      </c>
      <c r="P19" t="s">
        <v>10120</v>
      </c>
      <c r="Q19" t="str">
        <f t="shared" si="0"/>
        <v>Good</v>
      </c>
      <c r="R19" s="15">
        <f t="shared" si="1"/>
        <v>22107925</v>
      </c>
      <c r="S19" s="15" t="str">
        <f t="shared" si="2"/>
        <v>₹2,000-₹10,000</v>
      </c>
      <c r="U19" s="6">
        <f t="shared" si="3"/>
        <v>308</v>
      </c>
      <c r="V19" s="3">
        <f t="shared" si="4"/>
        <v>14878.5</v>
      </c>
      <c r="W19" s="3" t="s">
        <v>13211</v>
      </c>
      <c r="X19" s="3" t="s">
        <v>14573</v>
      </c>
      <c r="Y19" s="25">
        <f t="shared" si="17"/>
        <v>0.17</v>
      </c>
      <c r="Z19" s="25">
        <f t="shared" si="5"/>
        <v>662</v>
      </c>
      <c r="AA19">
        <f t="shared" si="6"/>
        <v>1</v>
      </c>
      <c r="AB19">
        <f t="shared" si="7"/>
        <v>1</v>
      </c>
      <c r="AC19">
        <f t="shared" si="8"/>
        <v>0</v>
      </c>
      <c r="AF19">
        <f t="shared" si="9"/>
        <v>22107925</v>
      </c>
      <c r="AH19" t="str">
        <f t="shared" si="10"/>
        <v>Morphy Richards New Europa 800-Watt</v>
      </c>
      <c r="AI19" s="21">
        <f t="shared" si="11"/>
        <v>3815</v>
      </c>
      <c r="AK19" t="str">
        <f t="shared" si="12"/>
        <v>Home &amp; Kitchen</v>
      </c>
      <c r="AM19">
        <f t="shared" si="13"/>
        <v>1700</v>
      </c>
      <c r="AN19" s="16">
        <f t="shared" si="14"/>
        <v>17</v>
      </c>
      <c r="AO19">
        <f t="shared" si="15"/>
        <v>17</v>
      </c>
      <c r="AP19" t="str">
        <f t="shared" si="16"/>
        <v>Suspicious Zero</v>
      </c>
      <c r="AQ19">
        <f t="shared" si="18"/>
        <v>1700</v>
      </c>
    </row>
    <row r="20" spans="1:43">
      <c r="A20" t="s">
        <v>6130</v>
      </c>
      <c r="B20" t="s">
        <v>6131</v>
      </c>
      <c r="C20" t="s">
        <v>6132</v>
      </c>
      <c r="D20" s="17">
        <v>1990</v>
      </c>
      <c r="E20" s="17">
        <v>2595</v>
      </c>
      <c r="F20" s="23">
        <v>23</v>
      </c>
      <c r="G20" s="6">
        <v>4.3</v>
      </c>
      <c r="H20" s="3">
        <v>20398</v>
      </c>
      <c r="I20" t="s">
        <v>12397</v>
      </c>
      <c r="J20" t="s">
        <v>6133</v>
      </c>
      <c r="K20" t="s">
        <v>6134</v>
      </c>
      <c r="L20" t="s">
        <v>6135</v>
      </c>
      <c r="M20" t="s">
        <v>12482</v>
      </c>
      <c r="N20" t="s">
        <v>12483</v>
      </c>
      <c r="O20" t="s">
        <v>6136</v>
      </c>
      <c r="P20" t="s">
        <v>6137</v>
      </c>
      <c r="Q20" t="str">
        <f t="shared" si="0"/>
        <v>Good</v>
      </c>
      <c r="R20" s="15">
        <f t="shared" si="1"/>
        <v>52932810</v>
      </c>
      <c r="S20" s="15" t="str">
        <f t="shared" si="2"/>
        <v>₹2,000-₹10,000</v>
      </c>
      <c r="U20" s="6">
        <f t="shared" si="3"/>
        <v>308</v>
      </c>
      <c r="V20" s="3">
        <f t="shared" si="4"/>
        <v>87711.4</v>
      </c>
      <c r="W20" s="3" t="s">
        <v>14118</v>
      </c>
      <c r="X20" s="3" t="s">
        <v>14572</v>
      </c>
      <c r="Y20" s="25">
        <f t="shared" si="17"/>
        <v>0.23</v>
      </c>
      <c r="Z20" s="25">
        <f t="shared" si="5"/>
        <v>662</v>
      </c>
      <c r="AA20">
        <f t="shared" si="6"/>
        <v>1</v>
      </c>
      <c r="AB20">
        <f t="shared" si="7"/>
        <v>1</v>
      </c>
      <c r="AC20">
        <f t="shared" si="8"/>
        <v>0</v>
      </c>
      <c r="AF20">
        <f t="shared" si="9"/>
        <v>52932810</v>
      </c>
      <c r="AH20" t="str">
        <f t="shared" si="10"/>
        <v>Logitech C270 Digital HD Webcam with</v>
      </c>
      <c r="AI20" s="21">
        <f t="shared" si="11"/>
        <v>20398</v>
      </c>
      <c r="AK20" t="str">
        <f t="shared" si="12"/>
        <v>Computers &amp; Accessories</v>
      </c>
      <c r="AM20">
        <f t="shared" si="13"/>
        <v>2300</v>
      </c>
      <c r="AN20" s="16">
        <f t="shared" si="14"/>
        <v>23</v>
      </c>
      <c r="AO20">
        <f t="shared" si="15"/>
        <v>23</v>
      </c>
      <c r="AP20" t="str">
        <f t="shared" si="16"/>
        <v>Suspicious Zero</v>
      </c>
      <c r="AQ20">
        <f t="shared" si="18"/>
        <v>2300</v>
      </c>
    </row>
    <row r="21" spans="1:43">
      <c r="A21" t="s">
        <v>8219</v>
      </c>
      <c r="B21" t="s">
        <v>8220</v>
      </c>
      <c r="C21" t="s">
        <v>8221</v>
      </c>
      <c r="D21" s="17">
        <v>1614</v>
      </c>
      <c r="E21" s="17">
        <v>1745</v>
      </c>
      <c r="F21" s="23">
        <v>8</v>
      </c>
      <c r="G21" s="6">
        <v>4.3</v>
      </c>
      <c r="H21" s="3">
        <v>37974</v>
      </c>
      <c r="I21" t="s">
        <v>8222</v>
      </c>
      <c r="J21" t="s">
        <v>8223</v>
      </c>
      <c r="K21" t="s">
        <v>8224</v>
      </c>
      <c r="L21" t="s">
        <v>8225</v>
      </c>
      <c r="M21" t="s">
        <v>8226</v>
      </c>
      <c r="N21" t="s">
        <v>12484</v>
      </c>
      <c r="O21" t="s">
        <v>8227</v>
      </c>
      <c r="P21" t="s">
        <v>8228</v>
      </c>
      <c r="Q21" t="str">
        <f t="shared" si="0"/>
        <v>Average</v>
      </c>
      <c r="R21" s="15">
        <f t="shared" si="1"/>
        <v>66264630</v>
      </c>
      <c r="S21" s="15" t="str">
        <f t="shared" si="2"/>
        <v>₹500-₹2,000</v>
      </c>
      <c r="U21" s="6">
        <f t="shared" si="3"/>
        <v>308</v>
      </c>
      <c r="V21" s="3">
        <f t="shared" si="4"/>
        <v>163288.19999999998</v>
      </c>
      <c r="W21" s="3" t="s">
        <v>14117</v>
      </c>
      <c r="X21" s="3" t="s">
        <v>14573</v>
      </c>
      <c r="Y21" s="25">
        <f t="shared" si="17"/>
        <v>0.08</v>
      </c>
      <c r="Z21" s="25">
        <f t="shared" si="5"/>
        <v>662</v>
      </c>
      <c r="AA21">
        <f t="shared" si="6"/>
        <v>1</v>
      </c>
      <c r="AB21">
        <f t="shared" si="7"/>
        <v>1</v>
      </c>
      <c r="AC21">
        <f t="shared" si="8"/>
        <v>0</v>
      </c>
      <c r="AF21">
        <f t="shared" si="9"/>
        <v>66264630</v>
      </c>
      <c r="AH21" t="str">
        <f t="shared" si="10"/>
        <v>Philips GC1905 1440-Watt Steam Iron</v>
      </c>
      <c r="AI21" s="21">
        <f t="shared" si="11"/>
        <v>37974</v>
      </c>
      <c r="AK21" t="str">
        <f t="shared" si="12"/>
        <v>Home &amp; Kitchen</v>
      </c>
      <c r="AM21">
        <f t="shared" si="13"/>
        <v>800</v>
      </c>
      <c r="AN21" s="16">
        <f t="shared" si="14"/>
        <v>8</v>
      </c>
      <c r="AO21">
        <f t="shared" si="15"/>
        <v>8</v>
      </c>
      <c r="AP21" t="str">
        <f t="shared" si="16"/>
        <v>Suspicious Zero</v>
      </c>
      <c r="AQ21">
        <f t="shared" si="18"/>
        <v>800</v>
      </c>
    </row>
    <row r="22" spans="1:43">
      <c r="A22" t="s">
        <v>8982</v>
      </c>
      <c r="B22" t="s">
        <v>8983</v>
      </c>
      <c r="C22" t="s">
        <v>8043</v>
      </c>
      <c r="D22" s="17">
        <v>616</v>
      </c>
      <c r="E22" s="17">
        <v>1190</v>
      </c>
      <c r="F22" s="23">
        <v>48</v>
      </c>
      <c r="G22" s="6">
        <v>4.0999999999999996</v>
      </c>
      <c r="H22" s="3">
        <v>37126</v>
      </c>
      <c r="I22" t="s">
        <v>8984</v>
      </c>
      <c r="J22" t="s">
        <v>8985</v>
      </c>
      <c r="K22" t="s">
        <v>8986</v>
      </c>
      <c r="L22" t="s">
        <v>8987</v>
      </c>
      <c r="M22" t="s">
        <v>8988</v>
      </c>
      <c r="N22" t="s">
        <v>8989</v>
      </c>
      <c r="O22" t="s">
        <v>8990</v>
      </c>
      <c r="P22" t="s">
        <v>8991</v>
      </c>
      <c r="Q22" t="str">
        <f t="shared" si="0"/>
        <v>Good</v>
      </c>
      <c r="R22" s="15">
        <f t="shared" si="1"/>
        <v>44179940</v>
      </c>
      <c r="S22" s="15" t="str">
        <f t="shared" si="2"/>
        <v>₹500-₹2,000</v>
      </c>
      <c r="U22" s="6">
        <f t="shared" si="3"/>
        <v>308</v>
      </c>
      <c r="V22" s="3">
        <f t="shared" si="4"/>
        <v>152216.59999999998</v>
      </c>
      <c r="W22" s="3" t="s">
        <v>13212</v>
      </c>
      <c r="X22" s="3" t="s">
        <v>14573</v>
      </c>
      <c r="Y22" s="25">
        <f t="shared" si="17"/>
        <v>0.48</v>
      </c>
      <c r="Z22" s="25">
        <f t="shared" si="5"/>
        <v>662</v>
      </c>
      <c r="AA22">
        <f t="shared" si="6"/>
        <v>1</v>
      </c>
      <c r="AB22">
        <f t="shared" si="7"/>
        <v>1</v>
      </c>
      <c r="AC22">
        <f t="shared" si="8"/>
        <v>0</v>
      </c>
      <c r="AF22">
        <f t="shared" si="9"/>
        <v>44179940</v>
      </c>
      <c r="AH22" t="str">
        <f t="shared" si="10"/>
        <v>USHA EI 1602 1000 W Lightweight Dry</v>
      </c>
      <c r="AI22" s="21">
        <f t="shared" si="11"/>
        <v>37126</v>
      </c>
      <c r="AK22" t="str">
        <f t="shared" si="12"/>
        <v>Home &amp; Kitchen</v>
      </c>
      <c r="AM22">
        <f t="shared" si="13"/>
        <v>4800</v>
      </c>
      <c r="AN22" s="16">
        <f t="shared" si="14"/>
        <v>48</v>
      </c>
      <c r="AO22">
        <f t="shared" si="15"/>
        <v>48</v>
      </c>
      <c r="AP22" t="str">
        <f t="shared" si="16"/>
        <v>Suspicious Zero</v>
      </c>
      <c r="AQ22">
        <f t="shared" si="18"/>
        <v>4800</v>
      </c>
    </row>
    <row r="23" spans="1:43">
      <c r="A23" t="s">
        <v>8416</v>
      </c>
      <c r="B23" t="s">
        <v>8417</v>
      </c>
      <c r="C23" t="s">
        <v>8043</v>
      </c>
      <c r="D23" s="17">
        <v>775</v>
      </c>
      <c r="E23" s="17">
        <v>875</v>
      </c>
      <c r="F23" s="23">
        <v>11</v>
      </c>
      <c r="G23" s="6">
        <v>4.2</v>
      </c>
      <c r="H23" s="3">
        <v>46647</v>
      </c>
      <c r="I23" t="s">
        <v>8418</v>
      </c>
      <c r="J23" t="s">
        <v>8419</v>
      </c>
      <c r="K23" t="s">
        <v>8420</v>
      </c>
      <c r="L23" t="s">
        <v>8421</v>
      </c>
      <c r="M23" t="s">
        <v>8422</v>
      </c>
      <c r="N23" t="s">
        <v>8423</v>
      </c>
      <c r="O23" t="s">
        <v>8424</v>
      </c>
      <c r="P23" t="s">
        <v>8425</v>
      </c>
      <c r="Q23" t="str">
        <f t="shared" si="0"/>
        <v>Average</v>
      </c>
      <c r="R23" s="15">
        <f t="shared" si="1"/>
        <v>40816125</v>
      </c>
      <c r="S23" s="15" t="str">
        <f t="shared" si="2"/>
        <v>₹500-₹2,000</v>
      </c>
      <c r="U23" s="6">
        <f t="shared" si="3"/>
        <v>308</v>
      </c>
      <c r="V23" s="3">
        <f t="shared" si="4"/>
        <v>195917.4</v>
      </c>
      <c r="W23" s="3" t="s">
        <v>13213</v>
      </c>
      <c r="X23" s="3" t="s">
        <v>14573</v>
      </c>
      <c r="Y23" s="25">
        <f t="shared" si="17"/>
        <v>0.11</v>
      </c>
      <c r="Z23" s="25">
        <f t="shared" si="5"/>
        <v>662</v>
      </c>
      <c r="AA23">
        <f t="shared" si="6"/>
        <v>1</v>
      </c>
      <c r="AB23">
        <f t="shared" si="7"/>
        <v>1</v>
      </c>
      <c r="AC23">
        <f t="shared" si="8"/>
        <v>0</v>
      </c>
      <c r="AF23">
        <f t="shared" si="9"/>
        <v>40816125</v>
      </c>
      <c r="AH23" t="str">
        <f t="shared" si="10"/>
        <v>Bajaj DX-7 1000W Dry Iron with Advance</v>
      </c>
      <c r="AI23" s="21">
        <f t="shared" si="11"/>
        <v>46647</v>
      </c>
      <c r="AK23" t="str">
        <f t="shared" si="12"/>
        <v>Home &amp; Kitchen</v>
      </c>
      <c r="AM23">
        <f t="shared" si="13"/>
        <v>1100</v>
      </c>
      <c r="AN23" s="16">
        <f t="shared" si="14"/>
        <v>11</v>
      </c>
      <c r="AO23">
        <f t="shared" si="15"/>
        <v>11</v>
      </c>
      <c r="AP23" t="str">
        <f t="shared" si="16"/>
        <v>Suspicious Zero</v>
      </c>
      <c r="AQ23">
        <f t="shared" si="18"/>
        <v>1100</v>
      </c>
    </row>
    <row r="24" spans="1:43">
      <c r="A24" t="s">
        <v>9057</v>
      </c>
      <c r="B24" t="s">
        <v>9058</v>
      </c>
      <c r="C24" t="s">
        <v>8963</v>
      </c>
      <c r="D24" s="17">
        <v>2719</v>
      </c>
      <c r="E24" s="17">
        <v>3945</v>
      </c>
      <c r="F24" s="23">
        <v>31</v>
      </c>
      <c r="G24" s="6">
        <v>3.7</v>
      </c>
      <c r="H24" s="3">
        <v>13406</v>
      </c>
      <c r="I24" t="s">
        <v>9059</v>
      </c>
      <c r="J24" t="s">
        <v>9060</v>
      </c>
      <c r="K24" t="s">
        <v>9061</v>
      </c>
      <c r="L24" t="s">
        <v>9062</v>
      </c>
      <c r="M24" t="s">
        <v>9063</v>
      </c>
      <c r="N24" t="s">
        <v>9064</v>
      </c>
      <c r="O24" t="s">
        <v>9065</v>
      </c>
      <c r="P24" t="s">
        <v>9066</v>
      </c>
      <c r="Q24" t="str">
        <f t="shared" si="0"/>
        <v>Average</v>
      </c>
      <c r="R24" s="15">
        <f t="shared" si="1"/>
        <v>52886670</v>
      </c>
      <c r="S24" s="15" t="str">
        <f t="shared" si="2"/>
        <v>₹2,000-₹10,000</v>
      </c>
      <c r="U24" s="6">
        <f t="shared" si="3"/>
        <v>308</v>
      </c>
      <c r="V24" s="3">
        <f t="shared" si="4"/>
        <v>49602.200000000004</v>
      </c>
      <c r="W24" s="3" t="s">
        <v>13214</v>
      </c>
      <c r="X24" s="3" t="s">
        <v>14573</v>
      </c>
      <c r="Y24" s="25">
        <f t="shared" si="17"/>
        <v>0.31</v>
      </c>
      <c r="Z24" s="25">
        <f t="shared" si="5"/>
        <v>662</v>
      </c>
      <c r="AA24">
        <f t="shared" si="6"/>
        <v>1</v>
      </c>
      <c r="AB24">
        <f t="shared" si="7"/>
        <v>1</v>
      </c>
      <c r="AC24">
        <f t="shared" si="8"/>
        <v>0</v>
      </c>
      <c r="AF24">
        <f t="shared" si="9"/>
        <v>52886670</v>
      </c>
      <c r="AH24" t="str">
        <f t="shared" si="10"/>
        <v>Prestige PRWO 1.8-2 700-Watts Delight</v>
      </c>
      <c r="AI24" s="21">
        <f t="shared" si="11"/>
        <v>13406</v>
      </c>
      <c r="AK24" t="str">
        <f t="shared" si="12"/>
        <v>Home &amp; Kitchen</v>
      </c>
      <c r="AM24">
        <f t="shared" si="13"/>
        <v>3100</v>
      </c>
      <c r="AN24" s="16">
        <f t="shared" si="14"/>
        <v>31</v>
      </c>
      <c r="AO24">
        <f t="shared" si="15"/>
        <v>31</v>
      </c>
      <c r="AP24" t="str">
        <f t="shared" si="16"/>
        <v>Suspicious Zero</v>
      </c>
      <c r="AQ24">
        <f t="shared" si="18"/>
        <v>3100</v>
      </c>
    </row>
    <row r="25" spans="1:43">
      <c r="A25" t="s">
        <v>11443</v>
      </c>
      <c r="B25" t="s">
        <v>11444</v>
      </c>
      <c r="C25" t="s">
        <v>8373</v>
      </c>
      <c r="D25" s="17">
        <v>1199</v>
      </c>
      <c r="E25" s="17">
        <v>1795</v>
      </c>
      <c r="F25" s="23">
        <v>33</v>
      </c>
      <c r="G25" s="6">
        <v>4.2</v>
      </c>
      <c r="H25" s="3">
        <v>5967</v>
      </c>
      <c r="I25" t="s">
        <v>11445</v>
      </c>
      <c r="J25" t="s">
        <v>11446</v>
      </c>
      <c r="K25" t="s">
        <v>11447</v>
      </c>
      <c r="L25" t="s">
        <v>11448</v>
      </c>
      <c r="M25" t="s">
        <v>11449</v>
      </c>
      <c r="N25" t="s">
        <v>12485</v>
      </c>
      <c r="O25" t="s">
        <v>11450</v>
      </c>
      <c r="P25" t="s">
        <v>11451</v>
      </c>
      <c r="Q25" t="str">
        <f t="shared" si="0"/>
        <v>Good</v>
      </c>
      <c r="R25" s="15">
        <f t="shared" si="1"/>
        <v>10710765</v>
      </c>
      <c r="S25" s="15" t="str">
        <f t="shared" si="2"/>
        <v>₹500-₹2,000</v>
      </c>
      <c r="U25" s="6">
        <f t="shared" si="3"/>
        <v>308</v>
      </c>
      <c r="V25" s="3">
        <f t="shared" si="4"/>
        <v>25061.4</v>
      </c>
      <c r="W25" s="3" t="s">
        <v>13215</v>
      </c>
      <c r="X25" s="3" t="s">
        <v>14573</v>
      </c>
      <c r="Y25" s="25">
        <f t="shared" si="17"/>
        <v>0.33</v>
      </c>
      <c r="Z25" s="25">
        <f t="shared" si="5"/>
        <v>662</v>
      </c>
      <c r="AA25">
        <f t="shared" si="6"/>
        <v>1</v>
      </c>
      <c r="AB25">
        <f t="shared" si="7"/>
        <v>1</v>
      </c>
      <c r="AC25">
        <f t="shared" si="8"/>
        <v>0</v>
      </c>
      <c r="AF25">
        <f t="shared" si="9"/>
        <v>10710765</v>
      </c>
      <c r="AH25" t="str">
        <f t="shared" si="10"/>
        <v>Prestige PSMFB 800 Watt Sandwich</v>
      </c>
      <c r="AI25" s="21">
        <f t="shared" si="11"/>
        <v>5967</v>
      </c>
      <c r="AK25" t="str">
        <f t="shared" si="12"/>
        <v>Home &amp; Kitchen</v>
      </c>
      <c r="AM25">
        <f t="shared" si="13"/>
        <v>3300</v>
      </c>
      <c r="AN25" s="16">
        <f t="shared" si="14"/>
        <v>33</v>
      </c>
      <c r="AO25">
        <f t="shared" si="15"/>
        <v>33</v>
      </c>
      <c r="AP25" t="str">
        <f t="shared" si="16"/>
        <v>Suspicious Zero</v>
      </c>
      <c r="AQ25">
        <f t="shared" si="18"/>
        <v>3300</v>
      </c>
    </row>
    <row r="26" spans="1:43">
      <c r="A26" t="s">
        <v>9416</v>
      </c>
      <c r="B26" t="s">
        <v>9417</v>
      </c>
      <c r="C26" t="s">
        <v>9330</v>
      </c>
      <c r="D26" s="17">
        <v>1699</v>
      </c>
      <c r="E26" s="17">
        <v>1900</v>
      </c>
      <c r="F26" s="23">
        <v>11</v>
      </c>
      <c r="G26" s="6">
        <v>3.6</v>
      </c>
      <c r="H26" s="3">
        <v>11456</v>
      </c>
      <c r="I26" t="s">
        <v>9418</v>
      </c>
      <c r="J26" t="s">
        <v>9419</v>
      </c>
      <c r="K26" t="s">
        <v>9420</v>
      </c>
      <c r="L26" t="s">
        <v>9421</v>
      </c>
      <c r="M26" t="s">
        <v>9422</v>
      </c>
      <c r="N26" t="s">
        <v>9423</v>
      </c>
      <c r="O26" t="s">
        <v>9424</v>
      </c>
      <c r="P26" t="s">
        <v>9425</v>
      </c>
      <c r="Q26" t="str">
        <f t="shared" si="0"/>
        <v>Average</v>
      </c>
      <c r="R26" s="15">
        <f t="shared" si="1"/>
        <v>21766400</v>
      </c>
      <c r="S26" s="15" t="str">
        <f t="shared" si="2"/>
        <v>₹500-₹2,000</v>
      </c>
      <c r="U26" s="6">
        <f t="shared" si="3"/>
        <v>308</v>
      </c>
      <c r="V26" s="3">
        <f t="shared" si="4"/>
        <v>41241.599999999999</v>
      </c>
      <c r="W26" s="3" t="s">
        <v>13216</v>
      </c>
      <c r="X26" s="3" t="s">
        <v>14573</v>
      </c>
      <c r="Y26" s="25">
        <f t="shared" si="17"/>
        <v>0.11</v>
      </c>
      <c r="Z26" s="25">
        <f t="shared" si="5"/>
        <v>662</v>
      </c>
      <c r="AA26">
        <f t="shared" si="6"/>
        <v>1</v>
      </c>
      <c r="AB26">
        <f t="shared" si="7"/>
        <v>1</v>
      </c>
      <c r="AC26">
        <f t="shared" si="8"/>
        <v>0</v>
      </c>
      <c r="AF26">
        <f t="shared" si="9"/>
        <v>21766400</v>
      </c>
      <c r="AH26" t="str">
        <f t="shared" si="10"/>
        <v>KENT Gold Optima Gravity Water Purifier</v>
      </c>
      <c r="AI26" s="21">
        <f t="shared" si="11"/>
        <v>11456</v>
      </c>
      <c r="AK26" t="str">
        <f t="shared" si="12"/>
        <v>Home &amp; Kitchen</v>
      </c>
      <c r="AM26">
        <f t="shared" si="13"/>
        <v>1100</v>
      </c>
      <c r="AN26" s="16">
        <f t="shared" si="14"/>
        <v>11</v>
      </c>
      <c r="AO26">
        <f t="shared" si="15"/>
        <v>11</v>
      </c>
      <c r="AP26" t="str">
        <f t="shared" si="16"/>
        <v>Suspicious Zero</v>
      </c>
      <c r="AQ26">
        <f t="shared" si="18"/>
        <v>1100</v>
      </c>
    </row>
    <row r="27" spans="1:43">
      <c r="A27" t="s">
        <v>7033</v>
      </c>
      <c r="B27" t="s">
        <v>7034</v>
      </c>
      <c r="C27" t="s">
        <v>7035</v>
      </c>
      <c r="D27" s="17">
        <v>649</v>
      </c>
      <c r="E27" s="17">
        <v>999</v>
      </c>
      <c r="F27" s="23">
        <v>35</v>
      </c>
      <c r="G27" s="6">
        <v>3.5</v>
      </c>
      <c r="H27" s="3">
        <v>7222</v>
      </c>
      <c r="I27" t="s">
        <v>7036</v>
      </c>
      <c r="J27" t="s">
        <v>7037</v>
      </c>
      <c r="K27" t="s">
        <v>7038</v>
      </c>
      <c r="L27" t="s">
        <v>7039</v>
      </c>
      <c r="M27" t="s">
        <v>7040</v>
      </c>
      <c r="N27" t="s">
        <v>12486</v>
      </c>
      <c r="O27" t="s">
        <v>7041</v>
      </c>
      <c r="P27" t="s">
        <v>7042</v>
      </c>
      <c r="Q27" t="str">
        <f t="shared" si="0"/>
        <v>Good</v>
      </c>
      <c r="R27" s="15">
        <f t="shared" si="1"/>
        <v>7214778</v>
      </c>
      <c r="S27" s="15" t="str">
        <f t="shared" si="2"/>
        <v>₹500-₹2,000</v>
      </c>
      <c r="U27" s="6">
        <f t="shared" si="3"/>
        <v>308</v>
      </c>
      <c r="V27" s="3">
        <f t="shared" si="4"/>
        <v>25277</v>
      </c>
      <c r="W27" s="3" t="s">
        <v>13217</v>
      </c>
      <c r="X27" s="3" t="s">
        <v>14572</v>
      </c>
      <c r="Y27" s="25">
        <f t="shared" si="17"/>
        <v>0.35</v>
      </c>
      <c r="Z27" s="25">
        <f t="shared" si="5"/>
        <v>662</v>
      </c>
      <c r="AA27">
        <f t="shared" si="6"/>
        <v>1</v>
      </c>
      <c r="AB27">
        <f t="shared" si="7"/>
        <v>1</v>
      </c>
      <c r="AC27">
        <f t="shared" si="8"/>
        <v>0</v>
      </c>
      <c r="AF27">
        <f t="shared" si="9"/>
        <v>7214778</v>
      </c>
      <c r="AH27" t="str">
        <f t="shared" si="10"/>
        <v>Hp Wired On Ear Headphones With Mic</v>
      </c>
      <c r="AI27" s="21">
        <f t="shared" si="11"/>
        <v>7222</v>
      </c>
      <c r="AK27" t="str">
        <f t="shared" si="12"/>
        <v>Computers &amp; Accessories</v>
      </c>
      <c r="AM27">
        <f t="shared" si="13"/>
        <v>3500</v>
      </c>
      <c r="AN27" s="16">
        <f t="shared" si="14"/>
        <v>35</v>
      </c>
      <c r="AO27">
        <f t="shared" si="15"/>
        <v>35</v>
      </c>
      <c r="AP27" t="str">
        <f t="shared" si="16"/>
        <v>Suspicious Zero</v>
      </c>
      <c r="AQ27">
        <f t="shared" si="18"/>
        <v>3500</v>
      </c>
    </row>
    <row r="28" spans="1:43">
      <c r="A28" t="s">
        <v>9653</v>
      </c>
      <c r="B28" t="s">
        <v>9654</v>
      </c>
      <c r="C28" t="s">
        <v>8043</v>
      </c>
      <c r="D28" s="17">
        <v>1099</v>
      </c>
      <c r="E28" s="17">
        <v>1920</v>
      </c>
      <c r="F28" s="23">
        <v>43</v>
      </c>
      <c r="G28" s="6">
        <v>4.2</v>
      </c>
      <c r="H28" s="3">
        <v>9772</v>
      </c>
      <c r="I28" t="s">
        <v>9655</v>
      </c>
      <c r="J28" t="s">
        <v>9656</v>
      </c>
      <c r="K28" t="s">
        <v>9657</v>
      </c>
      <c r="L28" t="s">
        <v>9658</v>
      </c>
      <c r="M28" t="s">
        <v>9659</v>
      </c>
      <c r="N28" t="s">
        <v>9660</v>
      </c>
      <c r="O28" t="s">
        <v>9661</v>
      </c>
      <c r="P28" t="s">
        <v>9662</v>
      </c>
      <c r="Q28" t="str">
        <f t="shared" si="0"/>
        <v>Good</v>
      </c>
      <c r="R28" s="15">
        <f t="shared" si="1"/>
        <v>18762240</v>
      </c>
      <c r="S28" s="15" t="str">
        <f t="shared" si="2"/>
        <v>₹500-₹2,000</v>
      </c>
      <c r="U28" s="6">
        <f t="shared" si="3"/>
        <v>308</v>
      </c>
      <c r="V28" s="3">
        <f t="shared" si="4"/>
        <v>41042.400000000001</v>
      </c>
      <c r="W28" s="3" t="s">
        <v>14116</v>
      </c>
      <c r="X28" s="3" t="s">
        <v>14573</v>
      </c>
      <c r="Y28" s="25">
        <f t="shared" si="17"/>
        <v>0.43</v>
      </c>
      <c r="Z28" s="25">
        <f t="shared" si="5"/>
        <v>662</v>
      </c>
      <c r="AA28">
        <f t="shared" si="6"/>
        <v>1</v>
      </c>
      <c r="AB28">
        <f t="shared" si="7"/>
        <v>1</v>
      </c>
      <c r="AC28">
        <f t="shared" si="8"/>
        <v>0</v>
      </c>
      <c r="AF28">
        <f t="shared" si="9"/>
        <v>18762240</v>
      </c>
      <c r="AH28" t="str">
        <f t="shared" si="10"/>
        <v>Bajaj DHX-9 1000W Heavy Weight Dry Iron</v>
      </c>
      <c r="AI28" s="21">
        <f t="shared" si="11"/>
        <v>9772</v>
      </c>
      <c r="AK28" t="str">
        <f t="shared" si="12"/>
        <v>Home &amp; Kitchen</v>
      </c>
      <c r="AM28">
        <f t="shared" si="13"/>
        <v>4300</v>
      </c>
      <c r="AN28" s="16">
        <f t="shared" si="14"/>
        <v>43</v>
      </c>
      <c r="AO28">
        <f t="shared" si="15"/>
        <v>43</v>
      </c>
      <c r="AP28" t="str">
        <f t="shared" si="16"/>
        <v>Suspicious Zero</v>
      </c>
      <c r="AQ28">
        <f t="shared" si="18"/>
        <v>4300</v>
      </c>
    </row>
    <row r="29" spans="1:43">
      <c r="A29" t="s">
        <v>11988</v>
      </c>
      <c r="B29" t="s">
        <v>11989</v>
      </c>
      <c r="C29" t="s">
        <v>8761</v>
      </c>
      <c r="D29" s="17">
        <v>2219</v>
      </c>
      <c r="E29" s="17">
        <v>3080</v>
      </c>
      <c r="F29" s="23">
        <v>28.000000000000004</v>
      </c>
      <c r="G29" s="6">
        <v>3.6</v>
      </c>
      <c r="H29" s="3">
        <v>468</v>
      </c>
      <c r="I29" t="s">
        <v>11990</v>
      </c>
      <c r="J29" t="s">
        <v>11991</v>
      </c>
      <c r="K29" t="s">
        <v>11992</v>
      </c>
      <c r="L29" t="s">
        <v>11993</v>
      </c>
      <c r="M29" t="s">
        <v>11994</v>
      </c>
      <c r="N29" t="s">
        <v>12487</v>
      </c>
      <c r="O29" t="s">
        <v>11995</v>
      </c>
      <c r="P29" t="s">
        <v>11996</v>
      </c>
      <c r="Q29" t="str">
        <f t="shared" si="0"/>
        <v>Average</v>
      </c>
      <c r="R29" s="15">
        <f t="shared" si="1"/>
        <v>1441440</v>
      </c>
      <c r="S29" s="15" t="str">
        <f t="shared" si="2"/>
        <v>₹2,000-₹10,000</v>
      </c>
      <c r="U29" s="6">
        <f t="shared" si="3"/>
        <v>308</v>
      </c>
      <c r="V29" s="3">
        <f t="shared" si="4"/>
        <v>1684.8</v>
      </c>
      <c r="W29" s="3" t="s">
        <v>13218</v>
      </c>
      <c r="X29" s="3" t="s">
        <v>14573</v>
      </c>
      <c r="Y29" s="25">
        <f t="shared" si="17"/>
        <v>0.28000000000000003</v>
      </c>
      <c r="Z29" s="25">
        <f t="shared" si="5"/>
        <v>662</v>
      </c>
      <c r="AA29">
        <f t="shared" si="6"/>
        <v>1</v>
      </c>
      <c r="AB29">
        <f t="shared" si="7"/>
        <v>1</v>
      </c>
      <c r="AC29">
        <f t="shared" si="8"/>
        <v>0</v>
      </c>
      <c r="AF29">
        <f t="shared" si="9"/>
        <v>1441440</v>
      </c>
      <c r="AH29" t="str">
        <f t="shared" si="10"/>
        <v>Bajaj Majesty RX10 2000 Watts Heat</v>
      </c>
      <c r="AI29" s="21">
        <f t="shared" si="11"/>
        <v>468</v>
      </c>
      <c r="AK29" t="str">
        <f t="shared" si="12"/>
        <v>Home &amp; Kitchen</v>
      </c>
      <c r="AM29">
        <f t="shared" si="13"/>
        <v>2800.0000000000005</v>
      </c>
      <c r="AN29" s="16">
        <f t="shared" si="14"/>
        <v>28.000000000000004</v>
      </c>
      <c r="AO29">
        <f t="shared" si="15"/>
        <v>28.000000000000004</v>
      </c>
      <c r="AP29" t="str">
        <f t="shared" si="16"/>
        <v>Suspicious Zero</v>
      </c>
      <c r="AQ29">
        <f t="shared" si="18"/>
        <v>2800.0000000000005</v>
      </c>
    </row>
    <row r="30" spans="1:43">
      <c r="A30" t="s">
        <v>8611</v>
      </c>
      <c r="B30" t="s">
        <v>8612</v>
      </c>
      <c r="C30" t="s">
        <v>7911</v>
      </c>
      <c r="D30" s="17">
        <v>2169</v>
      </c>
      <c r="E30" s="17">
        <v>3279</v>
      </c>
      <c r="F30" s="23">
        <v>34</v>
      </c>
      <c r="G30" s="6">
        <v>4.0999999999999996</v>
      </c>
      <c r="H30" s="3">
        <v>1716</v>
      </c>
      <c r="I30" t="s">
        <v>8613</v>
      </c>
      <c r="J30" t="s">
        <v>8614</v>
      </c>
      <c r="K30" t="s">
        <v>8615</v>
      </c>
      <c r="L30" t="s">
        <v>8616</v>
      </c>
      <c r="M30" t="s">
        <v>8617</v>
      </c>
      <c r="N30" t="s">
        <v>8618</v>
      </c>
      <c r="O30" t="s">
        <v>8619</v>
      </c>
      <c r="P30" t="s">
        <v>8620</v>
      </c>
      <c r="Q30" t="str">
        <f t="shared" si="0"/>
        <v>Good</v>
      </c>
      <c r="R30" s="15">
        <f t="shared" si="1"/>
        <v>5626764</v>
      </c>
      <c r="S30" s="15" t="str">
        <f t="shared" si="2"/>
        <v>₹2,000-₹10,000</v>
      </c>
      <c r="U30" s="6">
        <f t="shared" si="3"/>
        <v>308</v>
      </c>
      <c r="V30" s="3">
        <f t="shared" si="4"/>
        <v>7035.5999999999995</v>
      </c>
      <c r="W30" s="3" t="s">
        <v>13219</v>
      </c>
      <c r="X30" s="3" t="s">
        <v>14573</v>
      </c>
      <c r="Y30" s="25">
        <f t="shared" si="17"/>
        <v>0.34</v>
      </c>
      <c r="Z30" s="25">
        <f t="shared" si="5"/>
        <v>662</v>
      </c>
      <c r="AA30">
        <f t="shared" si="6"/>
        <v>1</v>
      </c>
      <c r="AB30">
        <f t="shared" si="7"/>
        <v>1</v>
      </c>
      <c r="AC30">
        <f t="shared" si="8"/>
        <v>0</v>
      </c>
      <c r="AF30">
        <f t="shared" si="9"/>
        <v>5626764</v>
      </c>
      <c r="AH30" t="str">
        <f t="shared" si="10"/>
        <v>Bajaj Majesty RX11 2000 Watts Heat</v>
      </c>
      <c r="AI30" s="21">
        <f t="shared" si="11"/>
        <v>1716</v>
      </c>
      <c r="AK30" t="str">
        <f t="shared" si="12"/>
        <v>Home &amp; Kitchen</v>
      </c>
      <c r="AM30">
        <f t="shared" si="13"/>
        <v>3400</v>
      </c>
      <c r="AN30" s="16">
        <f t="shared" si="14"/>
        <v>34</v>
      </c>
      <c r="AO30">
        <f t="shared" si="15"/>
        <v>34</v>
      </c>
      <c r="AP30" t="str">
        <f t="shared" si="16"/>
        <v>Suspicious Zero</v>
      </c>
      <c r="AQ30">
        <f t="shared" si="18"/>
        <v>3400</v>
      </c>
    </row>
    <row r="31" spans="1:43">
      <c r="A31" t="s">
        <v>8324</v>
      </c>
      <c r="B31" t="s">
        <v>8325</v>
      </c>
      <c r="C31" t="s">
        <v>7911</v>
      </c>
      <c r="D31" s="17">
        <v>749</v>
      </c>
      <c r="E31" s="17">
        <v>1129</v>
      </c>
      <c r="F31" s="23">
        <v>34</v>
      </c>
      <c r="G31" s="6">
        <v>4</v>
      </c>
      <c r="H31" s="3">
        <v>2446</v>
      </c>
      <c r="I31" t="s">
        <v>8326</v>
      </c>
      <c r="J31" t="s">
        <v>8327</v>
      </c>
      <c r="K31" t="s">
        <v>8328</v>
      </c>
      <c r="L31" t="s">
        <v>8329</v>
      </c>
      <c r="M31" t="s">
        <v>8330</v>
      </c>
      <c r="N31" t="s">
        <v>8331</v>
      </c>
      <c r="O31" t="s">
        <v>8332</v>
      </c>
      <c r="P31" t="s">
        <v>8333</v>
      </c>
      <c r="Q31" t="str">
        <f t="shared" si="0"/>
        <v>Good</v>
      </c>
      <c r="R31" s="15">
        <f t="shared" si="1"/>
        <v>2761534</v>
      </c>
      <c r="S31" s="15" t="str">
        <f t="shared" si="2"/>
        <v>₹500-₹2,000</v>
      </c>
      <c r="U31" s="6">
        <f t="shared" si="3"/>
        <v>308</v>
      </c>
      <c r="V31" s="3">
        <f t="shared" si="4"/>
        <v>9784</v>
      </c>
      <c r="W31" s="3" t="s">
        <v>13220</v>
      </c>
      <c r="X31" s="3" t="s">
        <v>14573</v>
      </c>
      <c r="Y31" s="25">
        <f t="shared" si="17"/>
        <v>0.34</v>
      </c>
      <c r="Z31" s="25">
        <f t="shared" si="5"/>
        <v>662</v>
      </c>
      <c r="AA31">
        <f t="shared" si="6"/>
        <v>1</v>
      </c>
      <c r="AB31">
        <f t="shared" si="7"/>
        <v>1</v>
      </c>
      <c r="AC31">
        <f t="shared" si="8"/>
        <v>0</v>
      </c>
      <c r="AF31">
        <f t="shared" si="9"/>
        <v>2761534</v>
      </c>
      <c r="AH31" t="str">
        <f t="shared" si="10"/>
        <v>Bajaj Minor 1000 Watts Radiant Room</v>
      </c>
      <c r="AI31" s="21">
        <f t="shared" si="11"/>
        <v>2446</v>
      </c>
      <c r="AK31" t="str">
        <f t="shared" si="12"/>
        <v>Home &amp; Kitchen</v>
      </c>
      <c r="AM31">
        <f t="shared" si="13"/>
        <v>3400</v>
      </c>
      <c r="AN31" s="16">
        <f t="shared" si="14"/>
        <v>34</v>
      </c>
      <c r="AO31">
        <f t="shared" si="15"/>
        <v>34</v>
      </c>
      <c r="AP31" t="str">
        <f t="shared" si="16"/>
        <v>Suspicious Zero</v>
      </c>
      <c r="AQ31">
        <f t="shared" si="18"/>
        <v>3400</v>
      </c>
    </row>
    <row r="32" spans="1:43">
      <c r="A32" t="s">
        <v>8686</v>
      </c>
      <c r="B32" t="s">
        <v>8687</v>
      </c>
      <c r="C32" t="s">
        <v>8688</v>
      </c>
      <c r="D32" s="17">
        <v>1409</v>
      </c>
      <c r="E32" s="17">
        <v>1639</v>
      </c>
      <c r="F32" s="23">
        <v>14.000000000000002</v>
      </c>
      <c r="G32" s="6">
        <v>3.7</v>
      </c>
      <c r="H32" s="3">
        <v>787</v>
      </c>
      <c r="I32" t="s">
        <v>8689</v>
      </c>
      <c r="J32" t="s">
        <v>8690</v>
      </c>
      <c r="K32" t="s">
        <v>8691</v>
      </c>
      <c r="L32" t="s">
        <v>8692</v>
      </c>
      <c r="M32" t="s">
        <v>8693</v>
      </c>
      <c r="N32" t="s">
        <v>12488</v>
      </c>
      <c r="O32" t="s">
        <v>8694</v>
      </c>
      <c r="P32" t="s">
        <v>8695</v>
      </c>
      <c r="Q32" t="str">
        <f t="shared" si="0"/>
        <v>Good</v>
      </c>
      <c r="R32" s="15">
        <f t="shared" si="1"/>
        <v>1289893</v>
      </c>
      <c r="S32" s="15" t="str">
        <f t="shared" si="2"/>
        <v>₹500-₹2,000</v>
      </c>
      <c r="U32" s="6">
        <f t="shared" si="3"/>
        <v>308</v>
      </c>
      <c r="V32" s="3">
        <f t="shared" si="4"/>
        <v>2911.9</v>
      </c>
      <c r="W32" s="3" t="s">
        <v>13221</v>
      </c>
      <c r="X32" s="3" t="s">
        <v>14573</v>
      </c>
      <c r="Y32" s="25">
        <f t="shared" si="17"/>
        <v>0.14000000000000001</v>
      </c>
      <c r="Z32" s="25">
        <f t="shared" si="5"/>
        <v>662</v>
      </c>
      <c r="AA32">
        <f t="shared" si="6"/>
        <v>1</v>
      </c>
      <c r="AB32">
        <f t="shared" si="7"/>
        <v>1</v>
      </c>
      <c r="AC32">
        <f t="shared" si="8"/>
        <v>0</v>
      </c>
      <c r="AF32">
        <f t="shared" si="9"/>
        <v>1289893</v>
      </c>
      <c r="AH32" t="str">
        <f t="shared" si="10"/>
        <v>Bajaj Deluxe 2000 Watts Halogen Room</v>
      </c>
      <c r="AI32" s="21">
        <f t="shared" si="11"/>
        <v>787</v>
      </c>
      <c r="AK32" t="str">
        <f t="shared" si="12"/>
        <v>Home &amp; Kitchen</v>
      </c>
      <c r="AM32">
        <f t="shared" si="13"/>
        <v>1400.0000000000002</v>
      </c>
      <c r="AN32" s="16">
        <f t="shared" si="14"/>
        <v>14.000000000000002</v>
      </c>
      <c r="AO32">
        <f t="shared" si="15"/>
        <v>14.000000000000002</v>
      </c>
      <c r="AP32" t="str">
        <f t="shared" si="16"/>
        <v>Suspicious Zero</v>
      </c>
      <c r="AQ32">
        <f t="shared" si="18"/>
        <v>1400.0000000000002</v>
      </c>
    </row>
    <row r="33" spans="1:43">
      <c r="A33" t="s">
        <v>10512</v>
      </c>
      <c r="B33" t="s">
        <v>10513</v>
      </c>
      <c r="C33" t="s">
        <v>8043</v>
      </c>
      <c r="D33" s="17">
        <v>949</v>
      </c>
      <c r="E33" s="17">
        <v>975</v>
      </c>
      <c r="F33" s="23">
        <v>3</v>
      </c>
      <c r="G33" s="6">
        <v>4.3</v>
      </c>
      <c r="H33" s="3">
        <v>7223</v>
      </c>
      <c r="I33" t="s">
        <v>10514</v>
      </c>
      <c r="J33" t="s">
        <v>10515</v>
      </c>
      <c r="K33" t="s">
        <v>10516</v>
      </c>
      <c r="L33" t="s">
        <v>10517</v>
      </c>
      <c r="M33" t="s">
        <v>10518</v>
      </c>
      <c r="N33" t="s">
        <v>10519</v>
      </c>
      <c r="O33" t="s">
        <v>10520</v>
      </c>
      <c r="P33" t="s">
        <v>10521</v>
      </c>
      <c r="Q33" t="str">
        <f t="shared" si="0"/>
        <v>Good</v>
      </c>
      <c r="R33" s="15">
        <f t="shared" si="1"/>
        <v>7042425</v>
      </c>
      <c r="S33" s="15" t="str">
        <f t="shared" si="2"/>
        <v>₹500-₹2,000</v>
      </c>
      <c r="U33" s="6">
        <f t="shared" si="3"/>
        <v>308</v>
      </c>
      <c r="V33" s="3">
        <f t="shared" si="4"/>
        <v>31058.899999999998</v>
      </c>
      <c r="W33" s="3" t="s">
        <v>14308</v>
      </c>
      <c r="X33" s="3" t="s">
        <v>14573</v>
      </c>
      <c r="Y33" s="25">
        <f t="shared" si="17"/>
        <v>0.03</v>
      </c>
      <c r="Z33" s="25">
        <f t="shared" si="5"/>
        <v>662</v>
      </c>
      <c r="AA33">
        <f t="shared" si="6"/>
        <v>1</v>
      </c>
      <c r="AB33">
        <f t="shared" si="7"/>
        <v>1</v>
      </c>
      <c r="AC33">
        <f t="shared" si="8"/>
        <v>0</v>
      </c>
      <c r="AF33">
        <f t="shared" si="9"/>
        <v>7042425</v>
      </c>
      <c r="AH33" t="str">
        <f t="shared" si="10"/>
        <v>Philips Hi113 1000-Watt Plastic Body</v>
      </c>
      <c r="AI33" s="21">
        <f t="shared" si="11"/>
        <v>7223</v>
      </c>
      <c r="AK33" t="str">
        <f t="shared" si="12"/>
        <v>Home &amp; Kitchen</v>
      </c>
      <c r="AM33">
        <f t="shared" si="13"/>
        <v>300</v>
      </c>
      <c r="AN33" s="16">
        <f t="shared" si="14"/>
        <v>3</v>
      </c>
      <c r="AO33">
        <f t="shared" si="15"/>
        <v>3</v>
      </c>
      <c r="AP33" t="str">
        <f t="shared" si="16"/>
        <v>Suspicious Zero</v>
      </c>
      <c r="AQ33">
        <f t="shared" si="18"/>
        <v>300</v>
      </c>
    </row>
    <row r="34" spans="1:43">
      <c r="A34" t="s">
        <v>4657</v>
      </c>
      <c r="B34" t="s">
        <v>4658</v>
      </c>
      <c r="C34" t="s">
        <v>4543</v>
      </c>
      <c r="D34" s="17">
        <v>269</v>
      </c>
      <c r="E34" s="17">
        <v>649</v>
      </c>
      <c r="F34" s="23">
        <v>59</v>
      </c>
      <c r="G34" s="6">
        <v>4.3</v>
      </c>
      <c r="H34" s="3">
        <v>54315</v>
      </c>
      <c r="I34" t="s">
        <v>4659</v>
      </c>
      <c r="J34" t="s">
        <v>4660</v>
      </c>
      <c r="K34" t="s">
        <v>4661</v>
      </c>
      <c r="L34" t="s">
        <v>4662</v>
      </c>
      <c r="M34" t="s">
        <v>4663</v>
      </c>
      <c r="N34" t="s">
        <v>4664</v>
      </c>
      <c r="O34" t="s">
        <v>4665</v>
      </c>
      <c r="P34" t="s">
        <v>4666</v>
      </c>
      <c r="Q34" t="str">
        <f t="shared" si="0"/>
        <v>Good</v>
      </c>
      <c r="R34" s="15">
        <f t="shared" si="1"/>
        <v>35250435</v>
      </c>
      <c r="S34" s="15" t="str">
        <f t="shared" si="2"/>
        <v>₹500-₹2,000</v>
      </c>
      <c r="U34" s="6">
        <f t="shared" si="3"/>
        <v>308</v>
      </c>
      <c r="V34" s="3">
        <f t="shared" si="4"/>
        <v>233554.5</v>
      </c>
      <c r="W34" s="3" t="s">
        <v>13222</v>
      </c>
      <c r="X34" s="3" t="s">
        <v>14572</v>
      </c>
      <c r="Y34" s="25">
        <f t="shared" si="17"/>
        <v>0.59</v>
      </c>
      <c r="Z34" s="25">
        <f t="shared" si="5"/>
        <v>662</v>
      </c>
      <c r="AA34">
        <f t="shared" si="6"/>
        <v>1</v>
      </c>
      <c r="AB34">
        <f t="shared" si="7"/>
        <v>1</v>
      </c>
      <c r="AC34">
        <f t="shared" si="8"/>
        <v>0</v>
      </c>
      <c r="AF34">
        <f t="shared" si="9"/>
        <v>35250435</v>
      </c>
      <c r="AH34" t="str">
        <f t="shared" si="10"/>
        <v>HP X1000 Wired USB Mouse with 3 Handy</v>
      </c>
      <c r="AI34" s="21">
        <f t="shared" si="11"/>
        <v>54315</v>
      </c>
      <c r="AK34" t="str">
        <f t="shared" si="12"/>
        <v>Computers &amp; Accessories</v>
      </c>
      <c r="AM34">
        <f t="shared" si="13"/>
        <v>5900</v>
      </c>
      <c r="AN34" s="16">
        <f t="shared" si="14"/>
        <v>59</v>
      </c>
      <c r="AO34">
        <f t="shared" si="15"/>
        <v>59</v>
      </c>
      <c r="AP34" t="str">
        <f t="shared" si="16"/>
        <v>Suspicious Zero</v>
      </c>
      <c r="AQ34">
        <f t="shared" si="18"/>
        <v>5900</v>
      </c>
    </row>
    <row r="35" spans="1:43">
      <c r="A35" t="s">
        <v>5365</v>
      </c>
      <c r="B35" t="s">
        <v>5366</v>
      </c>
      <c r="C35" t="s">
        <v>4891</v>
      </c>
      <c r="D35" s="17">
        <v>1469</v>
      </c>
      <c r="E35" s="17">
        <v>2499</v>
      </c>
      <c r="F35" s="23">
        <v>41</v>
      </c>
      <c r="G35" s="6">
        <v>4.2</v>
      </c>
      <c r="H35" s="3">
        <v>156638</v>
      </c>
      <c r="I35" t="s">
        <v>5367</v>
      </c>
      <c r="J35" t="s">
        <v>5368</v>
      </c>
      <c r="K35" t="s">
        <v>5369</v>
      </c>
      <c r="L35" t="s">
        <v>5370</v>
      </c>
      <c r="M35" t="s">
        <v>12180</v>
      </c>
      <c r="N35" t="s">
        <v>12489</v>
      </c>
      <c r="O35" t="s">
        <v>5371</v>
      </c>
      <c r="P35" t="s">
        <v>5372</v>
      </c>
      <c r="Q35" t="str">
        <f t="shared" si="0"/>
        <v>Good</v>
      </c>
      <c r="R35" s="15">
        <f t="shared" si="1"/>
        <v>391438362</v>
      </c>
      <c r="S35" s="15" t="str">
        <f t="shared" si="2"/>
        <v>₹2,000-₹10,000</v>
      </c>
      <c r="U35" s="6">
        <f t="shared" si="3"/>
        <v>308</v>
      </c>
      <c r="V35" s="3">
        <f t="shared" si="4"/>
        <v>657879.6</v>
      </c>
      <c r="W35" s="3" t="s">
        <v>13223</v>
      </c>
      <c r="X35" s="3" t="s">
        <v>14572</v>
      </c>
      <c r="Y35" s="25">
        <f t="shared" si="17"/>
        <v>0.41</v>
      </c>
      <c r="Z35" s="25">
        <f t="shared" si="5"/>
        <v>662</v>
      </c>
      <c r="AA35">
        <f t="shared" si="6"/>
        <v>1</v>
      </c>
      <c r="AB35">
        <f t="shared" si="7"/>
        <v>1</v>
      </c>
      <c r="AC35">
        <f t="shared" si="8"/>
        <v>0</v>
      </c>
      <c r="AF35">
        <f t="shared" si="9"/>
        <v>391438362</v>
      </c>
      <c r="AH35" t="str">
        <f t="shared" si="10"/>
        <v>TP-Link TL-WA850RE Single_Band 300Mbps</v>
      </c>
      <c r="AI35" s="21">
        <f t="shared" si="11"/>
        <v>156638</v>
      </c>
      <c r="AK35" t="str">
        <f t="shared" si="12"/>
        <v>Computers &amp; Accessories</v>
      </c>
      <c r="AM35">
        <f t="shared" si="13"/>
        <v>4100</v>
      </c>
      <c r="AN35" s="16">
        <f t="shared" si="14"/>
        <v>41</v>
      </c>
      <c r="AO35">
        <f t="shared" si="15"/>
        <v>41</v>
      </c>
      <c r="AP35" t="str">
        <f t="shared" si="16"/>
        <v>Suspicious Zero</v>
      </c>
      <c r="AQ35">
        <f t="shared" si="18"/>
        <v>4100</v>
      </c>
    </row>
    <row r="36" spans="1:43">
      <c r="A36" t="s">
        <v>10754</v>
      </c>
      <c r="B36" t="s">
        <v>10755</v>
      </c>
      <c r="C36" t="s">
        <v>8963</v>
      </c>
      <c r="D36" s="17">
        <v>2976</v>
      </c>
      <c r="E36" s="17">
        <v>3945</v>
      </c>
      <c r="F36" s="23">
        <v>25</v>
      </c>
      <c r="G36" s="6">
        <v>4.2</v>
      </c>
      <c r="H36" s="3">
        <v>3740</v>
      </c>
      <c r="I36" t="s">
        <v>10756</v>
      </c>
      <c r="J36" t="s">
        <v>10757</v>
      </c>
      <c r="K36" t="s">
        <v>10758</v>
      </c>
      <c r="L36" t="s">
        <v>10759</v>
      </c>
      <c r="M36" t="s">
        <v>10760</v>
      </c>
      <c r="N36" t="s">
        <v>12490</v>
      </c>
      <c r="O36" t="s">
        <v>10761</v>
      </c>
      <c r="P36" t="s">
        <v>10762</v>
      </c>
      <c r="Q36" t="str">
        <f t="shared" si="0"/>
        <v>Good</v>
      </c>
      <c r="R36" s="15">
        <f t="shared" si="1"/>
        <v>14754300</v>
      </c>
      <c r="S36" s="15" t="str">
        <f t="shared" si="2"/>
        <v>₹2,000-₹10,000</v>
      </c>
      <c r="U36" s="6">
        <f t="shared" si="3"/>
        <v>308</v>
      </c>
      <c r="V36" s="3">
        <f t="shared" si="4"/>
        <v>15708</v>
      </c>
      <c r="W36" s="3" t="s">
        <v>13224</v>
      </c>
      <c r="X36" s="3" t="s">
        <v>14573</v>
      </c>
      <c r="Y36" s="25">
        <f t="shared" si="17"/>
        <v>0.25</v>
      </c>
      <c r="Z36" s="25">
        <f t="shared" si="5"/>
        <v>662</v>
      </c>
      <c r="AA36">
        <f t="shared" si="6"/>
        <v>1</v>
      </c>
      <c r="AB36">
        <f t="shared" si="7"/>
        <v>1</v>
      </c>
      <c r="AC36">
        <f t="shared" si="8"/>
        <v>0</v>
      </c>
      <c r="AF36">
        <f t="shared" si="9"/>
        <v>14754300</v>
      </c>
      <c r="AH36" t="str">
        <f t="shared" si="10"/>
        <v>Panasonic SR-WA22H (E) Automatic Rice</v>
      </c>
      <c r="AI36" s="21">
        <f t="shared" si="11"/>
        <v>3740</v>
      </c>
      <c r="AK36" t="str">
        <f t="shared" si="12"/>
        <v>Home &amp; Kitchen</v>
      </c>
      <c r="AM36">
        <f t="shared" si="13"/>
        <v>2500</v>
      </c>
      <c r="AN36" s="16">
        <f t="shared" si="14"/>
        <v>25</v>
      </c>
      <c r="AO36">
        <f t="shared" si="15"/>
        <v>25</v>
      </c>
      <c r="AP36" t="str">
        <f t="shared" si="16"/>
        <v>Suspicious Zero</v>
      </c>
      <c r="AQ36">
        <f t="shared" si="18"/>
        <v>2500</v>
      </c>
    </row>
    <row r="37" spans="1:43">
      <c r="A37" t="s">
        <v>8696</v>
      </c>
      <c r="B37" t="s">
        <v>8697</v>
      </c>
      <c r="C37" t="s">
        <v>8035</v>
      </c>
      <c r="D37" s="17">
        <v>753</v>
      </c>
      <c r="E37" s="17">
        <v>899</v>
      </c>
      <c r="F37" s="23">
        <v>16</v>
      </c>
      <c r="G37" s="6">
        <v>4.2</v>
      </c>
      <c r="H37" s="3">
        <v>18462</v>
      </c>
      <c r="I37" t="s">
        <v>8698</v>
      </c>
      <c r="J37" t="s">
        <v>8699</v>
      </c>
      <c r="K37" t="s">
        <v>8700</v>
      </c>
      <c r="L37" t="s">
        <v>8701</v>
      </c>
      <c r="M37" t="s">
        <v>8702</v>
      </c>
      <c r="N37" t="s">
        <v>8703</v>
      </c>
      <c r="O37" t="s">
        <v>8704</v>
      </c>
      <c r="P37" t="s">
        <v>8705</v>
      </c>
      <c r="Q37" t="str">
        <f t="shared" si="0"/>
        <v>Good</v>
      </c>
      <c r="R37" s="15">
        <f t="shared" si="1"/>
        <v>16597338</v>
      </c>
      <c r="S37" s="15" t="str">
        <f t="shared" si="2"/>
        <v>₹500-₹2,000</v>
      </c>
      <c r="U37" s="6">
        <f t="shared" si="3"/>
        <v>308</v>
      </c>
      <c r="V37" s="3">
        <f t="shared" si="4"/>
        <v>77540.400000000009</v>
      </c>
      <c r="W37" s="3" t="s">
        <v>13225</v>
      </c>
      <c r="X37" s="3" t="s">
        <v>14573</v>
      </c>
      <c r="Y37" s="25">
        <f t="shared" si="17"/>
        <v>0.16</v>
      </c>
      <c r="Z37" s="25">
        <f t="shared" si="5"/>
        <v>662</v>
      </c>
      <c r="AA37">
        <f t="shared" si="6"/>
        <v>1</v>
      </c>
      <c r="AB37">
        <f t="shared" si="7"/>
        <v>1</v>
      </c>
      <c r="AC37">
        <f t="shared" si="8"/>
        <v>0</v>
      </c>
      <c r="AF37">
        <f t="shared" si="9"/>
        <v>16597338</v>
      </c>
      <c r="AH37" t="str">
        <f t="shared" si="10"/>
        <v>Orpat HHB-100E WOB 250-Watt Hand</v>
      </c>
      <c r="AI37" s="21">
        <f t="shared" si="11"/>
        <v>18462</v>
      </c>
      <c r="AK37" t="str">
        <f t="shared" si="12"/>
        <v>Home &amp; Kitchen</v>
      </c>
      <c r="AM37">
        <f t="shared" si="13"/>
        <v>1600</v>
      </c>
      <c r="AN37" s="16">
        <f t="shared" si="14"/>
        <v>16</v>
      </c>
      <c r="AO37">
        <f t="shared" si="15"/>
        <v>16</v>
      </c>
      <c r="AP37" t="str">
        <f t="shared" si="16"/>
        <v>Suspicious Zero</v>
      </c>
      <c r="AQ37">
        <f t="shared" si="18"/>
        <v>1600</v>
      </c>
    </row>
    <row r="38" spans="1:43">
      <c r="A38" t="s">
        <v>8171</v>
      </c>
      <c r="B38" t="s">
        <v>8172</v>
      </c>
      <c r="C38" t="s">
        <v>8173</v>
      </c>
      <c r="D38" s="17">
        <v>539</v>
      </c>
      <c r="E38" s="17">
        <v>720</v>
      </c>
      <c r="F38" s="23">
        <v>25</v>
      </c>
      <c r="G38" s="6">
        <v>4.0999999999999996</v>
      </c>
      <c r="H38" s="3">
        <v>36017</v>
      </c>
      <c r="I38" t="s">
        <v>12491</v>
      </c>
      <c r="J38" t="s">
        <v>8174</v>
      </c>
      <c r="K38" t="s">
        <v>8175</v>
      </c>
      <c r="L38" t="s">
        <v>8176</v>
      </c>
      <c r="M38" t="s">
        <v>8177</v>
      </c>
      <c r="N38" t="s">
        <v>8178</v>
      </c>
      <c r="O38" t="s">
        <v>8179</v>
      </c>
      <c r="P38" t="s">
        <v>8180</v>
      </c>
      <c r="Q38" t="str">
        <f t="shared" si="0"/>
        <v>Good</v>
      </c>
      <c r="R38" s="15">
        <f t="shared" si="1"/>
        <v>25932240</v>
      </c>
      <c r="S38" s="15" t="str">
        <f t="shared" si="2"/>
        <v>₹500-₹2,000</v>
      </c>
      <c r="U38" s="6">
        <f t="shared" si="3"/>
        <v>308</v>
      </c>
      <c r="V38" s="3">
        <f t="shared" si="4"/>
        <v>147669.69999999998</v>
      </c>
      <c r="W38" s="3" t="s">
        <v>14110</v>
      </c>
      <c r="X38" s="3" t="s">
        <v>14573</v>
      </c>
      <c r="Y38" s="25">
        <f t="shared" si="17"/>
        <v>0.25</v>
      </c>
      <c r="Z38" s="25">
        <f t="shared" si="5"/>
        <v>662</v>
      </c>
      <c r="AA38">
        <f t="shared" si="6"/>
        <v>1</v>
      </c>
      <c r="AB38">
        <f t="shared" si="7"/>
        <v>1</v>
      </c>
      <c r="AC38">
        <f>COUNTIFS(A:A,A38,C:C,"&lt;&gt;"&amp;C38)</f>
        <v>0</v>
      </c>
      <c r="AF38">
        <f t="shared" si="9"/>
        <v>25932240</v>
      </c>
      <c r="AH38" t="str">
        <f t="shared" si="10"/>
        <v>Bajaj Immersion Rod Water Heater 1500</v>
      </c>
      <c r="AI38" s="21">
        <f t="shared" si="11"/>
        <v>36017</v>
      </c>
      <c r="AK38" t="str">
        <f t="shared" si="12"/>
        <v>Home &amp; Kitchen</v>
      </c>
      <c r="AM38">
        <f t="shared" si="13"/>
        <v>2500</v>
      </c>
      <c r="AN38" s="16">
        <f t="shared" si="14"/>
        <v>25</v>
      </c>
      <c r="AO38">
        <f t="shared" si="15"/>
        <v>25</v>
      </c>
      <c r="AP38" t="str">
        <f t="shared" si="16"/>
        <v>Suspicious Zero</v>
      </c>
      <c r="AQ38">
        <f t="shared" si="18"/>
        <v>2500</v>
      </c>
    </row>
    <row r="39" spans="1:43">
      <c r="A39" t="s">
        <v>5054</v>
      </c>
      <c r="B39" t="s">
        <v>5055</v>
      </c>
      <c r="C39" t="s">
        <v>14556</v>
      </c>
      <c r="D39" s="17">
        <v>522</v>
      </c>
      <c r="E39" s="17">
        <v>550</v>
      </c>
      <c r="F39" s="23">
        <v>5</v>
      </c>
      <c r="G39" s="6">
        <v>4.4000000000000004</v>
      </c>
      <c r="H39" s="3">
        <v>12179</v>
      </c>
      <c r="I39" t="s">
        <v>5056</v>
      </c>
      <c r="J39" t="s">
        <v>5057</v>
      </c>
      <c r="K39" t="s">
        <v>5058</v>
      </c>
      <c r="L39" t="s">
        <v>5059</v>
      </c>
      <c r="M39" t="s">
        <v>12492</v>
      </c>
      <c r="N39" t="s">
        <v>5060</v>
      </c>
      <c r="O39" t="s">
        <v>5061</v>
      </c>
      <c r="P39" t="s">
        <v>5062</v>
      </c>
      <c r="Q39" t="str">
        <f t="shared" si="0"/>
        <v>Average</v>
      </c>
      <c r="R39" s="15">
        <f t="shared" si="1"/>
        <v>6698450</v>
      </c>
      <c r="S39" s="15" t="str">
        <f t="shared" si="2"/>
        <v>₹500-₹2,000</v>
      </c>
      <c r="U39" s="6">
        <f t="shared" si="3"/>
        <v>308</v>
      </c>
      <c r="V39" s="3">
        <f t="shared" si="4"/>
        <v>53587.600000000006</v>
      </c>
      <c r="W39" s="3" t="s">
        <v>13226</v>
      </c>
      <c r="X39" s="3" t="s">
        <v>14557</v>
      </c>
      <c r="Y39" s="25">
        <f t="shared" si="17"/>
        <v>0.05</v>
      </c>
      <c r="Z39" s="25">
        <f t="shared" si="5"/>
        <v>662</v>
      </c>
      <c r="AA39">
        <f t="shared" si="6"/>
        <v>1</v>
      </c>
      <c r="AB39">
        <f t="shared" si="7"/>
        <v>1</v>
      </c>
      <c r="AC39">
        <f t="shared" ref="AC39:AC102" si="19">COUNTIFS(A:A, A39, C:C, "&lt;&gt;" &amp; C39)</f>
        <v>0</v>
      </c>
      <c r="AF39">
        <f t="shared" si="9"/>
        <v>6698450</v>
      </c>
      <c r="AH39" t="str">
        <f t="shared" si="10"/>
        <v>Casio FX-82MS 2nd Gen Non-Programmable</v>
      </c>
      <c r="AI39" s="21">
        <f t="shared" si="11"/>
        <v>12179</v>
      </c>
      <c r="AK39" t="str">
        <f t="shared" si="12"/>
        <v>Office Products</v>
      </c>
      <c r="AM39">
        <f t="shared" si="13"/>
        <v>500</v>
      </c>
      <c r="AN39" s="16">
        <f t="shared" si="14"/>
        <v>5</v>
      </c>
      <c r="AO39">
        <f t="shared" si="15"/>
        <v>5</v>
      </c>
      <c r="AP39" t="str">
        <f t="shared" si="16"/>
        <v>Suspicious Zero</v>
      </c>
      <c r="AQ39">
        <f t="shared" si="18"/>
        <v>500</v>
      </c>
    </row>
    <row r="40" spans="1:43">
      <c r="A40" t="s">
        <v>10189</v>
      </c>
      <c r="B40" t="s">
        <v>10190</v>
      </c>
      <c r="C40" t="s">
        <v>8904</v>
      </c>
      <c r="D40" s="17">
        <v>980</v>
      </c>
      <c r="E40" s="17">
        <v>980</v>
      </c>
      <c r="F40" s="23">
        <v>0</v>
      </c>
      <c r="G40" s="6">
        <v>4.2</v>
      </c>
      <c r="H40" s="3">
        <v>4740</v>
      </c>
      <c r="I40" t="s">
        <v>10191</v>
      </c>
      <c r="J40" t="s">
        <v>10192</v>
      </c>
      <c r="K40" t="s">
        <v>10193</v>
      </c>
      <c r="L40" t="s">
        <v>10194</v>
      </c>
      <c r="M40" t="s">
        <v>10195</v>
      </c>
      <c r="N40" t="s">
        <v>10196</v>
      </c>
      <c r="O40" t="s">
        <v>10197</v>
      </c>
      <c r="P40" t="s">
        <v>10198</v>
      </c>
      <c r="Q40" t="str">
        <f t="shared" si="0"/>
        <v>Good</v>
      </c>
      <c r="R40" s="15">
        <f t="shared" si="1"/>
        <v>4645200</v>
      </c>
      <c r="S40" s="15" t="str">
        <f t="shared" si="2"/>
        <v>₹500-₹2,000</v>
      </c>
      <c r="U40" s="6">
        <f t="shared" si="3"/>
        <v>308</v>
      </c>
      <c r="V40" s="3">
        <f t="shared" si="4"/>
        <v>19908</v>
      </c>
      <c r="W40" s="3" t="s">
        <v>13227</v>
      </c>
      <c r="X40" s="3" t="s">
        <v>14573</v>
      </c>
      <c r="Y40" s="25">
        <f t="shared" si="17"/>
        <v>0</v>
      </c>
      <c r="Z40" s="25">
        <f t="shared" si="5"/>
        <v>662</v>
      </c>
      <c r="AA40">
        <f t="shared" si="6"/>
        <v>1</v>
      </c>
      <c r="AB40">
        <f t="shared" si="7"/>
        <v>1</v>
      </c>
      <c r="AC40">
        <f t="shared" si="19"/>
        <v>0</v>
      </c>
      <c r="AF40">
        <f t="shared" si="9"/>
        <v>4645200</v>
      </c>
      <c r="AH40" t="str">
        <f t="shared" si="10"/>
        <v>HUL Pureit Germkill kit for Advanced 23</v>
      </c>
      <c r="AI40" s="21">
        <f t="shared" si="11"/>
        <v>4740</v>
      </c>
      <c r="AK40" t="str">
        <f t="shared" si="12"/>
        <v>Home &amp; Kitchen</v>
      </c>
      <c r="AM40">
        <f t="shared" si="13"/>
        <v>0</v>
      </c>
      <c r="AN40" s="16">
        <f t="shared" si="14"/>
        <v>40.120848214285715</v>
      </c>
      <c r="AO40">
        <f t="shared" si="15"/>
        <v>40.120848214285715</v>
      </c>
      <c r="AP40" t="str">
        <f t="shared" si="16"/>
        <v>True Zero</v>
      </c>
      <c r="AQ40">
        <f t="shared" si="18"/>
        <v>0</v>
      </c>
    </row>
    <row r="41" spans="1:43">
      <c r="A41" t="s">
        <v>10835</v>
      </c>
      <c r="B41" t="s">
        <v>10836</v>
      </c>
      <c r="C41" t="s">
        <v>8043</v>
      </c>
      <c r="D41" s="17">
        <v>699</v>
      </c>
      <c r="E41" s="17">
        <v>850</v>
      </c>
      <c r="F41" s="23">
        <v>18</v>
      </c>
      <c r="G41" s="6">
        <v>4.0999999999999996</v>
      </c>
      <c r="H41" s="3">
        <v>1106</v>
      </c>
      <c r="I41" t="s">
        <v>10837</v>
      </c>
      <c r="J41" t="s">
        <v>10838</v>
      </c>
      <c r="K41" t="s">
        <v>10839</v>
      </c>
      <c r="L41" t="s">
        <v>10840</v>
      </c>
      <c r="M41" t="s">
        <v>12046</v>
      </c>
      <c r="N41" t="s">
        <v>12047</v>
      </c>
      <c r="O41" t="s">
        <v>10841</v>
      </c>
      <c r="P41" t="s">
        <v>10842</v>
      </c>
      <c r="Q41" t="str">
        <f t="shared" si="0"/>
        <v>Good</v>
      </c>
      <c r="R41" s="15">
        <f t="shared" si="1"/>
        <v>940100</v>
      </c>
      <c r="S41" s="15" t="str">
        <f t="shared" si="2"/>
        <v>₹500-₹2,000</v>
      </c>
      <c r="U41" s="6">
        <f t="shared" si="3"/>
        <v>308</v>
      </c>
      <c r="V41" s="3">
        <f t="shared" si="4"/>
        <v>4534.5999999999995</v>
      </c>
      <c r="W41" s="3" t="s">
        <v>14302</v>
      </c>
      <c r="X41" s="3" t="s">
        <v>14573</v>
      </c>
      <c r="Y41" s="25">
        <f t="shared" si="17"/>
        <v>0.18</v>
      </c>
      <c r="Z41" s="25">
        <f t="shared" si="5"/>
        <v>662</v>
      </c>
      <c r="AA41">
        <f t="shared" si="6"/>
        <v>1</v>
      </c>
      <c r="AB41">
        <f t="shared" si="7"/>
        <v>1</v>
      </c>
      <c r="AC41">
        <f t="shared" si="19"/>
        <v>0</v>
      </c>
      <c r="AF41">
        <f t="shared" si="9"/>
        <v>940100</v>
      </c>
      <c r="AH41" t="str">
        <f t="shared" si="10"/>
        <v>Wipro Smartlife Super Deluxe Dry Iron-</v>
      </c>
      <c r="AI41" s="21">
        <f t="shared" si="11"/>
        <v>1106</v>
      </c>
      <c r="AK41" t="str">
        <f t="shared" si="12"/>
        <v>Home &amp; Kitchen</v>
      </c>
      <c r="AM41">
        <f t="shared" si="13"/>
        <v>1800</v>
      </c>
      <c r="AN41" s="16">
        <f t="shared" si="14"/>
        <v>18</v>
      </c>
      <c r="AO41">
        <f t="shared" si="15"/>
        <v>18</v>
      </c>
      <c r="AP41" t="str">
        <f t="shared" si="16"/>
        <v>Suspicious Zero</v>
      </c>
      <c r="AQ41">
        <f t="shared" si="18"/>
        <v>1800</v>
      </c>
    </row>
    <row r="42" spans="1:43">
      <c r="A42" t="s">
        <v>6499</v>
      </c>
      <c r="B42" t="s">
        <v>12086</v>
      </c>
      <c r="C42" t="s">
        <v>5280</v>
      </c>
      <c r="D42" s="17">
        <v>250</v>
      </c>
      <c r="E42" s="17">
        <v>250</v>
      </c>
      <c r="F42" s="23">
        <v>0</v>
      </c>
      <c r="G42" s="6">
        <v>3.9</v>
      </c>
      <c r="H42" s="3">
        <v>13971</v>
      </c>
      <c r="I42" t="s">
        <v>6500</v>
      </c>
      <c r="J42" t="s">
        <v>6501</v>
      </c>
      <c r="K42" t="s">
        <v>6502</v>
      </c>
      <c r="L42" t="s">
        <v>6503</v>
      </c>
      <c r="M42" t="s">
        <v>6504</v>
      </c>
      <c r="N42" t="s">
        <v>12035</v>
      </c>
      <c r="O42" t="s">
        <v>6505</v>
      </c>
      <c r="P42" t="s">
        <v>6506</v>
      </c>
      <c r="Q42" t="str">
        <f t="shared" si="0"/>
        <v>Good</v>
      </c>
      <c r="R42" s="15">
        <f t="shared" si="1"/>
        <v>3492750</v>
      </c>
      <c r="S42" s="15" t="str">
        <f t="shared" si="2"/>
        <v>&lt;₹500</v>
      </c>
      <c r="U42" s="6">
        <f t="shared" si="3"/>
        <v>308</v>
      </c>
      <c r="V42" s="3">
        <f t="shared" si="4"/>
        <v>54486.9</v>
      </c>
      <c r="W42" s="3" t="s">
        <v>13228</v>
      </c>
      <c r="X42" s="3" t="s">
        <v>14550</v>
      </c>
      <c r="Y42" s="25">
        <f t="shared" si="17"/>
        <v>0</v>
      </c>
      <c r="Z42" s="25">
        <f t="shared" si="5"/>
        <v>662</v>
      </c>
      <c r="AA42">
        <f t="shared" si="6"/>
        <v>1</v>
      </c>
      <c r="AB42">
        <f t="shared" si="7"/>
        <v>1</v>
      </c>
      <c r="AC42">
        <f t="shared" si="19"/>
        <v>0</v>
      </c>
      <c r="AF42">
        <f t="shared" si="9"/>
        <v>3492750</v>
      </c>
      <c r="AH42" t="str">
        <f t="shared" si="10"/>
        <v>ENVIE (AA10004PLNi-CD) AA Rechargeable</v>
      </c>
      <c r="AI42" s="21">
        <f t="shared" si="11"/>
        <v>13971</v>
      </c>
      <c r="AK42" t="str">
        <f t="shared" si="12"/>
        <v>Electronics</v>
      </c>
      <c r="AM42">
        <f t="shared" si="13"/>
        <v>0</v>
      </c>
      <c r="AN42" s="16">
        <f t="shared" si="14"/>
        <v>49.910204081632656</v>
      </c>
      <c r="AO42">
        <f t="shared" si="15"/>
        <v>49.910204081632656</v>
      </c>
      <c r="AP42" t="str">
        <f t="shared" si="16"/>
        <v>True Zero</v>
      </c>
      <c r="AQ42">
        <f t="shared" si="18"/>
        <v>0</v>
      </c>
    </row>
    <row r="43" spans="1:43">
      <c r="A43" t="s">
        <v>7704</v>
      </c>
      <c r="B43" t="s">
        <v>7705</v>
      </c>
      <c r="C43" t="s">
        <v>5790</v>
      </c>
      <c r="D43" s="17">
        <v>249</v>
      </c>
      <c r="E43" s="17">
        <v>499</v>
      </c>
      <c r="F43" s="23">
        <v>50</v>
      </c>
      <c r="G43" s="6">
        <v>4.2</v>
      </c>
      <c r="H43" s="3">
        <v>22860</v>
      </c>
      <c r="I43" t="s">
        <v>7706</v>
      </c>
      <c r="J43" t="s">
        <v>7707</v>
      </c>
      <c r="K43" t="s">
        <v>7708</v>
      </c>
      <c r="L43" t="s">
        <v>7709</v>
      </c>
      <c r="M43" t="s">
        <v>7710</v>
      </c>
      <c r="N43" t="s">
        <v>7711</v>
      </c>
      <c r="O43" t="s">
        <v>7712</v>
      </c>
      <c r="P43" t="s">
        <v>7713</v>
      </c>
      <c r="Q43" t="str">
        <f t="shared" si="0"/>
        <v>Good</v>
      </c>
      <c r="R43" s="15">
        <f t="shared" si="1"/>
        <v>11407140</v>
      </c>
      <c r="S43" s="15" t="str">
        <f t="shared" si="2"/>
        <v>&lt;₹500</v>
      </c>
      <c r="U43" s="6">
        <f t="shared" si="3"/>
        <v>308</v>
      </c>
      <c r="V43" s="3">
        <f t="shared" si="4"/>
        <v>96012</v>
      </c>
      <c r="W43" s="3" t="s">
        <v>14120</v>
      </c>
      <c r="X43" s="3" t="s">
        <v>14572</v>
      </c>
      <c r="Y43" s="25">
        <f t="shared" si="17"/>
        <v>0.5</v>
      </c>
      <c r="Z43" s="25">
        <f t="shared" si="5"/>
        <v>662</v>
      </c>
      <c r="AA43">
        <f t="shared" si="6"/>
        <v>1</v>
      </c>
      <c r="AB43">
        <f t="shared" si="7"/>
        <v>1</v>
      </c>
      <c r="AC43">
        <f t="shared" si="19"/>
        <v>0</v>
      </c>
      <c r="AF43">
        <f t="shared" si="9"/>
        <v>11407140</v>
      </c>
      <c r="AH43" t="str">
        <f t="shared" si="10"/>
        <v>GIZGA Club-laptop Neoprene Reversible</v>
      </c>
      <c r="AI43" s="21">
        <f t="shared" si="11"/>
        <v>22860</v>
      </c>
      <c r="AK43" t="str">
        <f t="shared" si="12"/>
        <v>Computers &amp; Accessories</v>
      </c>
      <c r="AM43">
        <f t="shared" si="13"/>
        <v>5000</v>
      </c>
      <c r="AN43" s="16">
        <f t="shared" si="14"/>
        <v>50</v>
      </c>
      <c r="AO43">
        <f t="shared" si="15"/>
        <v>50</v>
      </c>
      <c r="AP43" t="str">
        <f t="shared" si="16"/>
        <v>Suspicious Zero</v>
      </c>
      <c r="AQ43">
        <f t="shared" si="18"/>
        <v>5000</v>
      </c>
    </row>
    <row r="44" spans="1:43">
      <c r="A44" t="s">
        <v>6448</v>
      </c>
      <c r="B44" t="s">
        <v>6449</v>
      </c>
      <c r="C44" t="s">
        <v>4781</v>
      </c>
      <c r="D44" s="17">
        <v>1345</v>
      </c>
      <c r="E44" s="17">
        <v>2295</v>
      </c>
      <c r="F44" s="23">
        <v>41</v>
      </c>
      <c r="G44" s="6">
        <v>4.2</v>
      </c>
      <c r="H44" s="3">
        <v>17413</v>
      </c>
      <c r="I44" t="s">
        <v>6450</v>
      </c>
      <c r="J44" t="s">
        <v>6451</v>
      </c>
      <c r="K44" t="s">
        <v>6452</v>
      </c>
      <c r="L44" t="s">
        <v>6453</v>
      </c>
      <c r="M44" t="s">
        <v>6454</v>
      </c>
      <c r="N44" t="s">
        <v>12493</v>
      </c>
      <c r="O44" t="s">
        <v>6455</v>
      </c>
      <c r="P44" t="s">
        <v>6456</v>
      </c>
      <c r="Q44" t="str">
        <f t="shared" si="0"/>
        <v>Good</v>
      </c>
      <c r="R44" s="15">
        <f t="shared" si="1"/>
        <v>39962835</v>
      </c>
      <c r="S44" s="15" t="str">
        <f t="shared" si="2"/>
        <v>₹2,000-₹10,000</v>
      </c>
      <c r="U44" s="6">
        <f t="shared" si="3"/>
        <v>308</v>
      </c>
      <c r="V44" s="3">
        <f t="shared" si="4"/>
        <v>73134.600000000006</v>
      </c>
      <c r="W44" s="3" t="s">
        <v>14303</v>
      </c>
      <c r="X44" s="3" t="s">
        <v>14572</v>
      </c>
      <c r="Y44" s="25">
        <f t="shared" si="17"/>
        <v>0.41</v>
      </c>
      <c r="Z44" s="25">
        <f t="shared" si="5"/>
        <v>662</v>
      </c>
      <c r="AA44">
        <f t="shared" si="6"/>
        <v>1</v>
      </c>
      <c r="AB44">
        <f t="shared" si="7"/>
        <v>1</v>
      </c>
      <c r="AC44">
        <f t="shared" si="19"/>
        <v>0</v>
      </c>
      <c r="AF44">
        <f t="shared" si="9"/>
        <v>39962835</v>
      </c>
      <c r="AH44" t="str">
        <f t="shared" si="10"/>
        <v>Logitech MK270r USB Wireless Keyboard</v>
      </c>
      <c r="AI44" s="21">
        <f t="shared" si="11"/>
        <v>17413</v>
      </c>
      <c r="AK44" t="str">
        <f t="shared" si="12"/>
        <v>Computers &amp; Accessories</v>
      </c>
      <c r="AM44">
        <f t="shared" si="13"/>
        <v>4100</v>
      </c>
      <c r="AN44" s="16">
        <f t="shared" si="14"/>
        <v>41</v>
      </c>
      <c r="AO44">
        <f t="shared" si="15"/>
        <v>41</v>
      </c>
      <c r="AP44" t="str">
        <f t="shared" si="16"/>
        <v>Suspicious Zero</v>
      </c>
      <c r="AQ44">
        <f t="shared" si="18"/>
        <v>4100</v>
      </c>
    </row>
    <row r="45" spans="1:43">
      <c r="A45" t="s">
        <v>7176</v>
      </c>
      <c r="B45" t="s">
        <v>7177</v>
      </c>
      <c r="C45" t="s">
        <v>7178</v>
      </c>
      <c r="D45" s="17">
        <v>150</v>
      </c>
      <c r="E45" s="17">
        <v>150</v>
      </c>
      <c r="F45" s="23">
        <v>0</v>
      </c>
      <c r="G45" s="6">
        <v>4.3</v>
      </c>
      <c r="H45" s="3">
        <v>15867</v>
      </c>
      <c r="I45" t="s">
        <v>7179</v>
      </c>
      <c r="J45" t="s">
        <v>7180</v>
      </c>
      <c r="K45" t="s">
        <v>7181</v>
      </c>
      <c r="L45" t="s">
        <v>7182</v>
      </c>
      <c r="M45" t="s">
        <v>7183</v>
      </c>
      <c r="N45" t="s">
        <v>7184</v>
      </c>
      <c r="O45" t="s">
        <v>7185</v>
      </c>
      <c r="P45" t="s">
        <v>7186</v>
      </c>
      <c r="Q45" t="str">
        <f t="shared" si="0"/>
        <v>Good</v>
      </c>
      <c r="R45" s="15">
        <f t="shared" si="1"/>
        <v>2380050</v>
      </c>
      <c r="S45" s="15" t="str">
        <f t="shared" si="2"/>
        <v>&lt;₹500</v>
      </c>
      <c r="U45" s="6">
        <f t="shared" si="3"/>
        <v>308</v>
      </c>
      <c r="V45" s="3">
        <f t="shared" si="4"/>
        <v>68228.099999999991</v>
      </c>
      <c r="W45" s="3" t="s">
        <v>13229</v>
      </c>
      <c r="X45" s="3" t="s">
        <v>14574</v>
      </c>
      <c r="Y45" s="25">
        <f t="shared" si="17"/>
        <v>0</v>
      </c>
      <c r="Z45" s="25">
        <f t="shared" si="5"/>
        <v>662</v>
      </c>
      <c r="AA45">
        <f t="shared" si="6"/>
        <v>1</v>
      </c>
      <c r="AB45">
        <f t="shared" si="7"/>
        <v>1</v>
      </c>
      <c r="AC45">
        <f t="shared" si="19"/>
        <v>0</v>
      </c>
      <c r="AF45">
        <f t="shared" si="9"/>
        <v>2380050</v>
      </c>
      <c r="AH45" t="str">
        <f t="shared" si="10"/>
        <v>Faber-Castell Connector Pen Set - Pack</v>
      </c>
      <c r="AI45" s="21">
        <f t="shared" si="11"/>
        <v>15867</v>
      </c>
      <c r="AK45" t="str">
        <f t="shared" si="12"/>
        <v>Toys &amp; Games</v>
      </c>
      <c r="AM45">
        <f t="shared" si="13"/>
        <v>0</v>
      </c>
      <c r="AN45" s="16">
        <f t="shared" si="14"/>
        <v>0</v>
      </c>
      <c r="AO45">
        <f t="shared" si="15"/>
        <v>0</v>
      </c>
      <c r="AP45" t="str">
        <f t="shared" si="16"/>
        <v>True Zero</v>
      </c>
      <c r="AQ45">
        <f t="shared" si="18"/>
        <v>0</v>
      </c>
    </row>
    <row r="46" spans="1:43">
      <c r="A46" t="s">
        <v>6488</v>
      </c>
      <c r="B46" t="s">
        <v>6489</v>
      </c>
      <c r="C46" t="s">
        <v>4728</v>
      </c>
      <c r="D46" s="17">
        <v>879</v>
      </c>
      <c r="E46" s="17">
        <v>1109</v>
      </c>
      <c r="F46" s="23">
        <v>21</v>
      </c>
      <c r="G46" s="6">
        <v>4.4000000000000004</v>
      </c>
      <c r="H46" s="3">
        <v>31599</v>
      </c>
      <c r="I46" t="s">
        <v>6490</v>
      </c>
      <c r="J46" t="s">
        <v>6491</v>
      </c>
      <c r="K46" t="s">
        <v>6492</v>
      </c>
      <c r="L46" t="s">
        <v>6493</v>
      </c>
      <c r="M46" t="s">
        <v>6494</v>
      </c>
      <c r="N46" t="s">
        <v>6495</v>
      </c>
      <c r="O46" t="s">
        <v>6496</v>
      </c>
      <c r="P46" t="s">
        <v>6497</v>
      </c>
      <c r="Q46" t="str">
        <f t="shared" si="0"/>
        <v>Good</v>
      </c>
      <c r="R46" s="15">
        <f t="shared" si="1"/>
        <v>35043291</v>
      </c>
      <c r="S46" s="15" t="str">
        <f t="shared" si="2"/>
        <v>₹500-₹2,000</v>
      </c>
      <c r="U46" s="6">
        <f t="shared" si="3"/>
        <v>308</v>
      </c>
      <c r="V46" s="3">
        <f t="shared" si="4"/>
        <v>139035.6</v>
      </c>
      <c r="W46" s="3" t="s">
        <v>14115</v>
      </c>
      <c r="X46" s="3" t="s">
        <v>14550</v>
      </c>
      <c r="Y46" s="25">
        <f t="shared" si="17"/>
        <v>0.21</v>
      </c>
      <c r="Z46" s="25">
        <f t="shared" si="5"/>
        <v>662</v>
      </c>
      <c r="AA46">
        <f t="shared" si="6"/>
        <v>1</v>
      </c>
      <c r="AB46">
        <f t="shared" si="7"/>
        <v>1</v>
      </c>
      <c r="AC46">
        <f t="shared" si="19"/>
        <v>0</v>
      </c>
      <c r="AF46">
        <f t="shared" si="9"/>
        <v>35043291</v>
      </c>
      <c r="AH46" t="str">
        <f t="shared" si="10"/>
        <v>Duracell Rechargeable AA 2500mAh</v>
      </c>
      <c r="AI46" s="21">
        <f t="shared" si="11"/>
        <v>31599</v>
      </c>
      <c r="AK46" t="str">
        <f t="shared" si="12"/>
        <v>Electronics</v>
      </c>
      <c r="AM46">
        <f t="shared" si="13"/>
        <v>2100</v>
      </c>
      <c r="AN46" s="16">
        <f t="shared" si="14"/>
        <v>21</v>
      </c>
      <c r="AO46">
        <f t="shared" si="15"/>
        <v>21</v>
      </c>
      <c r="AP46" t="str">
        <f t="shared" si="16"/>
        <v>Suspicious Zero</v>
      </c>
      <c r="AQ46">
        <f t="shared" si="18"/>
        <v>2100</v>
      </c>
    </row>
    <row r="47" spans="1:43">
      <c r="A47" t="s">
        <v>8902</v>
      </c>
      <c r="B47" t="s">
        <v>8903</v>
      </c>
      <c r="C47" t="s">
        <v>8904</v>
      </c>
      <c r="D47" s="17">
        <v>600</v>
      </c>
      <c r="E47" s="17">
        <v>600</v>
      </c>
      <c r="F47" s="23">
        <v>0</v>
      </c>
      <c r="G47" s="6">
        <v>4.0999999999999996</v>
      </c>
      <c r="H47" s="3">
        <v>10907</v>
      </c>
      <c r="I47" t="s">
        <v>8905</v>
      </c>
      <c r="J47" t="s">
        <v>8906</v>
      </c>
      <c r="K47" t="s">
        <v>8907</v>
      </c>
      <c r="L47" t="s">
        <v>8908</v>
      </c>
      <c r="M47" t="s">
        <v>8909</v>
      </c>
      <c r="N47" t="s">
        <v>12494</v>
      </c>
      <c r="O47" t="s">
        <v>8910</v>
      </c>
      <c r="P47" t="s">
        <v>8911</v>
      </c>
      <c r="Q47" t="str">
        <f t="shared" si="0"/>
        <v>Good</v>
      </c>
      <c r="R47" s="15">
        <f t="shared" si="1"/>
        <v>6544200</v>
      </c>
      <c r="S47" s="15" t="str">
        <f t="shared" si="2"/>
        <v>₹500-₹2,000</v>
      </c>
      <c r="U47" s="6">
        <f t="shared" si="3"/>
        <v>308</v>
      </c>
      <c r="V47" s="3">
        <f t="shared" si="4"/>
        <v>44718.7</v>
      </c>
      <c r="W47" s="3" t="s">
        <v>13230</v>
      </c>
      <c r="X47" s="3" t="s">
        <v>14573</v>
      </c>
      <c r="Y47" s="25">
        <f t="shared" si="17"/>
        <v>0</v>
      </c>
      <c r="Z47" s="25">
        <f t="shared" si="5"/>
        <v>662</v>
      </c>
      <c r="AA47">
        <f t="shared" si="6"/>
        <v>1</v>
      </c>
      <c r="AB47">
        <f t="shared" si="7"/>
        <v>1</v>
      </c>
      <c r="AC47">
        <f t="shared" si="19"/>
        <v>0</v>
      </c>
      <c r="AF47">
        <f t="shared" si="9"/>
        <v>6544200</v>
      </c>
      <c r="AH47" t="str">
        <f t="shared" si="10"/>
        <v>HUL Pureit Germkill kit for Classic 23</v>
      </c>
      <c r="AI47" s="21">
        <f t="shared" si="11"/>
        <v>10907</v>
      </c>
      <c r="AK47" t="str">
        <f t="shared" si="12"/>
        <v>Home &amp; Kitchen</v>
      </c>
      <c r="AM47">
        <f t="shared" si="13"/>
        <v>0</v>
      </c>
      <c r="AN47" s="16">
        <f t="shared" si="14"/>
        <v>40.120848214285715</v>
      </c>
      <c r="AO47">
        <f t="shared" si="15"/>
        <v>40.120848214285715</v>
      </c>
      <c r="AP47" t="str">
        <f t="shared" si="16"/>
        <v>True Zero</v>
      </c>
      <c r="AQ47">
        <f t="shared" si="18"/>
        <v>0</v>
      </c>
    </row>
    <row r="48" spans="1:43">
      <c r="A48" t="s">
        <v>8295</v>
      </c>
      <c r="B48" t="s">
        <v>8296</v>
      </c>
      <c r="C48" t="s">
        <v>8000</v>
      </c>
      <c r="D48" s="17">
        <v>3229</v>
      </c>
      <c r="E48" s="17">
        <v>5295</v>
      </c>
      <c r="F48" s="23">
        <v>39</v>
      </c>
      <c r="G48" s="6">
        <v>4.2</v>
      </c>
      <c r="H48" s="3">
        <v>39724</v>
      </c>
      <c r="I48" t="s">
        <v>8297</v>
      </c>
      <c r="J48" t="s">
        <v>8298</v>
      </c>
      <c r="K48" t="s">
        <v>8299</v>
      </c>
      <c r="L48" t="s">
        <v>8300</v>
      </c>
      <c r="M48" t="s">
        <v>8301</v>
      </c>
      <c r="N48" t="s">
        <v>12398</v>
      </c>
      <c r="O48" t="s">
        <v>8302</v>
      </c>
      <c r="P48" t="s">
        <v>8303</v>
      </c>
      <c r="Q48" t="str">
        <f t="shared" si="0"/>
        <v>Good</v>
      </c>
      <c r="R48" s="15">
        <f t="shared" si="1"/>
        <v>210338580</v>
      </c>
      <c r="S48" s="15" t="str">
        <f t="shared" si="2"/>
        <v>₹2,000-₹10,000</v>
      </c>
      <c r="U48" s="6">
        <f t="shared" si="3"/>
        <v>308</v>
      </c>
      <c r="V48" s="3">
        <f t="shared" si="4"/>
        <v>166840.80000000002</v>
      </c>
      <c r="W48" s="3" t="s">
        <v>13231</v>
      </c>
      <c r="X48" s="3" t="s">
        <v>14573</v>
      </c>
      <c r="Y48" s="25">
        <f t="shared" si="17"/>
        <v>0.39</v>
      </c>
      <c r="Z48" s="25">
        <f t="shared" si="5"/>
        <v>662</v>
      </c>
      <c r="AA48">
        <f t="shared" si="6"/>
        <v>1</v>
      </c>
      <c r="AB48">
        <f t="shared" si="7"/>
        <v>1</v>
      </c>
      <c r="AC48">
        <f t="shared" si="19"/>
        <v>0</v>
      </c>
      <c r="AF48">
        <f t="shared" si="9"/>
        <v>210338580</v>
      </c>
      <c r="AH48" t="str">
        <f t="shared" si="10"/>
        <v>Philips Viva Collection HD4928/01</v>
      </c>
      <c r="AI48" s="21">
        <f t="shared" si="11"/>
        <v>39724</v>
      </c>
      <c r="AK48" t="str">
        <f t="shared" si="12"/>
        <v>Home &amp; Kitchen</v>
      </c>
      <c r="AM48">
        <f t="shared" si="13"/>
        <v>3900</v>
      </c>
      <c r="AN48" s="16">
        <f t="shared" si="14"/>
        <v>39</v>
      </c>
      <c r="AO48">
        <f t="shared" si="15"/>
        <v>39</v>
      </c>
      <c r="AP48" t="str">
        <f t="shared" si="16"/>
        <v>Suspicious Zero</v>
      </c>
      <c r="AQ48">
        <f t="shared" si="18"/>
        <v>3900</v>
      </c>
    </row>
    <row r="49" spans="1:43">
      <c r="A49" t="s">
        <v>7723</v>
      </c>
      <c r="B49" t="s">
        <v>7724</v>
      </c>
      <c r="C49" t="s">
        <v>4891</v>
      </c>
      <c r="D49" s="17">
        <v>1599</v>
      </c>
      <c r="E49" s="17">
        <v>3599</v>
      </c>
      <c r="F49" s="23">
        <v>56.000000000000007</v>
      </c>
      <c r="G49" s="6">
        <v>4.2</v>
      </c>
      <c r="H49" s="3">
        <v>16182</v>
      </c>
      <c r="I49" t="s">
        <v>7725</v>
      </c>
      <c r="J49" t="s">
        <v>7726</v>
      </c>
      <c r="K49" t="s">
        <v>7727</v>
      </c>
      <c r="L49" t="s">
        <v>7728</v>
      </c>
      <c r="M49" t="s">
        <v>12495</v>
      </c>
      <c r="N49" t="s">
        <v>12496</v>
      </c>
      <c r="O49" t="s">
        <v>7729</v>
      </c>
      <c r="P49" t="s">
        <v>7730</v>
      </c>
      <c r="Q49" t="str">
        <f t="shared" si="0"/>
        <v>Good</v>
      </c>
      <c r="R49" s="15">
        <f t="shared" si="1"/>
        <v>58239018</v>
      </c>
      <c r="S49" s="15" t="str">
        <f t="shared" si="2"/>
        <v>₹2,000-₹10,000</v>
      </c>
      <c r="U49" s="6">
        <f t="shared" si="3"/>
        <v>308</v>
      </c>
      <c r="V49" s="3">
        <f t="shared" si="4"/>
        <v>67964.400000000009</v>
      </c>
      <c r="W49" s="3" t="s">
        <v>13232</v>
      </c>
      <c r="X49" s="3" t="s">
        <v>14572</v>
      </c>
      <c r="Y49" s="25">
        <f t="shared" si="17"/>
        <v>0.56000000000000005</v>
      </c>
      <c r="Z49" s="25">
        <f t="shared" si="5"/>
        <v>662</v>
      </c>
      <c r="AA49">
        <f t="shared" si="6"/>
        <v>1</v>
      </c>
      <c r="AB49">
        <f t="shared" si="7"/>
        <v>1</v>
      </c>
      <c r="AC49">
        <f t="shared" si="19"/>
        <v>0</v>
      </c>
      <c r="AF49">
        <f t="shared" si="9"/>
        <v>58239018</v>
      </c>
      <c r="AH49" t="str">
        <f t="shared" si="10"/>
        <v>TP-Link TL-WA855RE 300 Mbps Wi-Fi Range</v>
      </c>
      <c r="AI49" s="21">
        <f t="shared" si="11"/>
        <v>16182</v>
      </c>
      <c r="AK49" t="str">
        <f t="shared" si="12"/>
        <v>Computers &amp; Accessories</v>
      </c>
      <c r="AM49">
        <f t="shared" si="13"/>
        <v>5600.0000000000009</v>
      </c>
      <c r="AN49" s="16">
        <f t="shared" si="14"/>
        <v>56.000000000000007</v>
      </c>
      <c r="AO49">
        <f t="shared" si="15"/>
        <v>56.000000000000007</v>
      </c>
      <c r="AP49" t="str">
        <f t="shared" si="16"/>
        <v>Suspicious Zero</v>
      </c>
      <c r="AQ49">
        <f t="shared" si="18"/>
        <v>5600.0000000000009</v>
      </c>
    </row>
    <row r="50" spans="1:43">
      <c r="A50" t="s">
        <v>8657</v>
      </c>
      <c r="B50" t="s">
        <v>8658</v>
      </c>
      <c r="C50" t="s">
        <v>8043</v>
      </c>
      <c r="D50" s="17">
        <v>499</v>
      </c>
      <c r="E50" s="17">
        <v>625</v>
      </c>
      <c r="F50" s="23">
        <v>20</v>
      </c>
      <c r="G50" s="6">
        <v>4.2</v>
      </c>
      <c r="H50" s="3">
        <v>5355</v>
      </c>
      <c r="I50" t="s">
        <v>8659</v>
      </c>
      <c r="J50" t="s">
        <v>8660</v>
      </c>
      <c r="K50" t="s">
        <v>8661</v>
      </c>
      <c r="L50" t="s">
        <v>8662</v>
      </c>
      <c r="M50" t="s">
        <v>8663</v>
      </c>
      <c r="N50" t="s">
        <v>8664</v>
      </c>
      <c r="O50" t="s">
        <v>8665</v>
      </c>
      <c r="P50" t="s">
        <v>8666</v>
      </c>
      <c r="Q50" t="str">
        <f t="shared" si="0"/>
        <v>Average</v>
      </c>
      <c r="R50" s="15">
        <f t="shared" si="1"/>
        <v>3346875</v>
      </c>
      <c r="S50" s="15" t="str">
        <f t="shared" si="2"/>
        <v>₹500-₹2,000</v>
      </c>
      <c r="U50" s="6">
        <f t="shared" si="3"/>
        <v>308</v>
      </c>
      <c r="V50" s="3">
        <f t="shared" si="4"/>
        <v>22491</v>
      </c>
      <c r="W50" s="3" t="s">
        <v>13233</v>
      </c>
      <c r="X50" s="3" t="s">
        <v>14573</v>
      </c>
      <c r="Y50" s="25">
        <f t="shared" si="17"/>
        <v>0.2</v>
      </c>
      <c r="Z50" s="25">
        <f t="shared" si="5"/>
        <v>662</v>
      </c>
      <c r="AA50">
        <f t="shared" si="6"/>
        <v>1</v>
      </c>
      <c r="AB50">
        <f t="shared" si="7"/>
        <v>1</v>
      </c>
      <c r="AC50">
        <f t="shared" si="19"/>
        <v>0</v>
      </c>
      <c r="AF50">
        <f t="shared" si="9"/>
        <v>3346875</v>
      </c>
      <c r="AH50" t="str">
        <f t="shared" si="10"/>
        <v>Bajaj DX-2 600W Dry Iron with Advance</v>
      </c>
      <c r="AI50" s="21">
        <f t="shared" si="11"/>
        <v>5355</v>
      </c>
      <c r="AK50" t="str">
        <f t="shared" si="12"/>
        <v>Home &amp; Kitchen</v>
      </c>
      <c r="AM50">
        <f t="shared" si="13"/>
        <v>2000</v>
      </c>
      <c r="AN50" s="16">
        <f t="shared" si="14"/>
        <v>20</v>
      </c>
      <c r="AO50">
        <f t="shared" si="15"/>
        <v>20</v>
      </c>
      <c r="AP50" t="str">
        <f t="shared" si="16"/>
        <v>Suspicious Zero</v>
      </c>
      <c r="AQ50">
        <f t="shared" si="18"/>
        <v>2000</v>
      </c>
    </row>
    <row r="51" spans="1:43">
      <c r="A51" t="s">
        <v>1530</v>
      </c>
      <c r="B51" t="s">
        <v>1531</v>
      </c>
      <c r="C51" t="s">
        <v>18</v>
      </c>
      <c r="D51" s="17">
        <v>299</v>
      </c>
      <c r="E51" s="17">
        <v>699</v>
      </c>
      <c r="F51" s="23">
        <v>56.999999999999993</v>
      </c>
      <c r="G51" s="6">
        <v>4.0999999999999996</v>
      </c>
      <c r="H51" s="3">
        <v>2957</v>
      </c>
      <c r="I51" t="s">
        <v>1532</v>
      </c>
      <c r="J51" t="s">
        <v>1533</v>
      </c>
      <c r="K51" t="s">
        <v>1534</v>
      </c>
      <c r="L51" t="s">
        <v>1535</v>
      </c>
      <c r="M51" t="s">
        <v>1536</v>
      </c>
      <c r="N51" t="s">
        <v>1537</v>
      </c>
      <c r="O51" t="s">
        <v>1538</v>
      </c>
      <c r="P51" t="s">
        <v>1539</v>
      </c>
      <c r="Q51" t="str">
        <f t="shared" si="0"/>
        <v>Average</v>
      </c>
      <c r="R51" s="15">
        <f t="shared" si="1"/>
        <v>2066943</v>
      </c>
      <c r="S51" s="15" t="str">
        <f t="shared" si="2"/>
        <v>₹500-₹2,000</v>
      </c>
      <c r="U51" s="6">
        <f t="shared" si="3"/>
        <v>308</v>
      </c>
      <c r="V51" s="3">
        <f t="shared" si="4"/>
        <v>12123.699999999999</v>
      </c>
      <c r="W51" s="3" t="s">
        <v>13234</v>
      </c>
      <c r="X51" s="3" t="s">
        <v>14572</v>
      </c>
      <c r="Y51" s="25">
        <f t="shared" si="17"/>
        <v>0.56999999999999995</v>
      </c>
      <c r="Z51" s="25">
        <f t="shared" si="5"/>
        <v>662</v>
      </c>
      <c r="AA51">
        <f t="shared" si="6"/>
        <v>1</v>
      </c>
      <c r="AB51">
        <f t="shared" si="7"/>
        <v>1</v>
      </c>
      <c r="AC51">
        <f t="shared" si="19"/>
        <v>0</v>
      </c>
      <c r="AF51">
        <f t="shared" si="9"/>
        <v>2066943</v>
      </c>
      <c r="AH51" t="str">
        <f t="shared" si="10"/>
        <v>Storite USB 3.0 Cable A to Micro B high</v>
      </c>
      <c r="AI51" s="21">
        <f t="shared" si="11"/>
        <v>2957</v>
      </c>
      <c r="AK51" t="str">
        <f t="shared" si="12"/>
        <v>Computers &amp; Accessories</v>
      </c>
      <c r="AM51">
        <f t="shared" si="13"/>
        <v>5699.9999999999991</v>
      </c>
      <c r="AN51" s="16">
        <f t="shared" si="14"/>
        <v>56.999999999999993</v>
      </c>
      <c r="AO51">
        <f t="shared" si="15"/>
        <v>56.999999999999993</v>
      </c>
      <c r="AP51" t="str">
        <f t="shared" si="16"/>
        <v>Suspicious Zero</v>
      </c>
      <c r="AQ51">
        <f t="shared" si="18"/>
        <v>5699.9999999999991</v>
      </c>
    </row>
    <row r="52" spans="1:43">
      <c r="A52" t="s">
        <v>1710</v>
      </c>
      <c r="B52" t="s">
        <v>1711</v>
      </c>
      <c r="C52" t="s">
        <v>129</v>
      </c>
      <c r="D52" s="17">
        <v>467</v>
      </c>
      <c r="E52" s="17">
        <v>599</v>
      </c>
      <c r="F52" s="23">
        <v>22</v>
      </c>
      <c r="G52" s="6">
        <v>4.4000000000000004</v>
      </c>
      <c r="H52" s="3">
        <v>44054</v>
      </c>
      <c r="I52" t="s">
        <v>1712</v>
      </c>
      <c r="J52" t="s">
        <v>1713</v>
      </c>
      <c r="K52" t="s">
        <v>1714</v>
      </c>
      <c r="L52" t="s">
        <v>1715</v>
      </c>
      <c r="M52" t="s">
        <v>1716</v>
      </c>
      <c r="N52" t="s">
        <v>1717</v>
      </c>
      <c r="O52" t="s">
        <v>1718</v>
      </c>
      <c r="P52" t="s">
        <v>1719</v>
      </c>
      <c r="Q52" t="str">
        <f t="shared" si="0"/>
        <v>Good</v>
      </c>
      <c r="R52" s="15">
        <f t="shared" si="1"/>
        <v>26388346</v>
      </c>
      <c r="S52" s="15" t="str">
        <f t="shared" si="2"/>
        <v>₹500-₹2,000</v>
      </c>
      <c r="U52" s="6">
        <f t="shared" si="3"/>
        <v>308</v>
      </c>
      <c r="V52" s="3">
        <f t="shared" si="4"/>
        <v>193837.6</v>
      </c>
      <c r="W52" s="3" t="s">
        <v>14121</v>
      </c>
      <c r="X52" s="3" t="s">
        <v>14550</v>
      </c>
      <c r="Y52" s="25">
        <f t="shared" si="17"/>
        <v>0.22</v>
      </c>
      <c r="Z52" s="25">
        <f t="shared" si="5"/>
        <v>662</v>
      </c>
      <c r="AA52">
        <f t="shared" si="6"/>
        <v>1</v>
      </c>
      <c r="AB52">
        <f t="shared" si="7"/>
        <v>1</v>
      </c>
      <c r="AC52">
        <f t="shared" si="19"/>
        <v>0</v>
      </c>
      <c r="AF52">
        <f t="shared" si="9"/>
        <v>26388346</v>
      </c>
      <c r="AH52" t="str">
        <f t="shared" si="10"/>
        <v>BlueRigger High Speed HDMI Cable with</v>
      </c>
      <c r="AI52" s="21">
        <f t="shared" si="11"/>
        <v>44054</v>
      </c>
      <c r="AK52" t="str">
        <f t="shared" si="12"/>
        <v>Electronics</v>
      </c>
      <c r="AM52">
        <f t="shared" si="13"/>
        <v>2200</v>
      </c>
      <c r="AN52" s="16">
        <f t="shared" si="14"/>
        <v>22</v>
      </c>
      <c r="AO52">
        <f t="shared" si="15"/>
        <v>22</v>
      </c>
      <c r="AP52" t="str">
        <f t="shared" si="16"/>
        <v>Suspicious Zero</v>
      </c>
      <c r="AQ52">
        <f t="shared" si="18"/>
        <v>2200</v>
      </c>
    </row>
    <row r="53" spans="1:43">
      <c r="A53" t="s">
        <v>1682</v>
      </c>
      <c r="B53" t="s">
        <v>1683</v>
      </c>
      <c r="C53" t="s">
        <v>18</v>
      </c>
      <c r="D53" s="17">
        <v>259</v>
      </c>
      <c r="E53" s="17">
        <v>699</v>
      </c>
      <c r="F53" s="23">
        <v>63</v>
      </c>
      <c r="G53" s="6">
        <v>3.8</v>
      </c>
      <c r="H53" s="3">
        <v>2399</v>
      </c>
      <c r="I53" t="s">
        <v>1684</v>
      </c>
      <c r="J53" t="s">
        <v>1685</v>
      </c>
      <c r="K53" t="s">
        <v>1686</v>
      </c>
      <c r="L53" t="s">
        <v>1687</v>
      </c>
      <c r="M53" t="s">
        <v>1688</v>
      </c>
      <c r="N53" t="s">
        <v>1689</v>
      </c>
      <c r="O53" t="s">
        <v>1690</v>
      </c>
      <c r="P53" t="s">
        <v>1691</v>
      </c>
      <c r="Q53" t="str">
        <f t="shared" si="0"/>
        <v>Good</v>
      </c>
      <c r="R53" s="15">
        <f t="shared" si="1"/>
        <v>1676901</v>
      </c>
      <c r="S53" s="15" t="str">
        <f t="shared" si="2"/>
        <v>₹500-₹2,000</v>
      </c>
      <c r="U53" s="6">
        <f t="shared" si="3"/>
        <v>308</v>
      </c>
      <c r="V53" s="3">
        <f t="shared" si="4"/>
        <v>9116.1999999999989</v>
      </c>
      <c r="W53" s="3" t="s">
        <v>14122</v>
      </c>
      <c r="X53" s="3" t="s">
        <v>14572</v>
      </c>
      <c r="Y53" s="25">
        <f t="shared" si="17"/>
        <v>0.63</v>
      </c>
      <c r="Z53" s="25">
        <f t="shared" si="5"/>
        <v>662</v>
      </c>
      <c r="AA53">
        <f t="shared" si="6"/>
        <v>1</v>
      </c>
      <c r="AB53">
        <f t="shared" si="7"/>
        <v>1</v>
      </c>
      <c r="AC53">
        <f t="shared" si="19"/>
        <v>0</v>
      </c>
      <c r="AF53">
        <f t="shared" si="9"/>
        <v>1676901</v>
      </c>
      <c r="AH53" t="str">
        <f t="shared" si="10"/>
        <v>Storite USB 2.0 A to Mini 5 pin B Cable</v>
      </c>
      <c r="AI53" s="21">
        <f t="shared" si="11"/>
        <v>2399</v>
      </c>
      <c r="AK53" t="str">
        <f t="shared" si="12"/>
        <v>Computers &amp; Accessories</v>
      </c>
      <c r="AM53">
        <f t="shared" si="13"/>
        <v>6300</v>
      </c>
      <c r="AN53" s="16">
        <f t="shared" si="14"/>
        <v>63</v>
      </c>
      <c r="AO53">
        <f t="shared" si="15"/>
        <v>63</v>
      </c>
      <c r="AP53" t="str">
        <f t="shared" si="16"/>
        <v>Suspicious Zero</v>
      </c>
      <c r="AQ53">
        <f t="shared" si="18"/>
        <v>6300</v>
      </c>
    </row>
    <row r="54" spans="1:43">
      <c r="A54" t="s">
        <v>2665</v>
      </c>
      <c r="B54" t="s">
        <v>2666</v>
      </c>
      <c r="C54" t="s">
        <v>18</v>
      </c>
      <c r="D54" s="17">
        <v>299</v>
      </c>
      <c r="E54" s="17">
        <v>699</v>
      </c>
      <c r="F54" s="23">
        <v>56.999999999999993</v>
      </c>
      <c r="G54" s="6">
        <v>3.9</v>
      </c>
      <c r="H54" s="3">
        <v>1454</v>
      </c>
      <c r="I54" t="s">
        <v>2667</v>
      </c>
      <c r="J54" t="s">
        <v>2668</v>
      </c>
      <c r="K54" t="s">
        <v>2669</v>
      </c>
      <c r="L54" t="s">
        <v>2670</v>
      </c>
      <c r="M54" t="s">
        <v>2671</v>
      </c>
      <c r="N54" t="s">
        <v>2672</v>
      </c>
      <c r="O54" t="s">
        <v>2673</v>
      </c>
      <c r="P54" t="s">
        <v>2674</v>
      </c>
      <c r="Q54" t="str">
        <f t="shared" si="0"/>
        <v>Average</v>
      </c>
      <c r="R54" s="15">
        <f t="shared" si="1"/>
        <v>1016346</v>
      </c>
      <c r="S54" s="15" t="str">
        <f t="shared" si="2"/>
        <v>₹500-₹2,000</v>
      </c>
      <c r="U54" s="6">
        <f t="shared" si="3"/>
        <v>308</v>
      </c>
      <c r="V54" s="3">
        <f t="shared" si="4"/>
        <v>5670.5999999999995</v>
      </c>
      <c r="W54" s="3" t="s">
        <v>14466</v>
      </c>
      <c r="X54" s="3" t="s">
        <v>14572</v>
      </c>
      <c r="Y54" s="25">
        <f t="shared" si="17"/>
        <v>0.56999999999999995</v>
      </c>
      <c r="Z54" s="25">
        <f t="shared" si="5"/>
        <v>662</v>
      </c>
      <c r="AA54">
        <f t="shared" si="6"/>
        <v>1</v>
      </c>
      <c r="AB54">
        <f t="shared" si="7"/>
        <v>1</v>
      </c>
      <c r="AC54">
        <f t="shared" si="19"/>
        <v>0</v>
      </c>
      <c r="AF54">
        <f t="shared" si="9"/>
        <v>1016346</v>
      </c>
      <c r="AH54" t="str">
        <f t="shared" si="10"/>
        <v>Storite USB 2.0 A to Mini 5 pin B Cable</v>
      </c>
      <c r="AI54" s="21">
        <f t="shared" si="11"/>
        <v>1454</v>
      </c>
      <c r="AK54" t="str">
        <f t="shared" si="12"/>
        <v>Computers &amp; Accessories</v>
      </c>
      <c r="AM54">
        <f t="shared" si="13"/>
        <v>5699.9999999999991</v>
      </c>
      <c r="AN54" s="16">
        <f t="shared" si="14"/>
        <v>56.999999999999993</v>
      </c>
      <c r="AO54">
        <f t="shared" si="15"/>
        <v>56.999999999999993</v>
      </c>
      <c r="AP54" t="str">
        <f t="shared" si="16"/>
        <v>Suspicious Zero</v>
      </c>
      <c r="AQ54">
        <f t="shared" si="18"/>
        <v>5699.9999999999991</v>
      </c>
    </row>
    <row r="55" spans="1:43">
      <c r="A55" t="s">
        <v>11922</v>
      </c>
      <c r="B55" t="s">
        <v>11923</v>
      </c>
      <c r="C55" t="s">
        <v>7911</v>
      </c>
      <c r="D55" s="17">
        <v>3487.77</v>
      </c>
      <c r="E55" s="17">
        <v>4990</v>
      </c>
      <c r="F55" s="23">
        <v>30</v>
      </c>
      <c r="G55" s="6">
        <v>4.0999999999999996</v>
      </c>
      <c r="H55" s="3">
        <v>1127</v>
      </c>
      <c r="I55" t="s">
        <v>11924</v>
      </c>
      <c r="J55" t="s">
        <v>11925</v>
      </c>
      <c r="K55" t="s">
        <v>11926</v>
      </c>
      <c r="L55" t="s">
        <v>11927</v>
      </c>
      <c r="M55" t="s">
        <v>11928</v>
      </c>
      <c r="N55" t="s">
        <v>12497</v>
      </c>
      <c r="O55" t="s">
        <v>11929</v>
      </c>
      <c r="P55" t="s">
        <v>11930</v>
      </c>
      <c r="Q55" t="str">
        <f t="shared" si="0"/>
        <v>Good</v>
      </c>
      <c r="R55" s="15">
        <f t="shared" si="1"/>
        <v>5623730</v>
      </c>
      <c r="S55" s="15" t="str">
        <f t="shared" si="2"/>
        <v>₹2,000-₹10,000</v>
      </c>
      <c r="U55" s="6">
        <f t="shared" si="3"/>
        <v>308</v>
      </c>
      <c r="V55" s="3">
        <f t="shared" si="4"/>
        <v>4620.7</v>
      </c>
      <c r="W55" s="3" t="s">
        <v>13235</v>
      </c>
      <c r="X55" s="3" t="s">
        <v>14573</v>
      </c>
      <c r="Y55" s="25">
        <f t="shared" si="17"/>
        <v>0.3</v>
      </c>
      <c r="Z55" s="25">
        <f t="shared" si="5"/>
        <v>662</v>
      </c>
      <c r="AA55">
        <f t="shared" si="6"/>
        <v>1</v>
      </c>
      <c r="AB55">
        <f t="shared" si="7"/>
        <v>1</v>
      </c>
      <c r="AC55">
        <f t="shared" si="19"/>
        <v>0</v>
      </c>
      <c r="AF55">
        <f t="shared" si="9"/>
        <v>5623730</v>
      </c>
      <c r="AH55" t="str">
        <f t="shared" si="10"/>
        <v>USHA 1212 PTC with Adjustable</v>
      </c>
      <c r="AI55" s="21">
        <f t="shared" si="11"/>
        <v>1127</v>
      </c>
      <c r="AK55" t="str">
        <f t="shared" si="12"/>
        <v>Home &amp; Kitchen</v>
      </c>
      <c r="AM55">
        <f t="shared" si="13"/>
        <v>3000</v>
      </c>
      <c r="AN55" s="16">
        <f t="shared" si="14"/>
        <v>30</v>
      </c>
      <c r="AO55">
        <f t="shared" si="15"/>
        <v>30</v>
      </c>
      <c r="AP55" t="str">
        <f t="shared" si="16"/>
        <v>Suspicious Zero</v>
      </c>
      <c r="AQ55">
        <f t="shared" si="18"/>
        <v>3000</v>
      </c>
    </row>
    <row r="56" spans="1:43">
      <c r="A56" t="s">
        <v>5913</v>
      </c>
      <c r="B56" t="s">
        <v>5914</v>
      </c>
      <c r="C56" t="s">
        <v>5915</v>
      </c>
      <c r="D56" s="17">
        <v>238</v>
      </c>
      <c r="E56" s="17">
        <v>699</v>
      </c>
      <c r="F56" s="23">
        <v>66</v>
      </c>
      <c r="G56" s="6">
        <v>4.4000000000000004</v>
      </c>
      <c r="H56" s="3">
        <v>8372</v>
      </c>
      <c r="I56" t="s">
        <v>5916</v>
      </c>
      <c r="J56" t="s">
        <v>5917</v>
      </c>
      <c r="K56" t="s">
        <v>5918</v>
      </c>
      <c r="L56" t="s">
        <v>5919</v>
      </c>
      <c r="M56" t="s">
        <v>12181</v>
      </c>
      <c r="N56" t="s">
        <v>5920</v>
      </c>
      <c r="O56" t="s">
        <v>5921</v>
      </c>
      <c r="P56" t="s">
        <v>5922</v>
      </c>
      <c r="Q56" t="str">
        <f t="shared" si="0"/>
        <v>Average</v>
      </c>
      <c r="R56" s="15">
        <f t="shared" si="1"/>
        <v>5852028</v>
      </c>
      <c r="S56" s="15" t="str">
        <f t="shared" si="2"/>
        <v>₹500-₹2,000</v>
      </c>
      <c r="U56" s="6">
        <f t="shared" si="3"/>
        <v>308</v>
      </c>
      <c r="V56" s="3">
        <f t="shared" si="4"/>
        <v>36836.800000000003</v>
      </c>
      <c r="W56" s="3" t="s">
        <v>13236</v>
      </c>
      <c r="X56" s="3" t="s">
        <v>14572</v>
      </c>
      <c r="Y56" s="25">
        <f t="shared" si="17"/>
        <v>0.66</v>
      </c>
      <c r="Z56" s="25">
        <f t="shared" si="5"/>
        <v>662</v>
      </c>
      <c r="AA56">
        <f t="shared" si="6"/>
        <v>1</v>
      </c>
      <c r="AB56">
        <f t="shared" si="7"/>
        <v>1</v>
      </c>
      <c r="AC56">
        <f t="shared" si="19"/>
        <v>0</v>
      </c>
      <c r="AF56">
        <f t="shared" si="9"/>
        <v>5852028</v>
      </c>
      <c r="AH56" t="str">
        <f t="shared" si="10"/>
        <v>Quantum RJ45 Ethernet Patch Cable/LAN</v>
      </c>
      <c r="AI56" s="21">
        <f t="shared" si="11"/>
        <v>8372</v>
      </c>
      <c r="AK56" t="str">
        <f t="shared" si="12"/>
        <v>Computers &amp; Accessories</v>
      </c>
      <c r="AM56">
        <f t="shared" si="13"/>
        <v>6600</v>
      </c>
      <c r="AN56" s="16">
        <f t="shared" si="14"/>
        <v>66</v>
      </c>
      <c r="AO56">
        <f t="shared" si="15"/>
        <v>66</v>
      </c>
      <c r="AP56" t="str">
        <f t="shared" si="16"/>
        <v>Suspicious Zero</v>
      </c>
      <c r="AQ56">
        <f t="shared" si="18"/>
        <v>6600</v>
      </c>
    </row>
    <row r="57" spans="1:43">
      <c r="A57" t="s">
        <v>8759</v>
      </c>
      <c r="B57" t="s">
        <v>8760</v>
      </c>
      <c r="C57" t="s">
        <v>8761</v>
      </c>
      <c r="D57" s="17">
        <v>2199</v>
      </c>
      <c r="E57" s="17">
        <v>2990</v>
      </c>
      <c r="F57" s="23">
        <v>26</v>
      </c>
      <c r="G57" s="6">
        <v>3.8</v>
      </c>
      <c r="H57" s="3">
        <v>1558</v>
      </c>
      <c r="I57" t="s">
        <v>8762</v>
      </c>
      <c r="J57" t="s">
        <v>8763</v>
      </c>
      <c r="K57" t="s">
        <v>8764</v>
      </c>
      <c r="L57" t="s">
        <v>8765</v>
      </c>
      <c r="M57" t="s">
        <v>8766</v>
      </c>
      <c r="N57" t="s">
        <v>12498</v>
      </c>
      <c r="O57" t="s">
        <v>8767</v>
      </c>
      <c r="P57" t="s">
        <v>8768</v>
      </c>
      <c r="Q57" t="str">
        <f t="shared" si="0"/>
        <v>Good</v>
      </c>
      <c r="R57" s="15">
        <f t="shared" si="1"/>
        <v>4658420</v>
      </c>
      <c r="S57" s="15" t="str">
        <f t="shared" si="2"/>
        <v>₹2,000-₹10,000</v>
      </c>
      <c r="U57" s="6">
        <f t="shared" si="3"/>
        <v>308</v>
      </c>
      <c r="V57" s="3">
        <f t="shared" si="4"/>
        <v>5920.4</v>
      </c>
      <c r="W57" s="3" t="s">
        <v>14123</v>
      </c>
      <c r="X57" s="3" t="s">
        <v>14573</v>
      </c>
      <c r="Y57" s="25">
        <f t="shared" si="17"/>
        <v>0.26</v>
      </c>
      <c r="Z57" s="25">
        <f t="shared" si="5"/>
        <v>662</v>
      </c>
      <c r="AA57">
        <f t="shared" si="6"/>
        <v>1</v>
      </c>
      <c r="AB57">
        <f t="shared" si="7"/>
        <v>1</v>
      </c>
      <c r="AC57">
        <f t="shared" si="19"/>
        <v>0</v>
      </c>
      <c r="AF57">
        <f t="shared" si="9"/>
        <v>4658420</v>
      </c>
      <c r="AH57" t="str">
        <f t="shared" si="10"/>
        <v>USHA Heat Convector 812 T 2000-Watt</v>
      </c>
      <c r="AI57" s="21">
        <f t="shared" si="11"/>
        <v>1558</v>
      </c>
      <c r="AK57" t="str">
        <f t="shared" si="12"/>
        <v>Home &amp; Kitchen</v>
      </c>
      <c r="AM57">
        <f t="shared" si="13"/>
        <v>2600</v>
      </c>
      <c r="AN57" s="16">
        <f t="shared" si="14"/>
        <v>26</v>
      </c>
      <c r="AO57">
        <f t="shared" si="15"/>
        <v>26</v>
      </c>
      <c r="AP57" t="str">
        <f t="shared" si="16"/>
        <v>Suspicious Zero</v>
      </c>
      <c r="AQ57">
        <f t="shared" si="18"/>
        <v>2600</v>
      </c>
    </row>
    <row r="58" spans="1:43">
      <c r="A58" t="s">
        <v>8912</v>
      </c>
      <c r="B58" t="s">
        <v>8913</v>
      </c>
      <c r="C58" t="s">
        <v>8914</v>
      </c>
      <c r="D58" s="17">
        <v>1130</v>
      </c>
      <c r="E58" s="17">
        <v>1130</v>
      </c>
      <c r="F58" s="23">
        <v>0</v>
      </c>
      <c r="G58" s="6">
        <v>4.2</v>
      </c>
      <c r="H58" s="3">
        <v>13250</v>
      </c>
      <c r="I58" t="s">
        <v>8915</v>
      </c>
      <c r="J58" t="s">
        <v>8916</v>
      </c>
      <c r="K58" t="s">
        <v>8917</v>
      </c>
      <c r="L58" t="s">
        <v>8918</v>
      </c>
      <c r="M58" t="s">
        <v>8919</v>
      </c>
      <c r="N58" t="s">
        <v>8920</v>
      </c>
      <c r="O58" t="s">
        <v>8921</v>
      </c>
      <c r="P58" t="s">
        <v>8922</v>
      </c>
      <c r="Q58" t="str">
        <f t="shared" si="0"/>
        <v>Good</v>
      </c>
      <c r="R58" s="15">
        <f t="shared" si="1"/>
        <v>14972500</v>
      </c>
      <c r="S58" s="15" t="str">
        <f t="shared" si="2"/>
        <v>₹500-₹2,000</v>
      </c>
      <c r="U58" s="6">
        <f t="shared" si="3"/>
        <v>308</v>
      </c>
      <c r="V58" s="3">
        <f t="shared" si="4"/>
        <v>55650</v>
      </c>
      <c r="W58" s="3" t="s">
        <v>14467</v>
      </c>
      <c r="X58" s="3" t="s">
        <v>14573</v>
      </c>
      <c r="Y58" s="25">
        <f t="shared" si="17"/>
        <v>0</v>
      </c>
      <c r="Z58" s="25">
        <f t="shared" si="5"/>
        <v>662</v>
      </c>
      <c r="AA58">
        <f t="shared" si="6"/>
        <v>1</v>
      </c>
      <c r="AB58">
        <f t="shared" si="7"/>
        <v>1</v>
      </c>
      <c r="AC58">
        <f t="shared" si="19"/>
        <v>0</v>
      </c>
      <c r="AF58">
        <f t="shared" si="9"/>
        <v>14972500</v>
      </c>
      <c r="AH58" t="str">
        <f t="shared" si="10"/>
        <v>HUL Pureit Germkill kit for Classic 23</v>
      </c>
      <c r="AI58" s="21">
        <f t="shared" si="11"/>
        <v>13250</v>
      </c>
      <c r="AK58" t="str">
        <f t="shared" si="12"/>
        <v>Home &amp; Kitchen</v>
      </c>
      <c r="AM58">
        <f t="shared" si="13"/>
        <v>0</v>
      </c>
      <c r="AN58" s="16">
        <f t="shared" si="14"/>
        <v>40.120848214285715</v>
      </c>
      <c r="AO58">
        <f t="shared" si="15"/>
        <v>40.120848214285715</v>
      </c>
      <c r="AP58" t="str">
        <f t="shared" si="16"/>
        <v>True Zero</v>
      </c>
      <c r="AQ58">
        <f t="shared" si="18"/>
        <v>0</v>
      </c>
    </row>
    <row r="59" spans="1:43">
      <c r="A59" t="s">
        <v>7909</v>
      </c>
      <c r="B59" t="s">
        <v>7910</v>
      </c>
      <c r="C59" t="s">
        <v>7911</v>
      </c>
      <c r="D59" s="17">
        <v>1199</v>
      </c>
      <c r="E59" s="17">
        <v>1695</v>
      </c>
      <c r="F59" s="23">
        <v>28.999999999999996</v>
      </c>
      <c r="G59" s="6">
        <v>3.6</v>
      </c>
      <c r="H59" s="3">
        <v>13300</v>
      </c>
      <c r="I59" t="s">
        <v>7912</v>
      </c>
      <c r="J59" t="s">
        <v>7913</v>
      </c>
      <c r="K59" t="s">
        <v>7914</v>
      </c>
      <c r="L59" t="s">
        <v>7915</v>
      </c>
      <c r="M59" t="s">
        <v>7916</v>
      </c>
      <c r="N59" t="s">
        <v>7917</v>
      </c>
      <c r="O59" t="s">
        <v>7918</v>
      </c>
      <c r="P59" t="s">
        <v>7919</v>
      </c>
      <c r="Q59" t="str">
        <f t="shared" si="0"/>
        <v>Good</v>
      </c>
      <c r="R59" s="15">
        <f t="shared" si="1"/>
        <v>22543500</v>
      </c>
      <c r="S59" s="15" t="str">
        <f t="shared" si="2"/>
        <v>₹500-₹2,000</v>
      </c>
      <c r="U59" s="6">
        <f t="shared" si="3"/>
        <v>308</v>
      </c>
      <c r="V59" s="3">
        <f t="shared" si="4"/>
        <v>47880</v>
      </c>
      <c r="W59" s="3" t="s">
        <v>13237</v>
      </c>
      <c r="X59" s="3" t="s">
        <v>14573</v>
      </c>
      <c r="Y59" s="25">
        <f t="shared" si="17"/>
        <v>0.28999999999999998</v>
      </c>
      <c r="Z59" s="25">
        <f t="shared" si="5"/>
        <v>662</v>
      </c>
      <c r="AA59">
        <f t="shared" si="6"/>
        <v>1</v>
      </c>
      <c r="AB59">
        <f t="shared" si="7"/>
        <v>1</v>
      </c>
      <c r="AC59">
        <f t="shared" si="19"/>
        <v>0</v>
      </c>
      <c r="AF59">
        <f t="shared" si="9"/>
        <v>22543500</v>
      </c>
      <c r="AH59" t="str">
        <f t="shared" si="10"/>
        <v>USHA Quartz Room Heater with</v>
      </c>
      <c r="AI59" s="21">
        <f t="shared" si="11"/>
        <v>13300</v>
      </c>
      <c r="AK59" t="str">
        <f t="shared" si="12"/>
        <v>Home &amp; Kitchen</v>
      </c>
      <c r="AM59">
        <f t="shared" si="13"/>
        <v>2899.9999999999995</v>
      </c>
      <c r="AN59" s="16">
        <f t="shared" si="14"/>
        <v>28.999999999999996</v>
      </c>
      <c r="AO59">
        <f t="shared" si="15"/>
        <v>28.999999999999996</v>
      </c>
      <c r="AP59" t="str">
        <f t="shared" si="16"/>
        <v>Suspicious Zero</v>
      </c>
      <c r="AQ59">
        <f t="shared" si="18"/>
        <v>2899.9999999999995</v>
      </c>
    </row>
    <row r="60" spans="1:43">
      <c r="A60" t="s">
        <v>8134</v>
      </c>
      <c r="B60" t="s">
        <v>8135</v>
      </c>
      <c r="C60" t="s">
        <v>8053</v>
      </c>
      <c r="D60" s="17">
        <v>1999</v>
      </c>
      <c r="E60" s="17">
        <v>3210</v>
      </c>
      <c r="F60" s="23">
        <v>38</v>
      </c>
      <c r="G60" s="6">
        <v>4.2</v>
      </c>
      <c r="H60" s="3">
        <v>41349</v>
      </c>
      <c r="I60" t="s">
        <v>12499</v>
      </c>
      <c r="J60" t="s">
        <v>8136</v>
      </c>
      <c r="K60" t="s">
        <v>8137</v>
      </c>
      <c r="L60" t="s">
        <v>8138</v>
      </c>
      <c r="M60" t="s">
        <v>8139</v>
      </c>
      <c r="N60" t="s">
        <v>8140</v>
      </c>
      <c r="O60" t="s">
        <v>8141</v>
      </c>
      <c r="P60" t="s">
        <v>8142</v>
      </c>
      <c r="Q60" t="str">
        <f t="shared" si="0"/>
        <v>Good</v>
      </c>
      <c r="R60" s="15">
        <f t="shared" si="1"/>
        <v>132730290</v>
      </c>
      <c r="S60" s="15" t="str">
        <f t="shared" si="2"/>
        <v>₹2,000-₹10,000</v>
      </c>
      <c r="U60" s="6">
        <f t="shared" si="3"/>
        <v>308</v>
      </c>
      <c r="V60" s="3">
        <f t="shared" si="4"/>
        <v>173665.80000000002</v>
      </c>
      <c r="W60" s="3" t="s">
        <v>13238</v>
      </c>
      <c r="X60" s="3" t="s">
        <v>14573</v>
      </c>
      <c r="Y60" s="25">
        <f t="shared" si="17"/>
        <v>0.38</v>
      </c>
      <c r="Z60" s="25">
        <f t="shared" si="5"/>
        <v>662</v>
      </c>
      <c r="AA60">
        <f t="shared" si="6"/>
        <v>1</v>
      </c>
      <c r="AB60">
        <f t="shared" si="7"/>
        <v>1</v>
      </c>
      <c r="AC60">
        <f t="shared" si="19"/>
        <v>0</v>
      </c>
      <c r="AF60">
        <f t="shared" si="9"/>
        <v>132730290</v>
      </c>
      <c r="AH60" t="str">
        <f t="shared" si="10"/>
        <v>Bajaj Rex 500W Mixer Grinder with</v>
      </c>
      <c r="AI60" s="21">
        <f t="shared" si="11"/>
        <v>41349</v>
      </c>
      <c r="AK60" t="str">
        <f t="shared" si="12"/>
        <v>Home &amp; Kitchen</v>
      </c>
      <c r="AM60">
        <f t="shared" si="13"/>
        <v>3800</v>
      </c>
      <c r="AN60" s="16">
        <f t="shared" si="14"/>
        <v>38</v>
      </c>
      <c r="AO60">
        <f t="shared" si="15"/>
        <v>38</v>
      </c>
      <c r="AP60" t="str">
        <f t="shared" si="16"/>
        <v>Suspicious Zero</v>
      </c>
      <c r="AQ60">
        <f t="shared" si="18"/>
        <v>3800</v>
      </c>
    </row>
    <row r="61" spans="1:43">
      <c r="A61" t="s">
        <v>9012</v>
      </c>
      <c r="B61" t="s">
        <v>9013</v>
      </c>
      <c r="C61" t="s">
        <v>8173</v>
      </c>
      <c r="D61" s="17">
        <v>610</v>
      </c>
      <c r="E61" s="17">
        <v>825</v>
      </c>
      <c r="F61" s="23">
        <v>26</v>
      </c>
      <c r="G61" s="6">
        <v>4.0999999999999996</v>
      </c>
      <c r="H61" s="3">
        <v>13165</v>
      </c>
      <c r="I61" t="s">
        <v>9014</v>
      </c>
      <c r="J61" t="s">
        <v>9015</v>
      </c>
      <c r="K61" t="s">
        <v>9016</v>
      </c>
      <c r="L61" t="s">
        <v>9017</v>
      </c>
      <c r="M61" t="s">
        <v>9018</v>
      </c>
      <c r="N61" t="s">
        <v>9019</v>
      </c>
      <c r="O61" t="s">
        <v>9020</v>
      </c>
      <c r="P61" t="s">
        <v>9021</v>
      </c>
      <c r="Q61" t="str">
        <f t="shared" si="0"/>
        <v>Good</v>
      </c>
      <c r="R61" s="15">
        <f t="shared" si="1"/>
        <v>10861125</v>
      </c>
      <c r="S61" s="15" t="str">
        <f t="shared" si="2"/>
        <v>₹500-₹2,000</v>
      </c>
      <c r="U61" s="6">
        <f t="shared" si="3"/>
        <v>308</v>
      </c>
      <c r="V61" s="3">
        <f t="shared" si="4"/>
        <v>53976.499999999993</v>
      </c>
      <c r="W61" s="3" t="s">
        <v>13239</v>
      </c>
      <c r="X61" s="3" t="s">
        <v>14573</v>
      </c>
      <c r="Y61" s="25">
        <f t="shared" si="17"/>
        <v>0.26</v>
      </c>
      <c r="Z61" s="25">
        <f t="shared" si="5"/>
        <v>662</v>
      </c>
      <c r="AA61">
        <f t="shared" si="6"/>
        <v>1</v>
      </c>
      <c r="AB61">
        <f t="shared" si="7"/>
        <v>1</v>
      </c>
      <c r="AC61">
        <f t="shared" si="19"/>
        <v>0</v>
      </c>
      <c r="AF61">
        <f t="shared" si="9"/>
        <v>10861125</v>
      </c>
      <c r="AH61" t="str">
        <f t="shared" si="10"/>
        <v>Crompton IHL 152 1500-Watt Immersion</v>
      </c>
      <c r="AI61" s="21">
        <f t="shared" si="11"/>
        <v>13165</v>
      </c>
      <c r="AK61" t="str">
        <f t="shared" si="12"/>
        <v>Home &amp; Kitchen</v>
      </c>
      <c r="AM61">
        <f t="shared" si="13"/>
        <v>2600</v>
      </c>
      <c r="AN61" s="16">
        <f t="shared" si="14"/>
        <v>26</v>
      </c>
      <c r="AO61">
        <f t="shared" si="15"/>
        <v>26</v>
      </c>
      <c r="AP61" t="str">
        <f t="shared" si="16"/>
        <v>Suspicious Zero</v>
      </c>
      <c r="AQ61">
        <f t="shared" si="18"/>
        <v>2600</v>
      </c>
    </row>
    <row r="62" spans="1:43">
      <c r="A62" t="s">
        <v>6095</v>
      </c>
      <c r="B62" t="s">
        <v>6096</v>
      </c>
      <c r="C62" t="s">
        <v>14558</v>
      </c>
      <c r="D62" s="17">
        <v>561</v>
      </c>
      <c r="E62" s="17">
        <v>720</v>
      </c>
      <c r="F62" s="23">
        <v>22</v>
      </c>
      <c r="G62" s="6">
        <v>4.4000000000000004</v>
      </c>
      <c r="H62" s="3">
        <v>3182</v>
      </c>
      <c r="I62" t="s">
        <v>6097</v>
      </c>
      <c r="J62" t="s">
        <v>6098</v>
      </c>
      <c r="K62" t="s">
        <v>6099</v>
      </c>
      <c r="L62" t="s">
        <v>6100</v>
      </c>
      <c r="M62" t="s">
        <v>6101</v>
      </c>
      <c r="N62" t="s">
        <v>6102</v>
      </c>
      <c r="O62" t="s">
        <v>6103</v>
      </c>
      <c r="P62" t="s">
        <v>6104</v>
      </c>
      <c r="Q62" t="str">
        <f t="shared" si="0"/>
        <v>Good</v>
      </c>
      <c r="R62" s="15">
        <f t="shared" si="1"/>
        <v>2291040</v>
      </c>
      <c r="S62" s="15" t="str">
        <f t="shared" si="2"/>
        <v>₹500-₹2,000</v>
      </c>
      <c r="U62" s="6">
        <f t="shared" si="3"/>
        <v>308</v>
      </c>
      <c r="V62" s="3">
        <f t="shared" si="4"/>
        <v>14000.800000000001</v>
      </c>
      <c r="W62" s="3" t="s">
        <v>13240</v>
      </c>
      <c r="X62" s="3" t="s">
        <v>14557</v>
      </c>
      <c r="Y62" s="25">
        <f t="shared" si="17"/>
        <v>0.22</v>
      </c>
      <c r="Z62" s="25">
        <f t="shared" si="5"/>
        <v>662</v>
      </c>
      <c r="AA62">
        <f t="shared" si="6"/>
        <v>1</v>
      </c>
      <c r="AB62">
        <f t="shared" si="7"/>
        <v>1</v>
      </c>
      <c r="AC62">
        <f t="shared" si="19"/>
        <v>0</v>
      </c>
      <c r="AF62">
        <f t="shared" si="9"/>
        <v>2291040</v>
      </c>
      <c r="AH62" t="str">
        <f t="shared" si="10"/>
        <v>Classmate Long Notebook - 140 Pages,</v>
      </c>
      <c r="AI62" s="21">
        <f t="shared" si="11"/>
        <v>3182</v>
      </c>
      <c r="AK62" t="str">
        <f t="shared" si="12"/>
        <v>Office Products</v>
      </c>
      <c r="AM62">
        <f t="shared" si="13"/>
        <v>2200</v>
      </c>
      <c r="AN62" s="16">
        <f t="shared" si="14"/>
        <v>22</v>
      </c>
      <c r="AO62">
        <f t="shared" si="15"/>
        <v>22</v>
      </c>
      <c r="AP62" t="str">
        <f t="shared" si="16"/>
        <v>Suspicious Zero</v>
      </c>
      <c r="AQ62">
        <f t="shared" si="18"/>
        <v>2200</v>
      </c>
    </row>
    <row r="63" spans="1:43">
      <c r="A63" t="s">
        <v>11997</v>
      </c>
      <c r="B63" t="s">
        <v>11998</v>
      </c>
      <c r="C63" t="s">
        <v>8867</v>
      </c>
      <c r="D63" s="17">
        <v>1399</v>
      </c>
      <c r="E63" s="17">
        <v>1890</v>
      </c>
      <c r="F63" s="23">
        <v>26</v>
      </c>
      <c r="G63" s="6">
        <v>4</v>
      </c>
      <c r="H63" s="3">
        <v>8031</v>
      </c>
      <c r="I63" t="s">
        <v>12500</v>
      </c>
      <c r="J63" t="s">
        <v>11999</v>
      </c>
      <c r="K63" t="s">
        <v>12000</v>
      </c>
      <c r="L63" t="s">
        <v>12001</v>
      </c>
      <c r="M63" t="s">
        <v>12002</v>
      </c>
      <c r="N63" t="s">
        <v>12003</v>
      </c>
      <c r="O63" t="s">
        <v>12004</v>
      </c>
      <c r="P63" t="s">
        <v>12005</v>
      </c>
      <c r="Q63" t="str">
        <f t="shared" si="0"/>
        <v>Excellent</v>
      </c>
      <c r="R63" s="15">
        <f t="shared" si="1"/>
        <v>15178590</v>
      </c>
      <c r="S63" s="15" t="str">
        <f t="shared" si="2"/>
        <v>₹500-₹2,000</v>
      </c>
      <c r="U63" s="6">
        <f t="shared" si="3"/>
        <v>308</v>
      </c>
      <c r="V63" s="3">
        <f t="shared" si="4"/>
        <v>32124</v>
      </c>
      <c r="W63" s="3" t="s">
        <v>13241</v>
      </c>
      <c r="X63" s="3" t="s">
        <v>14573</v>
      </c>
      <c r="Y63" s="25">
        <f t="shared" si="17"/>
        <v>0.26</v>
      </c>
      <c r="Z63" s="25">
        <f t="shared" si="5"/>
        <v>662</v>
      </c>
      <c r="AA63">
        <f t="shared" si="6"/>
        <v>1</v>
      </c>
      <c r="AB63">
        <f t="shared" si="7"/>
        <v>1</v>
      </c>
      <c r="AC63">
        <f t="shared" si="19"/>
        <v>0</v>
      </c>
      <c r="AF63">
        <f t="shared" si="9"/>
        <v>15178590</v>
      </c>
      <c r="AH63" t="str">
        <f t="shared" si="10"/>
        <v>Havells Ventil Air DSP 230mm Exhaust</v>
      </c>
      <c r="AI63" s="21">
        <f t="shared" si="11"/>
        <v>8031</v>
      </c>
      <c r="AK63" t="str">
        <f t="shared" si="12"/>
        <v>Home &amp; Kitchen</v>
      </c>
      <c r="AM63">
        <f t="shared" si="13"/>
        <v>2600</v>
      </c>
      <c r="AN63" s="16">
        <f t="shared" si="14"/>
        <v>26</v>
      </c>
      <c r="AO63">
        <f t="shared" si="15"/>
        <v>26</v>
      </c>
      <c r="AP63" t="str">
        <f t="shared" si="16"/>
        <v>Suspicious Zero</v>
      </c>
      <c r="AQ63">
        <f t="shared" si="18"/>
        <v>2600</v>
      </c>
    </row>
    <row r="64" spans="1:43">
      <c r="A64" t="s">
        <v>11759</v>
      </c>
      <c r="B64" t="s">
        <v>12064</v>
      </c>
      <c r="C64" t="s">
        <v>9197</v>
      </c>
      <c r="D64" s="17">
        <v>6199</v>
      </c>
      <c r="E64" s="17">
        <v>10999</v>
      </c>
      <c r="F64" s="23">
        <v>44</v>
      </c>
      <c r="G64" s="6">
        <v>4.2</v>
      </c>
      <c r="H64" s="3">
        <v>10429</v>
      </c>
      <c r="I64" t="s">
        <v>11760</v>
      </c>
      <c r="J64" t="s">
        <v>11761</v>
      </c>
      <c r="K64" t="s">
        <v>11762</v>
      </c>
      <c r="L64" t="s">
        <v>11763</v>
      </c>
      <c r="M64" t="s">
        <v>11764</v>
      </c>
      <c r="N64" t="s">
        <v>11765</v>
      </c>
      <c r="O64" t="s">
        <v>11766</v>
      </c>
      <c r="P64" t="s">
        <v>11767</v>
      </c>
      <c r="Q64" t="str">
        <f t="shared" si="0"/>
        <v>Good</v>
      </c>
      <c r="R64" s="15">
        <f t="shared" si="1"/>
        <v>114708571</v>
      </c>
      <c r="S64" s="15" t="str">
        <f t="shared" si="2"/>
        <v>₹10,000-₹50,000</v>
      </c>
      <c r="U64" s="6">
        <f t="shared" si="3"/>
        <v>308</v>
      </c>
      <c r="V64" s="3">
        <f t="shared" si="4"/>
        <v>43801.8</v>
      </c>
      <c r="W64" s="3" t="s">
        <v>14124</v>
      </c>
      <c r="X64" s="3" t="s">
        <v>14573</v>
      </c>
      <c r="Y64" s="25">
        <f t="shared" si="17"/>
        <v>0.44</v>
      </c>
      <c r="Z64" s="25">
        <f t="shared" si="5"/>
        <v>662</v>
      </c>
      <c r="AA64">
        <f t="shared" si="6"/>
        <v>1</v>
      </c>
      <c r="AB64">
        <f t="shared" si="7"/>
        <v>1</v>
      </c>
      <c r="AC64">
        <f t="shared" si="19"/>
        <v>0</v>
      </c>
      <c r="AF64">
        <f t="shared" si="9"/>
        <v>114708571</v>
      </c>
      <c r="AH64" t="str">
        <f t="shared" si="10"/>
        <v>Karcher WD3 EU Wet and Dry Vacuum</v>
      </c>
      <c r="AI64" s="21">
        <f t="shared" si="11"/>
        <v>10429</v>
      </c>
      <c r="AK64" t="str">
        <f t="shared" si="12"/>
        <v>Home &amp; Kitchen</v>
      </c>
      <c r="AM64">
        <f t="shared" si="13"/>
        <v>4400</v>
      </c>
      <c r="AN64" s="16">
        <f t="shared" si="14"/>
        <v>44</v>
      </c>
      <c r="AO64">
        <f t="shared" si="15"/>
        <v>44</v>
      </c>
      <c r="AP64" t="str">
        <f t="shared" si="16"/>
        <v>Suspicious Zero</v>
      </c>
      <c r="AQ64">
        <f t="shared" si="18"/>
        <v>4400</v>
      </c>
    </row>
    <row r="65" spans="1:43">
      <c r="A65" t="s">
        <v>7381</v>
      </c>
      <c r="B65" t="s">
        <v>7382</v>
      </c>
      <c r="C65" t="s">
        <v>14559</v>
      </c>
      <c r="D65" s="17">
        <v>535</v>
      </c>
      <c r="E65" s="17">
        <v>535</v>
      </c>
      <c r="F65" s="23">
        <v>0</v>
      </c>
      <c r="G65" s="6">
        <v>4.4000000000000004</v>
      </c>
      <c r="H65" s="3">
        <v>4426</v>
      </c>
      <c r="I65" t="s">
        <v>7384</v>
      </c>
      <c r="J65" t="s">
        <v>7385</v>
      </c>
      <c r="K65" t="s">
        <v>7386</v>
      </c>
      <c r="L65" t="s">
        <v>7387</v>
      </c>
      <c r="M65" t="s">
        <v>7388</v>
      </c>
      <c r="N65" t="s">
        <v>7389</v>
      </c>
      <c r="O65" t="s">
        <v>7390</v>
      </c>
      <c r="P65" t="s">
        <v>7391</v>
      </c>
      <c r="Q65" t="str">
        <f t="shared" si="0"/>
        <v>Excellent</v>
      </c>
      <c r="R65" s="15">
        <f t="shared" si="1"/>
        <v>2367910</v>
      </c>
      <c r="S65" s="15" t="str">
        <f t="shared" si="2"/>
        <v>₹500-₹2,000</v>
      </c>
      <c r="U65" s="6">
        <f t="shared" si="3"/>
        <v>308</v>
      </c>
      <c r="V65" s="3">
        <f t="shared" si="4"/>
        <v>19474.400000000001</v>
      </c>
      <c r="W65" s="3" t="s">
        <v>13242</v>
      </c>
      <c r="X65" s="3" t="s">
        <v>14557</v>
      </c>
      <c r="Y65" s="25">
        <f t="shared" si="17"/>
        <v>0</v>
      </c>
      <c r="Z65" s="25">
        <f t="shared" si="5"/>
        <v>662</v>
      </c>
      <c r="AA65">
        <f t="shared" si="6"/>
        <v>1</v>
      </c>
      <c r="AB65">
        <f t="shared" si="7"/>
        <v>1</v>
      </c>
      <c r="AC65">
        <f t="shared" si="19"/>
        <v>0</v>
      </c>
      <c r="AF65">
        <f t="shared" si="9"/>
        <v>2367910</v>
      </c>
      <c r="AH65" t="str">
        <f t="shared" si="10"/>
        <v>Casio MJ-120D 150 Steps Check and</v>
      </c>
      <c r="AI65" s="21">
        <f t="shared" si="11"/>
        <v>4426</v>
      </c>
      <c r="AK65" t="str">
        <f t="shared" si="12"/>
        <v>Office Products</v>
      </c>
      <c r="AM65">
        <f t="shared" si="13"/>
        <v>0</v>
      </c>
      <c r="AN65" s="16">
        <f t="shared" si="14"/>
        <v>12.35483870967742</v>
      </c>
      <c r="AO65">
        <f t="shared" si="15"/>
        <v>12.35483870967742</v>
      </c>
      <c r="AP65" t="str">
        <f t="shared" si="16"/>
        <v>True Zero</v>
      </c>
      <c r="AQ65">
        <f t="shared" si="18"/>
        <v>0</v>
      </c>
    </row>
    <row r="66" spans="1:43">
      <c r="A66" t="s">
        <v>11248</v>
      </c>
      <c r="B66" t="s">
        <v>11249</v>
      </c>
      <c r="C66" t="s">
        <v>8053</v>
      </c>
      <c r="D66" s="17">
        <v>6120</v>
      </c>
      <c r="E66" s="17">
        <v>8478</v>
      </c>
      <c r="F66" s="23">
        <v>28.000000000000004</v>
      </c>
      <c r="G66" s="6">
        <v>4.5999999999999996</v>
      </c>
      <c r="H66" s="3">
        <v>6550</v>
      </c>
      <c r="I66" t="s">
        <v>11250</v>
      </c>
      <c r="J66" t="s">
        <v>11251</v>
      </c>
      <c r="K66" t="s">
        <v>11252</v>
      </c>
      <c r="L66" t="s">
        <v>11253</v>
      </c>
      <c r="M66" t="s">
        <v>11254</v>
      </c>
      <c r="N66" t="s">
        <v>11255</v>
      </c>
      <c r="O66" t="s">
        <v>11256</v>
      </c>
      <c r="P66" t="s">
        <v>11257</v>
      </c>
      <c r="Q66" t="str">
        <f t="shared" ref="Q66:Q129" si="20">IF(G69&lt;3, "Below 3", IF(G69&lt;4, "Average", IF(G69&lt;4.5, "Good", "Excellent")))</f>
        <v>Average</v>
      </c>
      <c r="R66" s="15">
        <f t="shared" ref="R66:R129" si="21">E66*H66</f>
        <v>55530900</v>
      </c>
      <c r="S66" s="15" t="str">
        <f t="shared" ref="S66:S129" si="22">IF(E66&lt;500, "&lt;₹500", IF(E66&lt;=2000, "₹500-₹2,000", IF(E66&lt;=10000, "₹2,000-₹10,000", IF(E66&lt;=50000, "₹10,000-₹50,000", "&gt;₹50,000"))))</f>
        <v>₹2,000-₹10,000</v>
      </c>
      <c r="U66" s="6">
        <f t="shared" ref="U66:U129" si="23">COUNTIF(H:H, "&lt;1,000")</f>
        <v>308</v>
      </c>
      <c r="V66" s="3">
        <f t="shared" ref="V66:V129" si="24">G66*H66</f>
        <v>30129.999999999996</v>
      </c>
      <c r="W66" s="3" t="s">
        <v>14457</v>
      </c>
      <c r="X66" s="3" t="s">
        <v>14573</v>
      </c>
      <c r="Y66" s="25">
        <f t="shared" ref="Y66:Y129" si="25">F66/100</f>
        <v>0.28000000000000003</v>
      </c>
      <c r="Z66" s="25">
        <f t="shared" ref="Z66:Z129" si="26">COUNTIF(F:F, "&gt;=50")</f>
        <v>662</v>
      </c>
      <c r="AA66">
        <f t="shared" ref="AA66:AA129" si="27">COUNTIF(A:A, A66)</f>
        <v>1</v>
      </c>
      <c r="AB66">
        <f t="shared" ref="AB66:AB129" si="28">COUNTIF(W:W, W66)</f>
        <v>1</v>
      </c>
      <c r="AC66">
        <f t="shared" si="19"/>
        <v>0</v>
      </c>
      <c r="AF66">
        <f t="shared" ref="AF66:AF129" si="29">E66*H66</f>
        <v>55530900</v>
      </c>
      <c r="AH66" t="str">
        <f t="shared" ref="AH66:AH129" si="30">TRIM(LEFT(B66, MIN(IFERROR(FIND(",", B66), LEN(B66)+1), IFERROR(FIND("|", B66), LEN(B66)+1), IFERROR(FIND("~", SUBSTITUTE(LEFT(B66, 40), " ", "~", LEN(LEFT(B66, 40))-LEN(SUBSTITUTE(LEFT(B66, 40), " ", ""))))-1, 40))))</f>
        <v>Sujata Dynamix DX Mixer Grinder,</v>
      </c>
      <c r="AI66" s="21">
        <f t="shared" ref="AI66:AI129" si="31">IF(H66&gt;1000000, H66/10, H66)</f>
        <v>6550</v>
      </c>
      <c r="AK66" t="str">
        <f t="shared" ref="AK66:AK129" si="32">TRIM(SUBSTITUTE(PROPER(SUBSTITUTE(X66, "&amp;", " &amp; ")), "  ", " "))</f>
        <v>Home &amp; Kitchen</v>
      </c>
      <c r="AM66">
        <f t="shared" ref="AM66:AM129" si="33">F66*100</f>
        <v>2800.0000000000005</v>
      </c>
      <c r="AN66" s="16">
        <f t="shared" ref="AN66:AN129" si="34">IF(F66=0, AVERAGEIF(X:X, X66, F:F), F66)</f>
        <v>28.000000000000004</v>
      </c>
      <c r="AO66">
        <f t="shared" ref="AO66:AO129" si="35">IF(F66=0, AVERAGEIF(X:X, X66, F:F), F66)</f>
        <v>28.000000000000004</v>
      </c>
      <c r="AP66" t="str">
        <f t="shared" ref="AP66:AP129" si="36">IF(D66=E66, "True Zero", "Suspicious Zero")</f>
        <v>Suspicious Zero</v>
      </c>
      <c r="AQ66">
        <f t="shared" si="18"/>
        <v>2800.0000000000005</v>
      </c>
    </row>
    <row r="67" spans="1:43">
      <c r="A67" t="s">
        <v>11708</v>
      </c>
      <c r="B67" t="s">
        <v>11709</v>
      </c>
      <c r="C67" t="s">
        <v>8867</v>
      </c>
      <c r="D67" s="17">
        <v>1999</v>
      </c>
      <c r="E67" s="17">
        <v>2360</v>
      </c>
      <c r="F67" s="23">
        <v>15</v>
      </c>
      <c r="G67" s="6">
        <v>4.2</v>
      </c>
      <c r="H67" s="3">
        <v>7801</v>
      </c>
      <c r="I67" t="s">
        <v>12501</v>
      </c>
      <c r="J67" t="s">
        <v>11710</v>
      </c>
      <c r="K67" t="s">
        <v>11711</v>
      </c>
      <c r="L67" t="s">
        <v>11712</v>
      </c>
      <c r="M67" t="s">
        <v>11713</v>
      </c>
      <c r="N67" t="s">
        <v>11714</v>
      </c>
      <c r="O67" t="s">
        <v>11715</v>
      </c>
      <c r="P67" t="s">
        <v>11716</v>
      </c>
      <c r="Q67" t="str">
        <f t="shared" si="20"/>
        <v>Good</v>
      </c>
      <c r="R67" s="15">
        <f t="shared" si="21"/>
        <v>18410360</v>
      </c>
      <c r="S67" s="15" t="str">
        <f t="shared" si="22"/>
        <v>₹2,000-₹10,000</v>
      </c>
      <c r="U67" s="6">
        <f t="shared" si="23"/>
        <v>308</v>
      </c>
      <c r="V67" s="3">
        <f t="shared" si="24"/>
        <v>32764.2</v>
      </c>
      <c r="W67" s="3" t="s">
        <v>13243</v>
      </c>
      <c r="X67" s="3" t="s">
        <v>14573</v>
      </c>
      <c r="Y67" s="25">
        <f t="shared" si="25"/>
        <v>0.15</v>
      </c>
      <c r="Z67" s="25">
        <f t="shared" si="26"/>
        <v>662</v>
      </c>
      <c r="AA67">
        <f t="shared" si="27"/>
        <v>1</v>
      </c>
      <c r="AB67">
        <f t="shared" si="28"/>
        <v>1</v>
      </c>
      <c r="AC67">
        <f t="shared" si="19"/>
        <v>0</v>
      </c>
      <c r="AF67">
        <f t="shared" si="29"/>
        <v>18410360</v>
      </c>
      <c r="AH67" t="str">
        <f t="shared" si="30"/>
        <v>Havells Ventil Air DX 200mm Exhaust Fan</v>
      </c>
      <c r="AI67" s="21">
        <f t="shared" si="31"/>
        <v>7801</v>
      </c>
      <c r="AK67" t="str">
        <f t="shared" si="32"/>
        <v>Home &amp; Kitchen</v>
      </c>
      <c r="AM67">
        <f t="shared" si="33"/>
        <v>1500</v>
      </c>
      <c r="AN67" s="16">
        <f t="shared" si="34"/>
        <v>15</v>
      </c>
      <c r="AO67">
        <f t="shared" si="35"/>
        <v>15</v>
      </c>
      <c r="AP67" t="str">
        <f t="shared" si="36"/>
        <v>Suspicious Zero</v>
      </c>
      <c r="AQ67">
        <f t="shared" ref="AQ67:AQ130" si="37">F67*100</f>
        <v>1500</v>
      </c>
    </row>
    <row r="68" spans="1:43">
      <c r="A68" t="s">
        <v>6891</v>
      </c>
      <c r="B68" t="s">
        <v>6892</v>
      </c>
      <c r="C68" t="s">
        <v>5003</v>
      </c>
      <c r="D68" s="17">
        <v>310</v>
      </c>
      <c r="E68" s="17">
        <v>310</v>
      </c>
      <c r="F68" s="23">
        <v>0</v>
      </c>
      <c r="G68" s="6">
        <v>4.5</v>
      </c>
      <c r="H68" s="3">
        <v>5882</v>
      </c>
      <c r="I68" t="s">
        <v>6893</v>
      </c>
      <c r="J68" t="s">
        <v>6894</v>
      </c>
      <c r="K68" t="s">
        <v>6895</v>
      </c>
      <c r="L68" t="s">
        <v>6896</v>
      </c>
      <c r="M68" t="s">
        <v>12502</v>
      </c>
      <c r="N68" t="s">
        <v>6897</v>
      </c>
      <c r="O68" t="s">
        <v>6898</v>
      </c>
      <c r="P68" t="s">
        <v>6899</v>
      </c>
      <c r="Q68" t="str">
        <f t="shared" si="20"/>
        <v>Good</v>
      </c>
      <c r="R68" s="15">
        <f t="shared" si="21"/>
        <v>1823420</v>
      </c>
      <c r="S68" s="15" t="str">
        <f t="shared" si="22"/>
        <v>&lt;₹500</v>
      </c>
      <c r="U68" s="6">
        <f t="shared" si="23"/>
        <v>308</v>
      </c>
      <c r="V68" s="3">
        <f t="shared" si="24"/>
        <v>26469</v>
      </c>
      <c r="W68" s="3" t="s">
        <v>14125</v>
      </c>
      <c r="X68" s="3" t="s">
        <v>14573</v>
      </c>
      <c r="Y68" s="25">
        <f t="shared" si="25"/>
        <v>0</v>
      </c>
      <c r="Z68" s="25">
        <f t="shared" si="26"/>
        <v>662</v>
      </c>
      <c r="AA68">
        <f t="shared" si="27"/>
        <v>1</v>
      </c>
      <c r="AB68">
        <f t="shared" si="28"/>
        <v>1</v>
      </c>
      <c r="AC68">
        <f t="shared" si="19"/>
        <v>0</v>
      </c>
      <c r="AF68">
        <f t="shared" si="29"/>
        <v>1823420</v>
      </c>
      <c r="AH68" t="str">
        <f t="shared" si="30"/>
        <v>Camel Artist Acrylic Color Box - 9ml</v>
      </c>
      <c r="AI68" s="21">
        <f t="shared" si="31"/>
        <v>5882</v>
      </c>
      <c r="AK68" t="str">
        <f t="shared" si="32"/>
        <v>Home &amp; Kitchen</v>
      </c>
      <c r="AM68">
        <f t="shared" si="33"/>
        <v>0</v>
      </c>
      <c r="AN68" s="16">
        <f t="shared" si="34"/>
        <v>40.120848214285715</v>
      </c>
      <c r="AO68">
        <f t="shared" si="35"/>
        <v>40.120848214285715</v>
      </c>
      <c r="AP68" t="str">
        <f t="shared" si="36"/>
        <v>True Zero</v>
      </c>
      <c r="AQ68">
        <f t="shared" si="37"/>
        <v>0</v>
      </c>
    </row>
    <row r="69" spans="1:43">
      <c r="A69" t="s">
        <v>8640</v>
      </c>
      <c r="B69" t="s">
        <v>8641</v>
      </c>
      <c r="C69" t="s">
        <v>8072</v>
      </c>
      <c r="D69" s="17">
        <v>2499</v>
      </c>
      <c r="E69" s="17">
        <v>5000</v>
      </c>
      <c r="F69" s="23">
        <v>50</v>
      </c>
      <c r="G69" s="6">
        <v>3.8</v>
      </c>
      <c r="H69" s="3">
        <v>1889</v>
      </c>
      <c r="I69" t="s">
        <v>8642</v>
      </c>
      <c r="J69" t="s">
        <v>8643</v>
      </c>
      <c r="K69" t="s">
        <v>8644</v>
      </c>
      <c r="L69" t="s">
        <v>8645</v>
      </c>
      <c r="M69" t="s">
        <v>12503</v>
      </c>
      <c r="N69" t="s">
        <v>12504</v>
      </c>
      <c r="O69" t="s">
        <v>8646</v>
      </c>
      <c r="P69" t="s">
        <v>8647</v>
      </c>
      <c r="Q69" t="str">
        <f t="shared" si="20"/>
        <v>Excellent</v>
      </c>
      <c r="R69" s="15">
        <f t="shared" si="21"/>
        <v>9445000</v>
      </c>
      <c r="S69" s="15" t="str">
        <f t="shared" si="22"/>
        <v>₹2,000-₹10,000</v>
      </c>
      <c r="U69" s="6">
        <f t="shared" si="23"/>
        <v>308</v>
      </c>
      <c r="V69" s="3">
        <f t="shared" si="24"/>
        <v>7178.2</v>
      </c>
      <c r="W69" s="3" t="s">
        <v>13244</v>
      </c>
      <c r="X69" s="3" t="s">
        <v>14573</v>
      </c>
      <c r="Y69" s="25">
        <f t="shared" si="25"/>
        <v>0.5</v>
      </c>
      <c r="Z69" s="25">
        <f t="shared" si="26"/>
        <v>662</v>
      </c>
      <c r="AA69">
        <f t="shared" si="27"/>
        <v>1</v>
      </c>
      <c r="AB69">
        <f t="shared" si="28"/>
        <v>1</v>
      </c>
      <c r="AC69">
        <f t="shared" si="19"/>
        <v>0</v>
      </c>
      <c r="AF69">
        <f t="shared" si="29"/>
        <v>9445000</v>
      </c>
      <c r="AH69" t="str">
        <f t="shared" si="30"/>
        <v>Maharaja Whiteline Lava Neo 1200-Watts</v>
      </c>
      <c r="AI69" s="21">
        <f t="shared" si="31"/>
        <v>1889</v>
      </c>
      <c r="AK69" t="str">
        <f t="shared" si="32"/>
        <v>Home &amp; Kitchen</v>
      </c>
      <c r="AM69">
        <f t="shared" si="33"/>
        <v>5000</v>
      </c>
      <c r="AN69" s="16">
        <f t="shared" si="34"/>
        <v>50</v>
      </c>
      <c r="AO69">
        <f t="shared" si="35"/>
        <v>50</v>
      </c>
      <c r="AP69" t="str">
        <f t="shared" si="36"/>
        <v>Suspicious Zero</v>
      </c>
      <c r="AQ69">
        <f t="shared" si="37"/>
        <v>5000</v>
      </c>
    </row>
    <row r="70" spans="1:43">
      <c r="A70" t="s">
        <v>4889</v>
      </c>
      <c r="B70" t="s">
        <v>4890</v>
      </c>
      <c r="C70" t="s">
        <v>4891</v>
      </c>
      <c r="D70" s="17">
        <v>1889</v>
      </c>
      <c r="E70" s="17">
        <v>5499</v>
      </c>
      <c r="F70" s="23">
        <v>66</v>
      </c>
      <c r="G70" s="6">
        <v>4.2</v>
      </c>
      <c r="H70" s="3">
        <v>49551</v>
      </c>
      <c r="I70" t="s">
        <v>4892</v>
      </c>
      <c r="J70" t="s">
        <v>4893</v>
      </c>
      <c r="K70" t="s">
        <v>4894</v>
      </c>
      <c r="L70" t="s">
        <v>4895</v>
      </c>
      <c r="M70" t="s">
        <v>4896</v>
      </c>
      <c r="N70" t="s">
        <v>12505</v>
      </c>
      <c r="O70" t="s">
        <v>4897</v>
      </c>
      <c r="P70" t="s">
        <v>4898</v>
      </c>
      <c r="Q70" t="str">
        <f t="shared" si="20"/>
        <v>Good</v>
      </c>
      <c r="R70" s="15">
        <f t="shared" si="21"/>
        <v>272480949</v>
      </c>
      <c r="S70" s="15" t="str">
        <f t="shared" si="22"/>
        <v>₹2,000-₹10,000</v>
      </c>
      <c r="U70" s="6">
        <f t="shared" si="23"/>
        <v>308</v>
      </c>
      <c r="V70" s="3">
        <f t="shared" si="24"/>
        <v>208114.2</v>
      </c>
      <c r="W70" s="3" t="s">
        <v>14456</v>
      </c>
      <c r="X70" s="3" t="s">
        <v>14572</v>
      </c>
      <c r="Y70" s="25">
        <f t="shared" si="25"/>
        <v>0.66</v>
      </c>
      <c r="Z70" s="25">
        <f t="shared" si="26"/>
        <v>662</v>
      </c>
      <c r="AA70">
        <f t="shared" si="27"/>
        <v>1</v>
      </c>
      <c r="AB70">
        <f t="shared" si="28"/>
        <v>1</v>
      </c>
      <c r="AC70">
        <f t="shared" si="19"/>
        <v>0</v>
      </c>
      <c r="AF70">
        <f t="shared" si="29"/>
        <v>272480949</v>
      </c>
      <c r="AH70" t="str">
        <f t="shared" si="30"/>
        <v>TP-Link AC750 Wifi Range Extender |</v>
      </c>
      <c r="AI70" s="21">
        <f t="shared" si="31"/>
        <v>49551</v>
      </c>
      <c r="AK70" t="str">
        <f t="shared" si="32"/>
        <v>Computers &amp; Accessories</v>
      </c>
      <c r="AM70">
        <f t="shared" si="33"/>
        <v>6600</v>
      </c>
      <c r="AN70" s="16">
        <f t="shared" si="34"/>
        <v>66</v>
      </c>
      <c r="AO70">
        <f t="shared" si="35"/>
        <v>66</v>
      </c>
      <c r="AP70" t="str">
        <f t="shared" si="36"/>
        <v>Suspicious Zero</v>
      </c>
      <c r="AQ70">
        <f t="shared" si="37"/>
        <v>6600</v>
      </c>
    </row>
    <row r="71" spans="1:43">
      <c r="A71" t="s">
        <v>5991</v>
      </c>
      <c r="B71" t="s">
        <v>5992</v>
      </c>
      <c r="C71" t="s">
        <v>14558</v>
      </c>
      <c r="D71" s="17">
        <v>125</v>
      </c>
      <c r="E71" s="17">
        <v>180</v>
      </c>
      <c r="F71" s="23">
        <v>31</v>
      </c>
      <c r="G71" s="6">
        <v>4.4000000000000004</v>
      </c>
      <c r="H71" s="3">
        <v>8053</v>
      </c>
      <c r="I71" t="s">
        <v>5993</v>
      </c>
      <c r="J71" t="s">
        <v>5994</v>
      </c>
      <c r="K71" t="s">
        <v>5995</v>
      </c>
      <c r="L71" t="s">
        <v>5996</v>
      </c>
      <c r="M71" t="s">
        <v>5997</v>
      </c>
      <c r="N71" t="s">
        <v>5998</v>
      </c>
      <c r="O71" t="s">
        <v>5999</v>
      </c>
      <c r="P71" t="s">
        <v>6000</v>
      </c>
      <c r="Q71" t="str">
        <f t="shared" si="20"/>
        <v>Good</v>
      </c>
      <c r="R71" s="15">
        <f t="shared" si="21"/>
        <v>1449540</v>
      </c>
      <c r="S71" s="15" t="str">
        <f t="shared" si="22"/>
        <v>&lt;₹500</v>
      </c>
      <c r="U71" s="6">
        <f t="shared" si="23"/>
        <v>308</v>
      </c>
      <c r="V71" s="3">
        <f t="shared" si="24"/>
        <v>35433.200000000004</v>
      </c>
      <c r="W71" s="3" t="s">
        <v>13245</v>
      </c>
      <c r="X71" s="3" t="s">
        <v>14557</v>
      </c>
      <c r="Y71" s="25">
        <f t="shared" si="25"/>
        <v>0.31</v>
      </c>
      <c r="Z71" s="25">
        <f t="shared" si="26"/>
        <v>662</v>
      </c>
      <c r="AA71">
        <f t="shared" si="27"/>
        <v>1</v>
      </c>
      <c r="AB71">
        <f t="shared" si="28"/>
        <v>1</v>
      </c>
      <c r="AC71">
        <f t="shared" si="19"/>
        <v>0</v>
      </c>
      <c r="AF71">
        <f t="shared" si="29"/>
        <v>1449540</v>
      </c>
      <c r="AH71" t="str">
        <f t="shared" si="30"/>
        <v>Luxor 5 Subject Single Ruled Notebook -</v>
      </c>
      <c r="AI71" s="21">
        <f t="shared" si="31"/>
        <v>8053</v>
      </c>
      <c r="AK71" t="str">
        <f t="shared" si="32"/>
        <v>Office Products</v>
      </c>
      <c r="AM71">
        <f t="shared" si="33"/>
        <v>3100</v>
      </c>
      <c r="AN71" s="16">
        <f t="shared" si="34"/>
        <v>31</v>
      </c>
      <c r="AO71">
        <f t="shared" si="35"/>
        <v>31</v>
      </c>
      <c r="AP71" t="str">
        <f t="shared" si="36"/>
        <v>Suspicious Zero</v>
      </c>
      <c r="AQ71">
        <f t="shared" si="37"/>
        <v>3100</v>
      </c>
    </row>
    <row r="72" spans="1:43">
      <c r="A72" t="s">
        <v>5853</v>
      </c>
      <c r="B72" t="s">
        <v>5854</v>
      </c>
      <c r="C72" t="s">
        <v>14558</v>
      </c>
      <c r="D72" s="17">
        <v>252</v>
      </c>
      <c r="E72" s="17">
        <v>315</v>
      </c>
      <c r="F72" s="23">
        <v>20</v>
      </c>
      <c r="G72" s="6">
        <v>4.5</v>
      </c>
      <c r="H72" s="3">
        <v>3785</v>
      </c>
      <c r="I72" t="s">
        <v>5856</v>
      </c>
      <c r="J72" t="s">
        <v>5857</v>
      </c>
      <c r="K72" t="s">
        <v>5858</v>
      </c>
      <c r="L72" t="s">
        <v>5859</v>
      </c>
      <c r="M72" t="s">
        <v>5860</v>
      </c>
      <c r="N72" t="s">
        <v>12182</v>
      </c>
      <c r="O72" t="s">
        <v>5861</v>
      </c>
      <c r="P72" t="s">
        <v>5862</v>
      </c>
      <c r="Q72" t="str">
        <f t="shared" si="20"/>
        <v>Good</v>
      </c>
      <c r="R72" s="15">
        <f t="shared" si="21"/>
        <v>1192275</v>
      </c>
      <c r="S72" s="15" t="str">
        <f t="shared" si="22"/>
        <v>&lt;₹500</v>
      </c>
      <c r="U72" s="6">
        <f t="shared" si="23"/>
        <v>308</v>
      </c>
      <c r="V72" s="3">
        <f t="shared" si="24"/>
        <v>17032.5</v>
      </c>
      <c r="W72" s="3" t="s">
        <v>14143</v>
      </c>
      <c r="X72" s="3" t="s">
        <v>14557</v>
      </c>
      <c r="Y72" s="25">
        <f t="shared" si="25"/>
        <v>0.2</v>
      </c>
      <c r="Z72" s="25">
        <f t="shared" si="26"/>
        <v>662</v>
      </c>
      <c r="AA72">
        <f t="shared" si="27"/>
        <v>1</v>
      </c>
      <c r="AB72">
        <f t="shared" si="28"/>
        <v>1</v>
      </c>
      <c r="AC72">
        <f t="shared" si="19"/>
        <v>0</v>
      </c>
      <c r="AF72">
        <f t="shared" si="29"/>
        <v>1192275</v>
      </c>
      <c r="AH72" t="str">
        <f t="shared" si="30"/>
        <v>Luxor 5 Subject Single Ruled Notebook -</v>
      </c>
      <c r="AI72" s="21">
        <f t="shared" si="31"/>
        <v>3785</v>
      </c>
      <c r="AK72" t="str">
        <f t="shared" si="32"/>
        <v>Office Products</v>
      </c>
      <c r="AM72">
        <f t="shared" si="33"/>
        <v>2000</v>
      </c>
      <c r="AN72" s="16">
        <f t="shared" si="34"/>
        <v>20</v>
      </c>
      <c r="AO72">
        <f t="shared" si="35"/>
        <v>20</v>
      </c>
      <c r="AP72" t="str">
        <f t="shared" si="36"/>
        <v>Suspicious Zero</v>
      </c>
      <c r="AQ72">
        <f t="shared" si="37"/>
        <v>2000</v>
      </c>
    </row>
    <row r="73" spans="1:43">
      <c r="A73" t="s">
        <v>5891</v>
      </c>
      <c r="B73" t="s">
        <v>5892</v>
      </c>
      <c r="C73" t="s">
        <v>14560</v>
      </c>
      <c r="D73" s="17">
        <v>480</v>
      </c>
      <c r="E73" s="17">
        <v>600</v>
      </c>
      <c r="F73" s="23">
        <v>20</v>
      </c>
      <c r="G73" s="6">
        <v>4.3</v>
      </c>
      <c r="H73" s="3">
        <v>5719</v>
      </c>
      <c r="I73" t="s">
        <v>5894</v>
      </c>
      <c r="J73" t="s">
        <v>5895</v>
      </c>
      <c r="K73" t="s">
        <v>5896</v>
      </c>
      <c r="L73" t="s">
        <v>5897</v>
      </c>
      <c r="M73" t="s">
        <v>12506</v>
      </c>
      <c r="N73" t="s">
        <v>12183</v>
      </c>
      <c r="O73" t="s">
        <v>5898</v>
      </c>
      <c r="P73" t="s">
        <v>5899</v>
      </c>
      <c r="Q73" t="str">
        <f t="shared" si="20"/>
        <v>Good</v>
      </c>
      <c r="R73" s="15">
        <f t="shared" si="21"/>
        <v>3431400</v>
      </c>
      <c r="S73" s="15" t="str">
        <f t="shared" si="22"/>
        <v>₹500-₹2,000</v>
      </c>
      <c r="U73" s="6">
        <f t="shared" si="23"/>
        <v>308</v>
      </c>
      <c r="V73" s="3">
        <f t="shared" si="24"/>
        <v>24591.7</v>
      </c>
      <c r="W73" s="3" t="s">
        <v>13246</v>
      </c>
      <c r="X73" s="3" t="s">
        <v>14557</v>
      </c>
      <c r="Y73" s="25">
        <f t="shared" si="25"/>
        <v>0.2</v>
      </c>
      <c r="Z73" s="25">
        <f t="shared" si="26"/>
        <v>662</v>
      </c>
      <c r="AA73">
        <f t="shared" si="27"/>
        <v>1</v>
      </c>
      <c r="AB73">
        <f t="shared" si="28"/>
        <v>1</v>
      </c>
      <c r="AC73">
        <f t="shared" si="19"/>
        <v>0</v>
      </c>
      <c r="AF73">
        <f t="shared" si="29"/>
        <v>3431400</v>
      </c>
      <c r="AH73" t="str">
        <f t="shared" si="30"/>
        <v>Parker Classic Gold Gold Trim Ball</v>
      </c>
      <c r="AI73" s="21">
        <f t="shared" si="31"/>
        <v>5719</v>
      </c>
      <c r="AK73" t="str">
        <f t="shared" si="32"/>
        <v>Office Products</v>
      </c>
      <c r="AM73">
        <f t="shared" si="33"/>
        <v>2000</v>
      </c>
      <c r="AN73" s="16">
        <f t="shared" si="34"/>
        <v>20</v>
      </c>
      <c r="AO73">
        <f t="shared" si="35"/>
        <v>20</v>
      </c>
      <c r="AP73" t="str">
        <f t="shared" si="36"/>
        <v>Suspicious Zero</v>
      </c>
      <c r="AQ73">
        <f t="shared" si="37"/>
        <v>2000</v>
      </c>
    </row>
    <row r="74" spans="1:43">
      <c r="A74" t="s">
        <v>5815</v>
      </c>
      <c r="B74" t="s">
        <v>5816</v>
      </c>
      <c r="C74" t="s">
        <v>14561</v>
      </c>
      <c r="D74" s="17">
        <v>100</v>
      </c>
      <c r="E74" s="17">
        <v>100</v>
      </c>
      <c r="F74" s="23">
        <v>0</v>
      </c>
      <c r="G74" s="6">
        <v>4.3</v>
      </c>
      <c r="H74" s="3">
        <v>3095</v>
      </c>
      <c r="I74" t="s">
        <v>5818</v>
      </c>
      <c r="J74" t="s">
        <v>5819</v>
      </c>
      <c r="K74" t="s">
        <v>5820</v>
      </c>
      <c r="L74" t="s">
        <v>5821</v>
      </c>
      <c r="M74" t="s">
        <v>5822</v>
      </c>
      <c r="N74" t="s">
        <v>5823</v>
      </c>
      <c r="O74" t="s">
        <v>5824</v>
      </c>
      <c r="P74" t="s">
        <v>5825</v>
      </c>
      <c r="Q74" t="str">
        <f t="shared" si="20"/>
        <v>Good</v>
      </c>
      <c r="R74" s="15">
        <f t="shared" si="21"/>
        <v>309500</v>
      </c>
      <c r="S74" s="15" t="str">
        <f t="shared" si="22"/>
        <v>&lt;₹500</v>
      </c>
      <c r="U74" s="6">
        <f t="shared" si="23"/>
        <v>308</v>
      </c>
      <c r="V74" s="3">
        <f t="shared" si="24"/>
        <v>13308.5</v>
      </c>
      <c r="W74" s="3" t="s">
        <v>13247</v>
      </c>
      <c r="X74" s="3" t="s">
        <v>14557</v>
      </c>
      <c r="Y74" s="25">
        <f t="shared" si="25"/>
        <v>0</v>
      </c>
      <c r="Z74" s="25">
        <f t="shared" si="26"/>
        <v>662</v>
      </c>
      <c r="AA74">
        <f t="shared" si="27"/>
        <v>1</v>
      </c>
      <c r="AB74">
        <f t="shared" si="28"/>
        <v>1</v>
      </c>
      <c r="AC74">
        <f t="shared" si="19"/>
        <v>0</v>
      </c>
      <c r="AF74">
        <f t="shared" si="29"/>
        <v>309500</v>
      </c>
      <c r="AH74" t="str">
        <f t="shared" si="30"/>
        <v>Parker Quink Ink Bottle,</v>
      </c>
      <c r="AI74" s="21">
        <f t="shared" si="31"/>
        <v>3095</v>
      </c>
      <c r="AK74" t="str">
        <f t="shared" si="32"/>
        <v>Office Products</v>
      </c>
      <c r="AM74">
        <f t="shared" si="33"/>
        <v>0</v>
      </c>
      <c r="AN74" s="16">
        <f t="shared" si="34"/>
        <v>12.35483870967742</v>
      </c>
      <c r="AO74">
        <f t="shared" si="35"/>
        <v>12.35483870967742</v>
      </c>
      <c r="AP74" t="str">
        <f t="shared" si="36"/>
        <v>True Zero</v>
      </c>
      <c r="AQ74">
        <f t="shared" si="37"/>
        <v>0</v>
      </c>
    </row>
    <row r="75" spans="1:43">
      <c r="A75" t="s">
        <v>6827</v>
      </c>
      <c r="B75" t="s">
        <v>6828</v>
      </c>
      <c r="C75" t="s">
        <v>14561</v>
      </c>
      <c r="D75" s="17">
        <v>90</v>
      </c>
      <c r="E75" s="17">
        <v>100</v>
      </c>
      <c r="F75" s="23">
        <v>10</v>
      </c>
      <c r="G75" s="6">
        <v>4.3</v>
      </c>
      <c r="H75" s="3">
        <v>3061</v>
      </c>
      <c r="I75" t="s">
        <v>6829</v>
      </c>
      <c r="J75" t="s">
        <v>6830</v>
      </c>
      <c r="K75" t="s">
        <v>6831</v>
      </c>
      <c r="L75" t="s">
        <v>6832</v>
      </c>
      <c r="M75" t="s">
        <v>12507</v>
      </c>
      <c r="N75" t="s">
        <v>12508</v>
      </c>
      <c r="O75" t="s">
        <v>6833</v>
      </c>
      <c r="P75" t="s">
        <v>6834</v>
      </c>
      <c r="Q75" t="str">
        <f t="shared" si="20"/>
        <v>Average</v>
      </c>
      <c r="R75" s="15">
        <f t="shared" si="21"/>
        <v>306100</v>
      </c>
      <c r="S75" s="15" t="str">
        <f t="shared" si="22"/>
        <v>&lt;₹500</v>
      </c>
      <c r="U75" s="6">
        <f t="shared" si="23"/>
        <v>308</v>
      </c>
      <c r="V75" s="3">
        <f t="shared" si="24"/>
        <v>13162.3</v>
      </c>
      <c r="W75" s="3" t="s">
        <v>14468</v>
      </c>
      <c r="X75" s="3" t="s">
        <v>14557</v>
      </c>
      <c r="Y75" s="25">
        <f t="shared" si="25"/>
        <v>0.1</v>
      </c>
      <c r="Z75" s="25">
        <f t="shared" si="26"/>
        <v>662</v>
      </c>
      <c r="AA75">
        <f t="shared" si="27"/>
        <v>1</v>
      </c>
      <c r="AB75">
        <f t="shared" si="28"/>
        <v>1</v>
      </c>
      <c r="AC75">
        <f t="shared" si="19"/>
        <v>0</v>
      </c>
      <c r="AF75">
        <f t="shared" si="29"/>
        <v>306100</v>
      </c>
      <c r="AH75" t="str">
        <f t="shared" si="30"/>
        <v>Parker Quink Ink Bottle</v>
      </c>
      <c r="AI75" s="21">
        <f t="shared" si="31"/>
        <v>3061</v>
      </c>
      <c r="AK75" t="str">
        <f t="shared" si="32"/>
        <v>Office Products</v>
      </c>
      <c r="AM75">
        <f t="shared" si="33"/>
        <v>1000</v>
      </c>
      <c r="AN75" s="16">
        <f t="shared" si="34"/>
        <v>10</v>
      </c>
      <c r="AO75">
        <f t="shared" si="35"/>
        <v>10</v>
      </c>
      <c r="AP75" t="str">
        <f t="shared" si="36"/>
        <v>Suspicious Zero</v>
      </c>
      <c r="AQ75">
        <f t="shared" si="37"/>
        <v>1000</v>
      </c>
    </row>
    <row r="76" spans="1:43">
      <c r="A76" t="s">
        <v>6654</v>
      </c>
      <c r="B76" t="s">
        <v>6655</v>
      </c>
      <c r="C76" t="s">
        <v>14560</v>
      </c>
      <c r="D76" s="17">
        <v>178</v>
      </c>
      <c r="E76" s="17">
        <v>210</v>
      </c>
      <c r="F76" s="23">
        <v>15</v>
      </c>
      <c r="G76" s="6">
        <v>4.3</v>
      </c>
      <c r="H76" s="3">
        <v>2450</v>
      </c>
      <c r="I76" t="s">
        <v>6656</v>
      </c>
      <c r="J76" t="s">
        <v>6657</v>
      </c>
      <c r="K76" t="s">
        <v>6658</v>
      </c>
      <c r="L76" t="s">
        <v>6659</v>
      </c>
      <c r="M76" t="s">
        <v>12509</v>
      </c>
      <c r="N76" t="s">
        <v>6660</v>
      </c>
      <c r="O76" t="s">
        <v>6661</v>
      </c>
      <c r="P76" t="s">
        <v>6662</v>
      </c>
      <c r="Q76" t="str">
        <f t="shared" si="20"/>
        <v>Good</v>
      </c>
      <c r="R76" s="15">
        <f t="shared" si="21"/>
        <v>514500</v>
      </c>
      <c r="S76" s="15" t="str">
        <f t="shared" si="22"/>
        <v>&lt;₹500</v>
      </c>
      <c r="U76" s="6">
        <f t="shared" si="23"/>
        <v>308</v>
      </c>
      <c r="V76" s="3">
        <f t="shared" si="24"/>
        <v>10535</v>
      </c>
      <c r="W76" s="3" t="s">
        <v>14455</v>
      </c>
      <c r="X76" s="3" t="s">
        <v>14557</v>
      </c>
      <c r="Y76" s="25">
        <f t="shared" si="25"/>
        <v>0.15</v>
      </c>
      <c r="Z76" s="25">
        <f t="shared" si="26"/>
        <v>662</v>
      </c>
      <c r="AA76">
        <f t="shared" si="27"/>
        <v>1</v>
      </c>
      <c r="AB76">
        <f t="shared" si="28"/>
        <v>1</v>
      </c>
      <c r="AC76">
        <f t="shared" si="19"/>
        <v>0</v>
      </c>
      <c r="AF76">
        <f t="shared" si="29"/>
        <v>514500</v>
      </c>
      <c r="AH76" t="str">
        <f t="shared" si="30"/>
        <v>Pilot V7 Liquid Ink Roller Ball Pen (2</v>
      </c>
      <c r="AI76" s="21">
        <f t="shared" si="31"/>
        <v>2450</v>
      </c>
      <c r="AK76" t="str">
        <f t="shared" si="32"/>
        <v>Office Products</v>
      </c>
      <c r="AM76">
        <f t="shared" si="33"/>
        <v>1500</v>
      </c>
      <c r="AN76" s="16">
        <f t="shared" si="34"/>
        <v>15</v>
      </c>
      <c r="AO76">
        <f t="shared" si="35"/>
        <v>15</v>
      </c>
      <c r="AP76" t="str">
        <f t="shared" si="36"/>
        <v>Suspicious Zero</v>
      </c>
      <c r="AQ76">
        <f t="shared" si="37"/>
        <v>1500</v>
      </c>
    </row>
    <row r="77" spans="1:43">
      <c r="A77" t="s">
        <v>11003</v>
      </c>
      <c r="B77" t="s">
        <v>11004</v>
      </c>
      <c r="C77" t="s">
        <v>8904</v>
      </c>
      <c r="D77" s="17">
        <v>825</v>
      </c>
      <c r="E77" s="17">
        <v>825</v>
      </c>
      <c r="F77" s="23">
        <v>0</v>
      </c>
      <c r="G77" s="6">
        <v>4</v>
      </c>
      <c r="H77" s="3">
        <v>3246</v>
      </c>
      <c r="I77" t="s">
        <v>11005</v>
      </c>
      <c r="J77" t="s">
        <v>11006</v>
      </c>
      <c r="K77" t="s">
        <v>11007</v>
      </c>
      <c r="L77" t="s">
        <v>11008</v>
      </c>
      <c r="M77" t="s">
        <v>11009</v>
      </c>
      <c r="N77" t="s">
        <v>12184</v>
      </c>
      <c r="O77" t="s">
        <v>11010</v>
      </c>
      <c r="P77" t="s">
        <v>11011</v>
      </c>
      <c r="Q77" t="str">
        <f t="shared" si="20"/>
        <v>Good</v>
      </c>
      <c r="R77" s="15">
        <f t="shared" si="21"/>
        <v>2677950</v>
      </c>
      <c r="S77" s="15" t="str">
        <f t="shared" si="22"/>
        <v>₹500-₹2,000</v>
      </c>
      <c r="U77" s="6">
        <f t="shared" si="23"/>
        <v>308</v>
      </c>
      <c r="V77" s="3">
        <f t="shared" si="24"/>
        <v>12984</v>
      </c>
      <c r="W77" s="3" t="s">
        <v>13248</v>
      </c>
      <c r="X77" s="3" t="s">
        <v>14573</v>
      </c>
      <c r="Y77" s="25">
        <f t="shared" si="25"/>
        <v>0</v>
      </c>
      <c r="Z77" s="25">
        <f t="shared" si="26"/>
        <v>662</v>
      </c>
      <c r="AA77">
        <f t="shared" si="27"/>
        <v>1</v>
      </c>
      <c r="AB77">
        <f t="shared" si="28"/>
        <v>1</v>
      </c>
      <c r="AC77">
        <f t="shared" si="19"/>
        <v>0</v>
      </c>
      <c r="AF77">
        <f t="shared" si="29"/>
        <v>2677950</v>
      </c>
      <c r="AH77" t="str">
        <f t="shared" si="30"/>
        <v>Eureka Forbes Aquasure Amrit Twin</v>
      </c>
      <c r="AI77" s="21">
        <f t="shared" si="31"/>
        <v>3246</v>
      </c>
      <c r="AK77" t="str">
        <f t="shared" si="32"/>
        <v>Home &amp; Kitchen</v>
      </c>
      <c r="AM77">
        <f t="shared" si="33"/>
        <v>0</v>
      </c>
      <c r="AN77" s="16">
        <f t="shared" si="34"/>
        <v>40.120848214285715</v>
      </c>
      <c r="AO77">
        <f t="shared" si="35"/>
        <v>40.120848214285715</v>
      </c>
      <c r="AP77" t="str">
        <f t="shared" si="36"/>
        <v>True Zero</v>
      </c>
      <c r="AQ77">
        <f t="shared" si="37"/>
        <v>0</v>
      </c>
    </row>
    <row r="78" spans="1:43">
      <c r="A78" t="s">
        <v>7980</v>
      </c>
      <c r="B78" t="s">
        <v>7981</v>
      </c>
      <c r="C78" t="s">
        <v>7911</v>
      </c>
      <c r="D78" s="17">
        <v>1399</v>
      </c>
      <c r="E78" s="17">
        <v>1549</v>
      </c>
      <c r="F78" s="23">
        <v>10</v>
      </c>
      <c r="G78" s="6">
        <v>3.9</v>
      </c>
      <c r="H78" s="3">
        <v>2602</v>
      </c>
      <c r="I78" t="s">
        <v>7982</v>
      </c>
      <c r="J78" t="s">
        <v>7983</v>
      </c>
      <c r="K78" t="s">
        <v>7984</v>
      </c>
      <c r="L78" t="s">
        <v>7985</v>
      </c>
      <c r="M78" t="s">
        <v>7986</v>
      </c>
      <c r="N78" t="s">
        <v>12510</v>
      </c>
      <c r="O78" t="s">
        <v>7987</v>
      </c>
      <c r="P78" t="s">
        <v>7988</v>
      </c>
      <c r="Q78" t="str">
        <f t="shared" si="20"/>
        <v>Excellent</v>
      </c>
      <c r="R78" s="15">
        <f t="shared" si="21"/>
        <v>4030498</v>
      </c>
      <c r="S78" s="15" t="str">
        <f t="shared" si="22"/>
        <v>₹500-₹2,000</v>
      </c>
      <c r="U78" s="6">
        <f t="shared" si="23"/>
        <v>308</v>
      </c>
      <c r="V78" s="3">
        <f t="shared" si="24"/>
        <v>10147.799999999999</v>
      </c>
      <c r="W78" s="3" t="s">
        <v>13249</v>
      </c>
      <c r="X78" s="3" t="s">
        <v>14573</v>
      </c>
      <c r="Y78" s="25">
        <f t="shared" si="25"/>
        <v>0.1</v>
      </c>
      <c r="Z78" s="25">
        <f t="shared" si="26"/>
        <v>662</v>
      </c>
      <c r="AA78">
        <f t="shared" si="27"/>
        <v>1</v>
      </c>
      <c r="AB78">
        <f t="shared" si="28"/>
        <v>1</v>
      </c>
      <c r="AC78">
        <f t="shared" si="19"/>
        <v>0</v>
      </c>
      <c r="AF78">
        <f t="shared" si="29"/>
        <v>4030498</v>
      </c>
      <c r="AH78" t="str">
        <f t="shared" si="30"/>
        <v>Bajaj RHX-2 800-Watt Room Heater</v>
      </c>
      <c r="AI78" s="21">
        <f t="shared" si="31"/>
        <v>2602</v>
      </c>
      <c r="AK78" t="str">
        <f t="shared" si="32"/>
        <v>Home &amp; Kitchen</v>
      </c>
      <c r="AM78">
        <f t="shared" si="33"/>
        <v>1000</v>
      </c>
      <c r="AN78" s="16">
        <f t="shared" si="34"/>
        <v>10</v>
      </c>
      <c r="AO78">
        <f t="shared" si="35"/>
        <v>10</v>
      </c>
      <c r="AP78" t="str">
        <f t="shared" si="36"/>
        <v>Suspicious Zero</v>
      </c>
      <c r="AQ78">
        <f t="shared" si="37"/>
        <v>1000</v>
      </c>
    </row>
    <row r="79" spans="1:43">
      <c r="A79" t="s">
        <v>5171</v>
      </c>
      <c r="B79" t="s">
        <v>5172</v>
      </c>
      <c r="C79" t="s">
        <v>5173</v>
      </c>
      <c r="D79" s="17">
        <v>225</v>
      </c>
      <c r="E79" s="17">
        <v>250</v>
      </c>
      <c r="F79" s="23">
        <v>10</v>
      </c>
      <c r="G79" s="6">
        <v>4.4000000000000004</v>
      </c>
      <c r="H79" s="3">
        <v>26556</v>
      </c>
      <c r="I79" t="s">
        <v>5174</v>
      </c>
      <c r="J79" t="s">
        <v>5175</v>
      </c>
      <c r="K79" t="s">
        <v>5176</v>
      </c>
      <c r="L79" t="s">
        <v>5177</v>
      </c>
      <c r="M79" t="s">
        <v>5178</v>
      </c>
      <c r="N79" t="s">
        <v>5179</v>
      </c>
      <c r="O79" t="s">
        <v>5180</v>
      </c>
      <c r="P79" t="s">
        <v>5181</v>
      </c>
      <c r="Q79" t="str">
        <f t="shared" si="20"/>
        <v>Good</v>
      </c>
      <c r="R79" s="15">
        <f t="shared" si="21"/>
        <v>6639000</v>
      </c>
      <c r="S79" s="15" t="str">
        <f t="shared" si="22"/>
        <v>&lt;₹500</v>
      </c>
      <c r="U79" s="6">
        <f t="shared" si="23"/>
        <v>308</v>
      </c>
      <c r="V79" s="3">
        <f t="shared" si="24"/>
        <v>116846.40000000001</v>
      </c>
      <c r="W79" s="3" t="s">
        <v>14453</v>
      </c>
      <c r="X79" s="3" t="s">
        <v>14550</v>
      </c>
      <c r="Y79" s="25">
        <f t="shared" si="25"/>
        <v>0.1</v>
      </c>
      <c r="Z79" s="25">
        <f t="shared" si="26"/>
        <v>662</v>
      </c>
      <c r="AA79">
        <f t="shared" si="27"/>
        <v>1</v>
      </c>
      <c r="AB79">
        <f t="shared" si="28"/>
        <v>1</v>
      </c>
      <c r="AC79">
        <f t="shared" si="19"/>
        <v>0</v>
      </c>
      <c r="AF79">
        <f t="shared" si="29"/>
        <v>6639000</v>
      </c>
      <c r="AH79" t="str">
        <f t="shared" si="30"/>
        <v>Panasonic CR-2032/5BE Lithium Coin</v>
      </c>
      <c r="AI79" s="21">
        <f t="shared" si="31"/>
        <v>26556</v>
      </c>
      <c r="AK79" t="str">
        <f t="shared" si="32"/>
        <v>Electronics</v>
      </c>
      <c r="AM79">
        <f t="shared" si="33"/>
        <v>1000</v>
      </c>
      <c r="AN79" s="16">
        <f t="shared" si="34"/>
        <v>10</v>
      </c>
      <c r="AO79">
        <f t="shared" si="35"/>
        <v>10</v>
      </c>
      <c r="AP79" t="str">
        <f t="shared" si="36"/>
        <v>Suspicious Zero</v>
      </c>
      <c r="AQ79">
        <f t="shared" si="37"/>
        <v>1000</v>
      </c>
    </row>
    <row r="80" spans="1:43">
      <c r="A80" t="s">
        <v>5001</v>
      </c>
      <c r="B80" t="s">
        <v>5002</v>
      </c>
      <c r="C80" t="s">
        <v>5003</v>
      </c>
      <c r="D80" s="17">
        <v>191</v>
      </c>
      <c r="E80" s="17">
        <v>225</v>
      </c>
      <c r="F80" s="23">
        <v>15</v>
      </c>
      <c r="G80" s="6">
        <v>4.4000000000000004</v>
      </c>
      <c r="H80" s="3">
        <v>7203</v>
      </c>
      <c r="I80" t="s">
        <v>5004</v>
      </c>
      <c r="J80" t="s">
        <v>5005</v>
      </c>
      <c r="K80" t="s">
        <v>5006</v>
      </c>
      <c r="L80" t="s">
        <v>5007</v>
      </c>
      <c r="M80" t="s">
        <v>5008</v>
      </c>
      <c r="N80" t="s">
        <v>12123</v>
      </c>
      <c r="O80" t="s">
        <v>5009</v>
      </c>
      <c r="P80" t="s">
        <v>5010</v>
      </c>
      <c r="Q80" t="str">
        <f t="shared" si="20"/>
        <v>Good</v>
      </c>
      <c r="R80" s="15">
        <f t="shared" si="21"/>
        <v>1620675</v>
      </c>
      <c r="S80" s="15" t="str">
        <f t="shared" si="22"/>
        <v>&lt;₹500</v>
      </c>
      <c r="U80" s="6">
        <f t="shared" si="23"/>
        <v>308</v>
      </c>
      <c r="V80" s="3">
        <f t="shared" si="24"/>
        <v>31693.200000000004</v>
      </c>
      <c r="W80" s="3" t="s">
        <v>13250</v>
      </c>
      <c r="X80" s="3" t="s">
        <v>14573</v>
      </c>
      <c r="Y80" s="25">
        <f t="shared" si="25"/>
        <v>0.15</v>
      </c>
      <c r="Z80" s="25">
        <f t="shared" si="26"/>
        <v>662</v>
      </c>
      <c r="AA80">
        <f t="shared" si="27"/>
        <v>1</v>
      </c>
      <c r="AB80">
        <f t="shared" si="28"/>
        <v>1</v>
      </c>
      <c r="AC80">
        <f t="shared" si="19"/>
        <v>0</v>
      </c>
      <c r="AF80">
        <f t="shared" si="29"/>
        <v>1620675</v>
      </c>
      <c r="AH80" t="str">
        <f t="shared" si="30"/>
        <v>PIDILITE Fevicryl Acrylic Colours</v>
      </c>
      <c r="AI80" s="21">
        <f t="shared" si="31"/>
        <v>7203</v>
      </c>
      <c r="AK80" t="str">
        <f t="shared" si="32"/>
        <v>Home &amp; Kitchen</v>
      </c>
      <c r="AM80">
        <f t="shared" si="33"/>
        <v>1500</v>
      </c>
      <c r="AN80" s="16">
        <f t="shared" si="34"/>
        <v>15</v>
      </c>
      <c r="AO80">
        <f t="shared" si="35"/>
        <v>15</v>
      </c>
      <c r="AP80" t="str">
        <f t="shared" si="36"/>
        <v>Suspicious Zero</v>
      </c>
      <c r="AQ80">
        <f t="shared" si="37"/>
        <v>1500</v>
      </c>
    </row>
    <row r="81" spans="1:43">
      <c r="A81" t="s">
        <v>7613</v>
      </c>
      <c r="B81" t="s">
        <v>7614</v>
      </c>
      <c r="C81" t="s">
        <v>7615</v>
      </c>
      <c r="D81" s="17">
        <v>230</v>
      </c>
      <c r="E81" s="17">
        <v>230</v>
      </c>
      <c r="F81" s="23">
        <v>0</v>
      </c>
      <c r="G81" s="6">
        <v>4.5</v>
      </c>
      <c r="H81" s="3">
        <v>9427</v>
      </c>
      <c r="I81" t="s">
        <v>7616</v>
      </c>
      <c r="J81" t="s">
        <v>7617</v>
      </c>
      <c r="K81" t="s">
        <v>7618</v>
      </c>
      <c r="L81" t="s">
        <v>7619</v>
      </c>
      <c r="M81" t="s">
        <v>7620</v>
      </c>
      <c r="N81" t="s">
        <v>7621</v>
      </c>
      <c r="O81" t="s">
        <v>7622</v>
      </c>
      <c r="P81" t="s">
        <v>7623</v>
      </c>
      <c r="Q81" t="str">
        <f t="shared" si="20"/>
        <v>Good</v>
      </c>
      <c r="R81" s="15">
        <f t="shared" si="21"/>
        <v>2168210</v>
      </c>
      <c r="S81" s="15" t="str">
        <f t="shared" si="22"/>
        <v>&lt;₹500</v>
      </c>
      <c r="U81" s="6">
        <f t="shared" si="23"/>
        <v>308</v>
      </c>
      <c r="V81" s="3">
        <f t="shared" si="24"/>
        <v>42421.5</v>
      </c>
      <c r="W81" s="3" t="s">
        <v>14454</v>
      </c>
      <c r="X81" s="3" t="s">
        <v>14573</v>
      </c>
      <c r="Y81" s="25">
        <f t="shared" si="25"/>
        <v>0</v>
      </c>
      <c r="Z81" s="25">
        <f t="shared" si="26"/>
        <v>662</v>
      </c>
      <c r="AA81">
        <f t="shared" si="27"/>
        <v>1</v>
      </c>
      <c r="AB81">
        <f t="shared" si="28"/>
        <v>1</v>
      </c>
      <c r="AC81">
        <f t="shared" si="19"/>
        <v>0</v>
      </c>
      <c r="AF81">
        <f t="shared" si="29"/>
        <v>2168210</v>
      </c>
      <c r="AH81" t="str">
        <f t="shared" si="30"/>
        <v>Camel Oil Pastel with Reusable Plastic</v>
      </c>
      <c r="AI81" s="21">
        <f t="shared" si="31"/>
        <v>9427</v>
      </c>
      <c r="AK81" t="str">
        <f t="shared" si="32"/>
        <v>Home &amp; Kitchen</v>
      </c>
      <c r="AM81">
        <f t="shared" si="33"/>
        <v>0</v>
      </c>
      <c r="AN81" s="16">
        <f t="shared" si="34"/>
        <v>40.120848214285715</v>
      </c>
      <c r="AO81">
        <f t="shared" si="35"/>
        <v>40.120848214285715</v>
      </c>
      <c r="AP81" t="str">
        <f t="shared" si="36"/>
        <v>True Zero</v>
      </c>
      <c r="AQ81">
        <f t="shared" si="37"/>
        <v>0</v>
      </c>
    </row>
    <row r="82" spans="1:43">
      <c r="A82" t="s">
        <v>7777</v>
      </c>
      <c r="B82" t="s">
        <v>7778</v>
      </c>
      <c r="C82" t="s">
        <v>14562</v>
      </c>
      <c r="D82" s="17">
        <v>225</v>
      </c>
      <c r="E82" s="17">
        <v>225</v>
      </c>
      <c r="F82" s="23">
        <v>0</v>
      </c>
      <c r="G82" s="6">
        <v>4.0999999999999996</v>
      </c>
      <c r="H82" s="3">
        <v>4798</v>
      </c>
      <c r="I82" t="s">
        <v>7780</v>
      </c>
      <c r="J82" t="s">
        <v>7781</v>
      </c>
      <c r="K82" t="s">
        <v>7782</v>
      </c>
      <c r="L82" t="s">
        <v>7783</v>
      </c>
      <c r="M82" t="s">
        <v>7784</v>
      </c>
      <c r="N82" t="s">
        <v>12511</v>
      </c>
      <c r="O82" t="s">
        <v>7785</v>
      </c>
      <c r="P82" t="s">
        <v>7786</v>
      </c>
      <c r="Q82" t="str">
        <f t="shared" si="20"/>
        <v>Excellent</v>
      </c>
      <c r="R82" s="15">
        <f t="shared" si="21"/>
        <v>1079550</v>
      </c>
      <c r="S82" s="15" t="str">
        <f t="shared" si="22"/>
        <v>&lt;₹500</v>
      </c>
      <c r="U82" s="6">
        <f t="shared" si="23"/>
        <v>308</v>
      </c>
      <c r="V82" s="3">
        <f t="shared" si="24"/>
        <v>19671.8</v>
      </c>
      <c r="W82" s="3" t="s">
        <v>14452</v>
      </c>
      <c r="X82" s="3" t="s">
        <v>14557</v>
      </c>
      <c r="Y82" s="25">
        <f t="shared" si="25"/>
        <v>0</v>
      </c>
      <c r="Z82" s="25">
        <f t="shared" si="26"/>
        <v>662</v>
      </c>
      <c r="AA82">
        <f t="shared" si="27"/>
        <v>1</v>
      </c>
      <c r="AB82">
        <f t="shared" si="28"/>
        <v>1</v>
      </c>
      <c r="AC82">
        <f t="shared" si="19"/>
        <v>0</v>
      </c>
      <c r="AF82">
        <f t="shared" si="29"/>
        <v>1079550</v>
      </c>
      <c r="AH82" t="str">
        <f t="shared" si="30"/>
        <v>Camlin Elegante Fountain Pen -</v>
      </c>
      <c r="AI82" s="21">
        <f t="shared" si="31"/>
        <v>4798</v>
      </c>
      <c r="AK82" t="str">
        <f t="shared" si="32"/>
        <v>Office Products</v>
      </c>
      <c r="AM82">
        <f t="shared" si="33"/>
        <v>0</v>
      </c>
      <c r="AN82" s="16">
        <f t="shared" si="34"/>
        <v>12.35483870967742</v>
      </c>
      <c r="AO82">
        <f t="shared" si="35"/>
        <v>12.35483870967742</v>
      </c>
      <c r="AP82" t="str">
        <f t="shared" si="36"/>
        <v>True Zero</v>
      </c>
      <c r="AQ82">
        <f t="shared" si="37"/>
        <v>0</v>
      </c>
    </row>
    <row r="83" spans="1:43">
      <c r="A83" t="s">
        <v>7016</v>
      </c>
      <c r="B83" t="s">
        <v>7017</v>
      </c>
      <c r="C83" t="s">
        <v>5003</v>
      </c>
      <c r="D83" s="17">
        <v>200</v>
      </c>
      <c r="E83" s="17">
        <v>230</v>
      </c>
      <c r="F83" s="23">
        <v>13</v>
      </c>
      <c r="G83" s="6">
        <v>4.4000000000000004</v>
      </c>
      <c r="H83" s="3">
        <v>10170</v>
      </c>
      <c r="I83" t="s">
        <v>7018</v>
      </c>
      <c r="J83" t="s">
        <v>7019</v>
      </c>
      <c r="K83" t="s">
        <v>7020</v>
      </c>
      <c r="L83" t="s">
        <v>7021</v>
      </c>
      <c r="M83" t="s">
        <v>7022</v>
      </c>
      <c r="N83" t="s">
        <v>7023</v>
      </c>
      <c r="O83" t="s">
        <v>7024</v>
      </c>
      <c r="P83" t="s">
        <v>7025</v>
      </c>
      <c r="Q83" t="str">
        <f t="shared" si="20"/>
        <v>Good</v>
      </c>
      <c r="R83" s="15">
        <f t="shared" si="21"/>
        <v>2339100</v>
      </c>
      <c r="S83" s="15" t="str">
        <f t="shared" si="22"/>
        <v>&lt;₹500</v>
      </c>
      <c r="U83" s="6">
        <f t="shared" si="23"/>
        <v>308</v>
      </c>
      <c r="V83" s="3">
        <f t="shared" si="24"/>
        <v>44748</v>
      </c>
      <c r="W83" s="3" t="s">
        <v>13251</v>
      </c>
      <c r="X83" s="3" t="s">
        <v>14573</v>
      </c>
      <c r="Y83" s="25">
        <f t="shared" si="25"/>
        <v>0.13</v>
      </c>
      <c r="Z83" s="25">
        <f t="shared" si="26"/>
        <v>662</v>
      </c>
      <c r="AA83">
        <f t="shared" si="27"/>
        <v>1</v>
      </c>
      <c r="AB83">
        <f t="shared" si="28"/>
        <v>1</v>
      </c>
      <c r="AC83">
        <f t="shared" si="19"/>
        <v>0</v>
      </c>
      <c r="AF83">
        <f t="shared" si="29"/>
        <v>2339100</v>
      </c>
      <c r="AH83" t="str">
        <f t="shared" si="30"/>
        <v>Camel Fabrica Acrylic Ultra Color -</v>
      </c>
      <c r="AI83" s="21">
        <f t="shared" si="31"/>
        <v>10170</v>
      </c>
      <c r="AK83" t="str">
        <f t="shared" si="32"/>
        <v>Home &amp; Kitchen</v>
      </c>
      <c r="AM83">
        <f t="shared" si="33"/>
        <v>1300</v>
      </c>
      <c r="AN83" s="16">
        <f t="shared" si="34"/>
        <v>13</v>
      </c>
      <c r="AO83">
        <f t="shared" si="35"/>
        <v>13</v>
      </c>
      <c r="AP83" t="str">
        <f t="shared" si="36"/>
        <v>Suspicious Zero</v>
      </c>
      <c r="AQ83">
        <f t="shared" si="37"/>
        <v>1300</v>
      </c>
    </row>
    <row r="84" spans="1:43">
      <c r="A84" t="s">
        <v>5559</v>
      </c>
      <c r="B84" t="s">
        <v>5560</v>
      </c>
      <c r="C84" t="s">
        <v>14563</v>
      </c>
      <c r="D84" s="17">
        <v>137</v>
      </c>
      <c r="E84" s="17">
        <v>160</v>
      </c>
      <c r="F84" s="23">
        <v>14.000000000000002</v>
      </c>
      <c r="G84" s="6">
        <v>4.4000000000000004</v>
      </c>
      <c r="H84" s="3">
        <v>6537</v>
      </c>
      <c r="I84" t="s">
        <v>5561</v>
      </c>
      <c r="J84" t="s">
        <v>5562</v>
      </c>
      <c r="K84" t="s">
        <v>5563</v>
      </c>
      <c r="L84" t="s">
        <v>5564</v>
      </c>
      <c r="M84" t="s">
        <v>12512</v>
      </c>
      <c r="N84" t="s">
        <v>12513</v>
      </c>
      <c r="O84" t="s">
        <v>5565</v>
      </c>
      <c r="P84" t="s">
        <v>5566</v>
      </c>
      <c r="Q84" t="str">
        <f t="shared" si="20"/>
        <v>Average</v>
      </c>
      <c r="R84" s="15">
        <f t="shared" si="21"/>
        <v>1045920</v>
      </c>
      <c r="S84" s="15" t="str">
        <f t="shared" si="22"/>
        <v>&lt;₹500</v>
      </c>
      <c r="U84" s="6">
        <f t="shared" si="23"/>
        <v>308</v>
      </c>
      <c r="V84" s="3">
        <f t="shared" si="24"/>
        <v>28762.800000000003</v>
      </c>
      <c r="W84" s="3" t="s">
        <v>13252</v>
      </c>
      <c r="X84" s="3" t="s">
        <v>14557</v>
      </c>
      <c r="Y84" s="25">
        <f t="shared" si="25"/>
        <v>0.14000000000000001</v>
      </c>
      <c r="Z84" s="25">
        <f t="shared" si="26"/>
        <v>662</v>
      </c>
      <c r="AA84">
        <f t="shared" si="27"/>
        <v>1</v>
      </c>
      <c r="AB84">
        <f t="shared" si="28"/>
        <v>1</v>
      </c>
      <c r="AC84">
        <f t="shared" si="19"/>
        <v>0</v>
      </c>
      <c r="AF84">
        <f t="shared" si="29"/>
        <v>1045920</v>
      </c>
      <c r="AH84" t="str">
        <f t="shared" si="30"/>
        <v>Classmate 2100117 Soft Cover 6 Subject</v>
      </c>
      <c r="AI84" s="21">
        <f t="shared" si="31"/>
        <v>6537</v>
      </c>
      <c r="AK84" t="str">
        <f t="shared" si="32"/>
        <v>Office Products</v>
      </c>
      <c r="AM84">
        <f t="shared" si="33"/>
        <v>1400.0000000000002</v>
      </c>
      <c r="AN84" s="16">
        <f t="shared" si="34"/>
        <v>14.000000000000002</v>
      </c>
      <c r="AO84">
        <f t="shared" si="35"/>
        <v>14.000000000000002</v>
      </c>
      <c r="AP84" t="str">
        <f t="shared" si="36"/>
        <v>Suspicious Zero</v>
      </c>
      <c r="AQ84">
        <f t="shared" si="37"/>
        <v>1400.0000000000002</v>
      </c>
    </row>
    <row r="85" spans="1:43">
      <c r="A85" t="s">
        <v>5255</v>
      </c>
      <c r="B85" t="s">
        <v>5256</v>
      </c>
      <c r="C85" t="s">
        <v>14563</v>
      </c>
      <c r="D85" s="17">
        <v>157</v>
      </c>
      <c r="E85" s="17">
        <v>160</v>
      </c>
      <c r="F85" s="23">
        <v>2</v>
      </c>
      <c r="G85" s="6">
        <v>4.5</v>
      </c>
      <c r="H85" s="3">
        <v>8618</v>
      </c>
      <c r="I85" t="s">
        <v>5258</v>
      </c>
      <c r="J85" t="s">
        <v>5259</v>
      </c>
      <c r="K85" t="s">
        <v>5260</v>
      </c>
      <c r="L85" t="s">
        <v>5261</v>
      </c>
      <c r="M85" t="s">
        <v>5262</v>
      </c>
      <c r="N85" t="s">
        <v>12514</v>
      </c>
      <c r="O85" t="s">
        <v>5263</v>
      </c>
      <c r="P85" t="s">
        <v>5264</v>
      </c>
      <c r="Q85" t="str">
        <f t="shared" si="20"/>
        <v>Good</v>
      </c>
      <c r="R85" s="15">
        <f t="shared" si="21"/>
        <v>1378880</v>
      </c>
      <c r="S85" s="15" t="str">
        <f t="shared" si="22"/>
        <v>&lt;₹500</v>
      </c>
      <c r="U85" s="6">
        <f t="shared" si="23"/>
        <v>308</v>
      </c>
      <c r="V85" s="3">
        <f t="shared" si="24"/>
        <v>38781</v>
      </c>
      <c r="W85" s="3" t="s">
        <v>13253</v>
      </c>
      <c r="X85" s="3" t="s">
        <v>14557</v>
      </c>
      <c r="Y85" s="25">
        <f t="shared" si="25"/>
        <v>0.02</v>
      </c>
      <c r="Z85" s="25">
        <f t="shared" si="26"/>
        <v>662</v>
      </c>
      <c r="AA85">
        <f t="shared" si="27"/>
        <v>1</v>
      </c>
      <c r="AB85">
        <f t="shared" si="28"/>
        <v>1</v>
      </c>
      <c r="AC85">
        <f t="shared" si="19"/>
        <v>0</v>
      </c>
      <c r="AF85">
        <f t="shared" si="29"/>
        <v>1378880</v>
      </c>
      <c r="AH85" t="str">
        <f t="shared" si="30"/>
        <v>Classmate Soft Cover 6 Subject Spiral</v>
      </c>
      <c r="AI85" s="21">
        <f t="shared" si="31"/>
        <v>8618</v>
      </c>
      <c r="AK85" t="str">
        <f t="shared" si="32"/>
        <v>Office Products</v>
      </c>
      <c r="AM85">
        <f t="shared" si="33"/>
        <v>200</v>
      </c>
      <c r="AN85" s="16">
        <f t="shared" si="34"/>
        <v>2</v>
      </c>
      <c r="AO85">
        <f t="shared" si="35"/>
        <v>2</v>
      </c>
      <c r="AP85" t="str">
        <f t="shared" si="36"/>
        <v>Suspicious Zero</v>
      </c>
      <c r="AQ85">
        <f t="shared" si="37"/>
        <v>200</v>
      </c>
    </row>
    <row r="86" spans="1:43">
      <c r="A86" t="s">
        <v>7132</v>
      </c>
      <c r="B86" t="s">
        <v>7133</v>
      </c>
      <c r="C86" t="s">
        <v>14564</v>
      </c>
      <c r="D86" s="17">
        <v>272</v>
      </c>
      <c r="E86" s="17">
        <v>320</v>
      </c>
      <c r="F86" s="23">
        <v>15</v>
      </c>
      <c r="G86" s="6">
        <v>4</v>
      </c>
      <c r="H86" s="3">
        <v>3686</v>
      </c>
      <c r="I86" t="s">
        <v>7134</v>
      </c>
      <c r="J86" t="s">
        <v>7135</v>
      </c>
      <c r="K86" t="s">
        <v>7136</v>
      </c>
      <c r="L86" t="s">
        <v>7137</v>
      </c>
      <c r="M86" t="s">
        <v>7138</v>
      </c>
      <c r="N86" t="s">
        <v>7139</v>
      </c>
      <c r="O86" t="s">
        <v>7140</v>
      </c>
      <c r="P86" t="s">
        <v>7141</v>
      </c>
      <c r="Q86" t="str">
        <f t="shared" si="20"/>
        <v>Good</v>
      </c>
      <c r="R86" s="15">
        <f t="shared" si="21"/>
        <v>1179520</v>
      </c>
      <c r="S86" s="15" t="str">
        <f t="shared" si="22"/>
        <v>&lt;₹500</v>
      </c>
      <c r="U86" s="6">
        <f t="shared" si="23"/>
        <v>308</v>
      </c>
      <c r="V86" s="3">
        <f t="shared" si="24"/>
        <v>14744</v>
      </c>
      <c r="W86" s="3" t="s">
        <v>13254</v>
      </c>
      <c r="X86" s="3" t="s">
        <v>14557</v>
      </c>
      <c r="Y86" s="25">
        <f t="shared" si="25"/>
        <v>0.15</v>
      </c>
      <c r="Z86" s="25">
        <f t="shared" si="26"/>
        <v>662</v>
      </c>
      <c r="AA86">
        <f t="shared" si="27"/>
        <v>1</v>
      </c>
      <c r="AB86">
        <f t="shared" si="28"/>
        <v>1</v>
      </c>
      <c r="AC86">
        <f t="shared" si="19"/>
        <v>0</v>
      </c>
      <c r="AF86">
        <f t="shared" si="29"/>
        <v>1179520</v>
      </c>
      <c r="AH86" t="str">
        <f t="shared" si="30"/>
        <v>Parker Vector Standard Chrome Trim Ball</v>
      </c>
      <c r="AI86" s="21">
        <f t="shared" si="31"/>
        <v>3686</v>
      </c>
      <c r="AK86" t="str">
        <f t="shared" si="32"/>
        <v>Office Products</v>
      </c>
      <c r="AM86">
        <f t="shared" si="33"/>
        <v>1500</v>
      </c>
      <c r="AN86" s="16">
        <f t="shared" si="34"/>
        <v>15</v>
      </c>
      <c r="AO86">
        <f t="shared" si="35"/>
        <v>15</v>
      </c>
      <c r="AP86" t="str">
        <f t="shared" si="36"/>
        <v>Suspicious Zero</v>
      </c>
      <c r="AQ86">
        <f t="shared" si="37"/>
        <v>1500</v>
      </c>
    </row>
    <row r="87" spans="1:43">
      <c r="A87" t="s">
        <v>4937</v>
      </c>
      <c r="B87" t="s">
        <v>4938</v>
      </c>
      <c r="C87" t="s">
        <v>4939</v>
      </c>
      <c r="D87" s="17">
        <v>39</v>
      </c>
      <c r="E87" s="17">
        <v>299</v>
      </c>
      <c r="F87" s="23">
        <v>87</v>
      </c>
      <c r="G87" s="6">
        <v>3.5</v>
      </c>
      <c r="H87" s="3">
        <v>15233</v>
      </c>
      <c r="I87" t="s">
        <v>4940</v>
      </c>
      <c r="J87" t="s">
        <v>4941</v>
      </c>
      <c r="K87" t="s">
        <v>4942</v>
      </c>
      <c r="L87" t="s">
        <v>4943</v>
      </c>
      <c r="M87" t="s">
        <v>12515</v>
      </c>
      <c r="N87" t="s">
        <v>12516</v>
      </c>
      <c r="O87" t="s">
        <v>4944</v>
      </c>
      <c r="P87" t="s">
        <v>4945</v>
      </c>
      <c r="Q87" t="str">
        <f t="shared" si="20"/>
        <v>Average</v>
      </c>
      <c r="R87" s="15">
        <f t="shared" si="21"/>
        <v>4554667</v>
      </c>
      <c r="S87" s="15" t="str">
        <f t="shared" si="22"/>
        <v>&lt;₹500</v>
      </c>
      <c r="U87" s="6">
        <f t="shared" si="23"/>
        <v>308</v>
      </c>
      <c r="V87" s="3">
        <f t="shared" si="24"/>
        <v>53315.5</v>
      </c>
      <c r="W87" s="3" t="s">
        <v>13255</v>
      </c>
      <c r="X87" s="3" t="s">
        <v>14572</v>
      </c>
      <c r="Y87" s="25">
        <f t="shared" si="25"/>
        <v>0.87</v>
      </c>
      <c r="Z87" s="25">
        <f t="shared" si="26"/>
        <v>662</v>
      </c>
      <c r="AA87">
        <f t="shared" si="27"/>
        <v>1</v>
      </c>
      <c r="AB87">
        <f t="shared" si="28"/>
        <v>1</v>
      </c>
      <c r="AC87">
        <f t="shared" si="19"/>
        <v>0</v>
      </c>
      <c r="AF87">
        <f t="shared" si="29"/>
        <v>4554667</v>
      </c>
      <c r="AH87" t="str">
        <f t="shared" si="30"/>
        <v>GIZGA essentials Universal Silicone</v>
      </c>
      <c r="AI87" s="21">
        <f t="shared" si="31"/>
        <v>15233</v>
      </c>
      <c r="AK87" t="str">
        <f t="shared" si="32"/>
        <v>Computers &amp; Accessories</v>
      </c>
      <c r="AM87">
        <f t="shared" si="33"/>
        <v>8700</v>
      </c>
      <c r="AN87" s="16">
        <f t="shared" si="34"/>
        <v>87</v>
      </c>
      <c r="AO87">
        <f t="shared" si="35"/>
        <v>87</v>
      </c>
      <c r="AP87" t="str">
        <f t="shared" si="36"/>
        <v>Suspicious Zero</v>
      </c>
      <c r="AQ87">
        <f t="shared" si="37"/>
        <v>8700</v>
      </c>
    </row>
    <row r="88" spans="1:43">
      <c r="A88" t="s">
        <v>6378</v>
      </c>
      <c r="B88" t="s">
        <v>6379</v>
      </c>
      <c r="C88" t="s">
        <v>4691</v>
      </c>
      <c r="D88" s="17">
        <v>2595</v>
      </c>
      <c r="E88" s="17">
        <v>3295</v>
      </c>
      <c r="F88" s="23">
        <v>21</v>
      </c>
      <c r="G88" s="6">
        <v>4.4000000000000004</v>
      </c>
      <c r="H88" s="3">
        <v>22618</v>
      </c>
      <c r="I88" t="s">
        <v>6380</v>
      </c>
      <c r="J88" t="s">
        <v>6381</v>
      </c>
      <c r="K88" t="s">
        <v>6382</v>
      </c>
      <c r="L88" t="s">
        <v>6383</v>
      </c>
      <c r="M88" t="s">
        <v>6384</v>
      </c>
      <c r="N88" t="s">
        <v>12185</v>
      </c>
      <c r="O88" t="s">
        <v>6385</v>
      </c>
      <c r="P88" t="s">
        <v>6386</v>
      </c>
      <c r="Q88" t="str">
        <f t="shared" si="20"/>
        <v>Average</v>
      </c>
      <c r="R88" s="15">
        <f t="shared" si="21"/>
        <v>74526310</v>
      </c>
      <c r="S88" s="15" t="str">
        <f t="shared" si="22"/>
        <v>₹2,000-₹10,000</v>
      </c>
      <c r="U88" s="6">
        <f t="shared" si="23"/>
        <v>308</v>
      </c>
      <c r="V88" s="3">
        <f t="shared" si="24"/>
        <v>99519.200000000012</v>
      </c>
      <c r="W88" s="3" t="s">
        <v>13256</v>
      </c>
      <c r="X88" s="3" t="s">
        <v>14572</v>
      </c>
      <c r="Y88" s="25">
        <f t="shared" si="25"/>
        <v>0.21</v>
      </c>
      <c r="Z88" s="25">
        <f t="shared" si="26"/>
        <v>662</v>
      </c>
      <c r="AA88">
        <f t="shared" si="27"/>
        <v>1</v>
      </c>
      <c r="AB88">
        <f t="shared" si="28"/>
        <v>1</v>
      </c>
      <c r="AC88">
        <f t="shared" si="19"/>
        <v>0</v>
      </c>
      <c r="AF88">
        <f t="shared" si="29"/>
        <v>74526310</v>
      </c>
      <c r="AH88" t="str">
        <f t="shared" si="30"/>
        <v>Logitech K480 Wireless Multi-Device</v>
      </c>
      <c r="AI88" s="21">
        <f t="shared" si="31"/>
        <v>22618</v>
      </c>
      <c r="AK88" t="str">
        <f t="shared" si="32"/>
        <v>Computers &amp; Accessories</v>
      </c>
      <c r="AM88">
        <f t="shared" si="33"/>
        <v>2100</v>
      </c>
      <c r="AN88" s="16">
        <f t="shared" si="34"/>
        <v>21</v>
      </c>
      <c r="AO88">
        <f t="shared" si="35"/>
        <v>21</v>
      </c>
      <c r="AP88" t="str">
        <f t="shared" si="36"/>
        <v>Suspicious Zero</v>
      </c>
      <c r="AQ88">
        <f t="shared" si="37"/>
        <v>2100</v>
      </c>
    </row>
    <row r="89" spans="1:43">
      <c r="A89" t="s">
        <v>6399</v>
      </c>
      <c r="B89" t="s">
        <v>6400</v>
      </c>
      <c r="C89" t="s">
        <v>14565</v>
      </c>
      <c r="D89" s="17">
        <v>90</v>
      </c>
      <c r="E89" s="17">
        <v>175</v>
      </c>
      <c r="F89" s="23">
        <v>49</v>
      </c>
      <c r="G89" s="6">
        <v>4.4000000000000004</v>
      </c>
      <c r="H89" s="3">
        <v>7429</v>
      </c>
      <c r="I89" t="s">
        <v>6401</v>
      </c>
      <c r="J89" t="s">
        <v>6402</v>
      </c>
      <c r="K89" t="s">
        <v>6403</v>
      </c>
      <c r="L89" t="s">
        <v>6404</v>
      </c>
      <c r="M89" t="s">
        <v>6405</v>
      </c>
      <c r="N89" t="s">
        <v>6406</v>
      </c>
      <c r="O89" t="s">
        <v>6407</v>
      </c>
      <c r="P89" t="s">
        <v>6408</v>
      </c>
      <c r="Q89" t="str">
        <f t="shared" si="20"/>
        <v>Excellent</v>
      </c>
      <c r="R89" s="15">
        <f t="shared" si="21"/>
        <v>1300075</v>
      </c>
      <c r="S89" s="15" t="str">
        <f t="shared" si="22"/>
        <v>&lt;₹500</v>
      </c>
      <c r="U89" s="6">
        <f t="shared" si="23"/>
        <v>308</v>
      </c>
      <c r="V89" s="3">
        <f t="shared" si="24"/>
        <v>32687.600000000002</v>
      </c>
      <c r="W89" s="3" t="s">
        <v>14451</v>
      </c>
      <c r="X89" s="3" t="s">
        <v>14557</v>
      </c>
      <c r="Y89" s="25">
        <f t="shared" si="25"/>
        <v>0.49</v>
      </c>
      <c r="Z89" s="25">
        <f t="shared" si="26"/>
        <v>662</v>
      </c>
      <c r="AA89">
        <f t="shared" si="27"/>
        <v>1</v>
      </c>
      <c r="AB89">
        <f t="shared" si="28"/>
        <v>1</v>
      </c>
      <c r="AC89">
        <f t="shared" si="19"/>
        <v>0</v>
      </c>
      <c r="AF89">
        <f t="shared" si="29"/>
        <v>1300075</v>
      </c>
      <c r="AH89" t="str">
        <f t="shared" si="30"/>
        <v>3M Post-it Sticky Note Cube,</v>
      </c>
      <c r="AI89" s="21">
        <f t="shared" si="31"/>
        <v>7429</v>
      </c>
      <c r="AK89" t="str">
        <f t="shared" si="32"/>
        <v>Office Products</v>
      </c>
      <c r="AM89">
        <f t="shared" si="33"/>
        <v>4900</v>
      </c>
      <c r="AN89" s="16">
        <f t="shared" si="34"/>
        <v>49</v>
      </c>
      <c r="AO89">
        <f t="shared" si="35"/>
        <v>49</v>
      </c>
      <c r="AP89" t="str">
        <f t="shared" si="36"/>
        <v>Suspicious Zero</v>
      </c>
      <c r="AQ89">
        <f t="shared" si="37"/>
        <v>4900</v>
      </c>
    </row>
    <row r="90" spans="1:43">
      <c r="A90" t="s">
        <v>4748</v>
      </c>
      <c r="B90" t="s">
        <v>4749</v>
      </c>
      <c r="C90" t="s">
        <v>4750</v>
      </c>
      <c r="D90" s="17">
        <v>130</v>
      </c>
      <c r="E90" s="17">
        <v>165</v>
      </c>
      <c r="F90" s="23">
        <v>21</v>
      </c>
      <c r="G90" s="6">
        <v>3.9</v>
      </c>
      <c r="H90" s="3">
        <v>14778</v>
      </c>
      <c r="I90" t="s">
        <v>4751</v>
      </c>
      <c r="J90" t="s">
        <v>4752</v>
      </c>
      <c r="K90" t="s">
        <v>4753</v>
      </c>
      <c r="L90" t="s">
        <v>4754</v>
      </c>
      <c r="M90" t="s">
        <v>4755</v>
      </c>
      <c r="N90" t="s">
        <v>4756</v>
      </c>
      <c r="O90" t="s">
        <v>4757</v>
      </c>
      <c r="P90" t="s">
        <v>4758</v>
      </c>
      <c r="Q90" t="str">
        <f t="shared" si="20"/>
        <v>Excellent</v>
      </c>
      <c r="R90" s="15">
        <f t="shared" si="21"/>
        <v>2438370</v>
      </c>
      <c r="S90" s="15" t="str">
        <f t="shared" si="22"/>
        <v>&lt;₹500</v>
      </c>
      <c r="U90" s="6">
        <f t="shared" si="23"/>
        <v>308</v>
      </c>
      <c r="V90" s="3">
        <f t="shared" si="24"/>
        <v>57634.2</v>
      </c>
      <c r="W90" s="3" t="s">
        <v>14450</v>
      </c>
      <c r="X90" s="3" t="s">
        <v>14573</v>
      </c>
      <c r="Y90" s="25">
        <f t="shared" si="25"/>
        <v>0.21</v>
      </c>
      <c r="Z90" s="25">
        <f t="shared" si="26"/>
        <v>662</v>
      </c>
      <c r="AA90">
        <f t="shared" si="27"/>
        <v>1</v>
      </c>
      <c r="AB90">
        <f t="shared" si="28"/>
        <v>1</v>
      </c>
      <c r="AC90">
        <f t="shared" si="19"/>
        <v>0</v>
      </c>
      <c r="AF90">
        <f t="shared" si="29"/>
        <v>2438370</v>
      </c>
      <c r="AH90" t="str">
        <f t="shared" si="30"/>
        <v>3M Scotch Double Sided Heavy Duty</v>
      </c>
      <c r="AI90" s="21">
        <f t="shared" si="31"/>
        <v>14778</v>
      </c>
      <c r="AK90" t="str">
        <f t="shared" si="32"/>
        <v>Home &amp; Kitchen</v>
      </c>
      <c r="AM90">
        <f t="shared" si="33"/>
        <v>2100</v>
      </c>
      <c r="AN90" s="16">
        <f t="shared" si="34"/>
        <v>21</v>
      </c>
      <c r="AO90">
        <f t="shared" si="35"/>
        <v>21</v>
      </c>
      <c r="AP90" t="str">
        <f t="shared" si="36"/>
        <v>Suspicious Zero</v>
      </c>
      <c r="AQ90">
        <f t="shared" si="37"/>
        <v>2100</v>
      </c>
    </row>
    <row r="91" spans="1:43">
      <c r="A91" t="s">
        <v>6576</v>
      </c>
      <c r="B91" t="s">
        <v>6577</v>
      </c>
      <c r="C91" t="s">
        <v>6578</v>
      </c>
      <c r="D91" s="17">
        <v>299</v>
      </c>
      <c r="E91" s="17">
        <v>400</v>
      </c>
      <c r="F91" s="23">
        <v>25</v>
      </c>
      <c r="G91" s="6">
        <v>3.8</v>
      </c>
      <c r="H91" s="3">
        <v>40895</v>
      </c>
      <c r="I91" t="s">
        <v>12517</v>
      </c>
      <c r="J91" t="s">
        <v>6579</v>
      </c>
      <c r="K91" t="s">
        <v>6580</v>
      </c>
      <c r="L91" t="s">
        <v>6581</v>
      </c>
      <c r="M91" t="s">
        <v>6582</v>
      </c>
      <c r="N91" t="s">
        <v>6583</v>
      </c>
      <c r="O91" t="s">
        <v>6584</v>
      </c>
      <c r="P91" t="s">
        <v>6585</v>
      </c>
      <c r="Q91" t="str">
        <f t="shared" si="20"/>
        <v>Excellent</v>
      </c>
      <c r="R91" s="15">
        <f t="shared" si="21"/>
        <v>16358000</v>
      </c>
      <c r="S91" s="15" t="str">
        <f t="shared" si="22"/>
        <v>&lt;₹500</v>
      </c>
      <c r="U91" s="6">
        <f t="shared" si="23"/>
        <v>308</v>
      </c>
      <c r="V91" s="3">
        <f t="shared" si="24"/>
        <v>155401</v>
      </c>
      <c r="W91" s="3" t="s">
        <v>13257</v>
      </c>
      <c r="X91" s="3" t="s">
        <v>14550</v>
      </c>
      <c r="Y91" s="25">
        <f t="shared" si="25"/>
        <v>0.25</v>
      </c>
      <c r="Z91" s="25">
        <f t="shared" si="26"/>
        <v>662</v>
      </c>
      <c r="AA91">
        <f t="shared" si="27"/>
        <v>1</v>
      </c>
      <c r="AB91">
        <f t="shared" si="28"/>
        <v>1</v>
      </c>
      <c r="AC91">
        <f t="shared" si="19"/>
        <v>0</v>
      </c>
      <c r="AF91">
        <f t="shared" si="29"/>
        <v>16358000</v>
      </c>
      <c r="AH91" t="str">
        <f t="shared" si="30"/>
        <v>ENVIE ECR-20 Charger for AA &amp; AAA</v>
      </c>
      <c r="AI91" s="21">
        <f t="shared" si="31"/>
        <v>40895</v>
      </c>
      <c r="AK91" t="str">
        <f t="shared" si="32"/>
        <v>Electronics</v>
      </c>
      <c r="AM91">
        <f t="shared" si="33"/>
        <v>2500</v>
      </c>
      <c r="AN91" s="16">
        <f t="shared" si="34"/>
        <v>25</v>
      </c>
      <c r="AO91">
        <f t="shared" si="35"/>
        <v>25</v>
      </c>
      <c r="AP91" t="str">
        <f t="shared" si="36"/>
        <v>Suspicious Zero</v>
      </c>
      <c r="AQ91">
        <f t="shared" si="37"/>
        <v>2500</v>
      </c>
    </row>
    <row r="92" spans="1:43">
      <c r="A92" t="s">
        <v>7461</v>
      </c>
      <c r="B92" t="s">
        <v>7462</v>
      </c>
      <c r="C92" t="s">
        <v>4992</v>
      </c>
      <c r="D92" s="17">
        <v>1995</v>
      </c>
      <c r="E92" s="17">
        <v>2895</v>
      </c>
      <c r="F92" s="23">
        <v>31</v>
      </c>
      <c r="G92" s="6">
        <v>4.5999999999999996</v>
      </c>
      <c r="H92" s="3">
        <v>10760</v>
      </c>
      <c r="I92" t="s">
        <v>7463</v>
      </c>
      <c r="J92" t="s">
        <v>7464</v>
      </c>
      <c r="K92" t="s">
        <v>7465</v>
      </c>
      <c r="L92" t="s">
        <v>7466</v>
      </c>
      <c r="M92" t="s">
        <v>7467</v>
      </c>
      <c r="N92" t="s">
        <v>7468</v>
      </c>
      <c r="O92" t="s">
        <v>7469</v>
      </c>
      <c r="P92" t="s">
        <v>7470</v>
      </c>
      <c r="Q92" t="str">
        <f t="shared" si="20"/>
        <v>Good</v>
      </c>
      <c r="R92" s="15">
        <f t="shared" si="21"/>
        <v>31150200</v>
      </c>
      <c r="S92" s="15" t="str">
        <f t="shared" si="22"/>
        <v>₹2,000-₹10,000</v>
      </c>
      <c r="U92" s="6">
        <f t="shared" si="23"/>
        <v>308</v>
      </c>
      <c r="V92" s="3">
        <f t="shared" si="24"/>
        <v>49495.999999999993</v>
      </c>
      <c r="W92" s="3" t="s">
        <v>13258</v>
      </c>
      <c r="X92" s="3" t="s">
        <v>14572</v>
      </c>
      <c r="Y92" s="25">
        <f t="shared" si="25"/>
        <v>0.31</v>
      </c>
      <c r="Z92" s="25">
        <f t="shared" si="26"/>
        <v>662</v>
      </c>
      <c r="AA92">
        <f t="shared" si="27"/>
        <v>1</v>
      </c>
      <c r="AB92">
        <f t="shared" si="28"/>
        <v>1</v>
      </c>
      <c r="AC92">
        <f t="shared" si="19"/>
        <v>0</v>
      </c>
      <c r="AF92">
        <f t="shared" si="29"/>
        <v>31150200</v>
      </c>
      <c r="AH92" t="str">
        <f t="shared" si="30"/>
        <v>Logitech G402 Hyperion Fury USB Wired</v>
      </c>
      <c r="AI92" s="21">
        <f t="shared" si="31"/>
        <v>10760</v>
      </c>
      <c r="AK92" t="str">
        <f t="shared" si="32"/>
        <v>Computers &amp; Accessories</v>
      </c>
      <c r="AM92">
        <f t="shared" si="33"/>
        <v>3100</v>
      </c>
      <c r="AN92" s="16">
        <f t="shared" si="34"/>
        <v>31</v>
      </c>
      <c r="AO92">
        <f t="shared" si="35"/>
        <v>31</v>
      </c>
      <c r="AP92" t="str">
        <f t="shared" si="36"/>
        <v>Suspicious Zero</v>
      </c>
      <c r="AQ92">
        <f t="shared" si="37"/>
        <v>3100</v>
      </c>
    </row>
    <row r="93" spans="1:43">
      <c r="A93" t="s">
        <v>395</v>
      </c>
      <c r="B93" t="s">
        <v>396</v>
      </c>
      <c r="C93" t="s">
        <v>18</v>
      </c>
      <c r="D93" s="17">
        <v>209</v>
      </c>
      <c r="E93" s="17">
        <v>695</v>
      </c>
      <c r="F93" s="23">
        <v>70</v>
      </c>
      <c r="G93" s="6">
        <v>4.5</v>
      </c>
      <c r="H93" s="3">
        <v>107687</v>
      </c>
      <c r="I93" t="s">
        <v>397</v>
      </c>
      <c r="J93" t="s">
        <v>398</v>
      </c>
      <c r="K93" t="s">
        <v>399</v>
      </c>
      <c r="L93" t="s">
        <v>400</v>
      </c>
      <c r="M93" t="s">
        <v>401</v>
      </c>
      <c r="N93" t="s">
        <v>402</v>
      </c>
      <c r="O93" t="s">
        <v>403</v>
      </c>
      <c r="P93" t="s">
        <v>404</v>
      </c>
      <c r="Q93" t="str">
        <f t="shared" si="20"/>
        <v>Excellent</v>
      </c>
      <c r="R93" s="15">
        <f t="shared" si="21"/>
        <v>74842465</v>
      </c>
      <c r="S93" s="15" t="str">
        <f t="shared" si="22"/>
        <v>₹500-₹2,000</v>
      </c>
      <c r="U93" s="6">
        <f t="shared" si="23"/>
        <v>308</v>
      </c>
      <c r="V93" s="3">
        <f t="shared" si="24"/>
        <v>484591.5</v>
      </c>
      <c r="W93" s="3" t="s">
        <v>14449</v>
      </c>
      <c r="X93" s="3" t="s">
        <v>14572</v>
      </c>
      <c r="Y93" s="25">
        <f t="shared" si="25"/>
        <v>0.7</v>
      </c>
      <c r="Z93" s="25">
        <f t="shared" si="26"/>
        <v>662</v>
      </c>
      <c r="AA93">
        <f t="shared" si="27"/>
        <v>1</v>
      </c>
      <c r="AB93">
        <f t="shared" si="28"/>
        <v>1</v>
      </c>
      <c r="AC93">
        <f t="shared" si="19"/>
        <v>0</v>
      </c>
      <c r="AF93">
        <f t="shared" si="29"/>
        <v>74842465</v>
      </c>
      <c r="AH93" t="str">
        <f t="shared" si="30"/>
        <v>AmazonBasics USB 2.0 Cable - A-Male to</v>
      </c>
      <c r="AI93" s="21">
        <f t="shared" si="31"/>
        <v>107687</v>
      </c>
      <c r="AK93" t="str">
        <f t="shared" si="32"/>
        <v>Computers &amp; Accessories</v>
      </c>
      <c r="AM93">
        <f t="shared" si="33"/>
        <v>7000</v>
      </c>
      <c r="AN93" s="16">
        <f t="shared" si="34"/>
        <v>70</v>
      </c>
      <c r="AO93">
        <f t="shared" si="35"/>
        <v>70</v>
      </c>
      <c r="AP93" t="str">
        <f t="shared" si="36"/>
        <v>Suspicious Zero</v>
      </c>
      <c r="AQ93">
        <f t="shared" si="37"/>
        <v>7000</v>
      </c>
    </row>
    <row r="94" spans="1:43">
      <c r="A94" t="s">
        <v>302</v>
      </c>
      <c r="B94" t="s">
        <v>303</v>
      </c>
      <c r="C94" t="s">
        <v>18</v>
      </c>
      <c r="D94" s="17">
        <v>199</v>
      </c>
      <c r="E94" s="17">
        <v>750</v>
      </c>
      <c r="F94" s="23">
        <v>73</v>
      </c>
      <c r="G94" s="6">
        <v>4.5</v>
      </c>
      <c r="H94" s="3">
        <v>74976</v>
      </c>
      <c r="I94" t="s">
        <v>304</v>
      </c>
      <c r="J94" t="s">
        <v>305</v>
      </c>
      <c r="K94" t="s">
        <v>306</v>
      </c>
      <c r="L94" t="s">
        <v>307</v>
      </c>
      <c r="M94" t="s">
        <v>308</v>
      </c>
      <c r="N94" t="s">
        <v>12518</v>
      </c>
      <c r="O94" t="s">
        <v>310</v>
      </c>
      <c r="P94" t="s">
        <v>311</v>
      </c>
      <c r="Q94" t="str">
        <f t="shared" si="20"/>
        <v>Good</v>
      </c>
      <c r="R94" s="15">
        <f t="shared" si="21"/>
        <v>56232000</v>
      </c>
      <c r="S94" s="15" t="str">
        <f t="shared" si="22"/>
        <v>₹500-₹2,000</v>
      </c>
      <c r="U94" s="6">
        <f t="shared" si="23"/>
        <v>308</v>
      </c>
      <c r="V94" s="3">
        <f t="shared" si="24"/>
        <v>337392</v>
      </c>
      <c r="W94" s="3" t="s">
        <v>13259</v>
      </c>
      <c r="X94" s="3" t="s">
        <v>14572</v>
      </c>
      <c r="Y94" s="25">
        <f t="shared" si="25"/>
        <v>0.73</v>
      </c>
      <c r="Z94" s="25">
        <f t="shared" si="26"/>
        <v>662</v>
      </c>
      <c r="AA94">
        <f t="shared" si="27"/>
        <v>1</v>
      </c>
      <c r="AB94">
        <f t="shared" si="28"/>
        <v>1</v>
      </c>
      <c r="AC94">
        <f t="shared" si="19"/>
        <v>0</v>
      </c>
      <c r="AF94">
        <f t="shared" si="29"/>
        <v>56232000</v>
      </c>
      <c r="AH94" t="str">
        <f t="shared" si="30"/>
        <v>AmazonBasics USB 2.0 - A-Male to</v>
      </c>
      <c r="AI94" s="21">
        <f t="shared" si="31"/>
        <v>74976</v>
      </c>
      <c r="AK94" t="str">
        <f t="shared" si="32"/>
        <v>Computers &amp; Accessories</v>
      </c>
      <c r="AM94">
        <f t="shared" si="33"/>
        <v>7300</v>
      </c>
      <c r="AN94" s="16">
        <f t="shared" si="34"/>
        <v>73</v>
      </c>
      <c r="AO94">
        <f t="shared" si="35"/>
        <v>73</v>
      </c>
      <c r="AP94" t="str">
        <f t="shared" si="36"/>
        <v>Suspicious Zero</v>
      </c>
      <c r="AQ94">
        <f t="shared" si="37"/>
        <v>7300</v>
      </c>
    </row>
    <row r="95" spans="1:43">
      <c r="A95" t="s">
        <v>1564</v>
      </c>
      <c r="B95" t="s">
        <v>1565</v>
      </c>
      <c r="C95" t="s">
        <v>18</v>
      </c>
      <c r="D95" s="17">
        <v>299</v>
      </c>
      <c r="E95" s="17">
        <v>485</v>
      </c>
      <c r="F95" s="23">
        <v>38</v>
      </c>
      <c r="G95" s="6">
        <v>4.3</v>
      </c>
      <c r="H95" s="3">
        <v>10911</v>
      </c>
      <c r="I95" t="s">
        <v>1566</v>
      </c>
      <c r="J95" t="s">
        <v>1567</v>
      </c>
      <c r="K95" t="s">
        <v>1568</v>
      </c>
      <c r="L95" t="s">
        <v>1569</v>
      </c>
      <c r="M95" t="s">
        <v>1570</v>
      </c>
      <c r="N95" t="s">
        <v>1571</v>
      </c>
      <c r="O95" t="s">
        <v>1572</v>
      </c>
      <c r="P95" t="s">
        <v>1573</v>
      </c>
      <c r="Q95" t="str">
        <f t="shared" si="20"/>
        <v>Excellent</v>
      </c>
      <c r="R95" s="15">
        <f t="shared" si="21"/>
        <v>5291835</v>
      </c>
      <c r="S95" s="15" t="str">
        <f t="shared" si="22"/>
        <v>&lt;₹500</v>
      </c>
      <c r="U95" s="6">
        <f t="shared" si="23"/>
        <v>308</v>
      </c>
      <c r="V95" s="3">
        <f t="shared" si="24"/>
        <v>46917.299999999996</v>
      </c>
      <c r="W95" s="3" t="s">
        <v>14448</v>
      </c>
      <c r="X95" s="3" t="s">
        <v>14572</v>
      </c>
      <c r="Y95" s="25">
        <f t="shared" si="25"/>
        <v>0.38</v>
      </c>
      <c r="Z95" s="25">
        <f t="shared" si="26"/>
        <v>662</v>
      </c>
      <c r="AA95">
        <f t="shared" si="27"/>
        <v>1</v>
      </c>
      <c r="AB95">
        <f t="shared" si="28"/>
        <v>1</v>
      </c>
      <c r="AC95">
        <f t="shared" si="19"/>
        <v>0</v>
      </c>
      <c r="AF95">
        <f t="shared" si="29"/>
        <v>5291835</v>
      </c>
      <c r="AH95" t="str">
        <f t="shared" si="30"/>
        <v>Amazon Basics USB 3.0 Cable - A Male to</v>
      </c>
      <c r="AI95" s="21">
        <f t="shared" si="31"/>
        <v>10911</v>
      </c>
      <c r="AK95" t="str">
        <f t="shared" si="32"/>
        <v>Computers &amp; Accessories</v>
      </c>
      <c r="AM95">
        <f t="shared" si="33"/>
        <v>3800</v>
      </c>
      <c r="AN95" s="16">
        <f t="shared" si="34"/>
        <v>38</v>
      </c>
      <c r="AO95">
        <f t="shared" si="35"/>
        <v>38</v>
      </c>
      <c r="AP95" t="str">
        <f t="shared" si="36"/>
        <v>Suspicious Zero</v>
      </c>
      <c r="AQ95">
        <f t="shared" si="37"/>
        <v>3800</v>
      </c>
    </row>
    <row r="96" spans="1:43">
      <c r="A96" t="s">
        <v>1780</v>
      </c>
      <c r="B96" t="s">
        <v>1781</v>
      </c>
      <c r="C96" t="s">
        <v>18</v>
      </c>
      <c r="D96" s="17">
        <v>299</v>
      </c>
      <c r="E96" s="17">
        <v>800</v>
      </c>
      <c r="F96" s="23">
        <v>63</v>
      </c>
      <c r="G96" s="6">
        <v>4.5</v>
      </c>
      <c r="H96" s="3">
        <v>74977</v>
      </c>
      <c r="I96" t="s">
        <v>1782</v>
      </c>
      <c r="J96" t="s">
        <v>305</v>
      </c>
      <c r="K96" t="s">
        <v>306</v>
      </c>
      <c r="L96" t="s">
        <v>307</v>
      </c>
      <c r="M96" t="s">
        <v>308</v>
      </c>
      <c r="N96" t="s">
        <v>12518</v>
      </c>
      <c r="O96" t="s">
        <v>1783</v>
      </c>
      <c r="P96" t="s">
        <v>1784</v>
      </c>
      <c r="Q96" t="str">
        <f t="shared" si="20"/>
        <v>Average</v>
      </c>
      <c r="R96" s="15">
        <f t="shared" si="21"/>
        <v>59981600</v>
      </c>
      <c r="S96" s="15" t="str">
        <f t="shared" si="22"/>
        <v>₹500-₹2,000</v>
      </c>
      <c r="U96" s="6">
        <f t="shared" si="23"/>
        <v>308</v>
      </c>
      <c r="V96" s="3">
        <f t="shared" si="24"/>
        <v>337396.5</v>
      </c>
      <c r="W96" s="3" t="s">
        <v>14197</v>
      </c>
      <c r="X96" s="3" t="s">
        <v>14572</v>
      </c>
      <c r="Y96" s="25">
        <f t="shared" si="25"/>
        <v>0.63</v>
      </c>
      <c r="Z96" s="25">
        <f t="shared" si="26"/>
        <v>662</v>
      </c>
      <c r="AA96">
        <f t="shared" si="27"/>
        <v>1</v>
      </c>
      <c r="AB96">
        <f t="shared" si="28"/>
        <v>1</v>
      </c>
      <c r="AC96">
        <f t="shared" si="19"/>
        <v>0</v>
      </c>
      <c r="AF96">
        <f t="shared" si="29"/>
        <v>59981600</v>
      </c>
      <c r="AH96" t="str">
        <f t="shared" si="30"/>
        <v>AmazonBasics USB 2.0 Extension Cable</v>
      </c>
      <c r="AI96" s="21">
        <f t="shared" si="31"/>
        <v>74977</v>
      </c>
      <c r="AK96" t="str">
        <f t="shared" si="32"/>
        <v>Computers &amp; Accessories</v>
      </c>
      <c r="AM96">
        <f t="shared" si="33"/>
        <v>6300</v>
      </c>
      <c r="AN96" s="16">
        <f t="shared" si="34"/>
        <v>63</v>
      </c>
      <c r="AO96">
        <f t="shared" si="35"/>
        <v>63</v>
      </c>
      <c r="AP96" t="str">
        <f t="shared" si="36"/>
        <v>Suspicious Zero</v>
      </c>
      <c r="AQ96">
        <f t="shared" si="37"/>
        <v>6300</v>
      </c>
    </row>
    <row r="97" spans="1:43">
      <c r="A97" t="s">
        <v>9266</v>
      </c>
      <c r="B97" t="s">
        <v>9267</v>
      </c>
      <c r="C97" t="s">
        <v>8000</v>
      </c>
      <c r="D97" s="17">
        <v>2698</v>
      </c>
      <c r="E97" s="17">
        <v>3945</v>
      </c>
      <c r="F97" s="23">
        <v>32</v>
      </c>
      <c r="G97" s="6">
        <v>4</v>
      </c>
      <c r="H97" s="3">
        <v>15034</v>
      </c>
      <c r="I97" t="s">
        <v>9268</v>
      </c>
      <c r="J97" t="s">
        <v>9269</v>
      </c>
      <c r="K97" t="s">
        <v>9270</v>
      </c>
      <c r="L97" t="s">
        <v>9271</v>
      </c>
      <c r="M97" t="s">
        <v>9272</v>
      </c>
      <c r="N97" t="s">
        <v>9273</v>
      </c>
      <c r="O97" t="s">
        <v>9274</v>
      </c>
      <c r="P97" t="s">
        <v>9275</v>
      </c>
      <c r="Q97" t="str">
        <f t="shared" si="20"/>
        <v>Good</v>
      </c>
      <c r="R97" s="15">
        <f t="shared" si="21"/>
        <v>59309130</v>
      </c>
      <c r="S97" s="15" t="str">
        <f t="shared" si="22"/>
        <v>₹2,000-₹10,000</v>
      </c>
      <c r="U97" s="6">
        <f t="shared" si="23"/>
        <v>308</v>
      </c>
      <c r="V97" s="3">
        <f t="shared" si="24"/>
        <v>60136</v>
      </c>
      <c r="W97" s="3" t="s">
        <v>13260</v>
      </c>
      <c r="X97" s="3" t="s">
        <v>14573</v>
      </c>
      <c r="Y97" s="25">
        <f t="shared" si="25"/>
        <v>0.32</v>
      </c>
      <c r="Z97" s="25">
        <f t="shared" si="26"/>
        <v>662</v>
      </c>
      <c r="AA97">
        <f t="shared" si="27"/>
        <v>1</v>
      </c>
      <c r="AB97">
        <f t="shared" si="28"/>
        <v>1</v>
      </c>
      <c r="AC97">
        <f t="shared" si="19"/>
        <v>0</v>
      </c>
      <c r="AF97">
        <f t="shared" si="29"/>
        <v>59309130</v>
      </c>
      <c r="AH97" t="str">
        <f t="shared" si="30"/>
        <v>Prestige PIC 16.0+ 1900W Induction</v>
      </c>
      <c r="AI97" s="21">
        <f t="shared" si="31"/>
        <v>15034</v>
      </c>
      <c r="AK97" t="str">
        <f t="shared" si="32"/>
        <v>Home &amp; Kitchen</v>
      </c>
      <c r="AM97">
        <f t="shared" si="33"/>
        <v>3200</v>
      </c>
      <c r="AN97" s="16">
        <f t="shared" si="34"/>
        <v>32</v>
      </c>
      <c r="AO97">
        <f t="shared" si="35"/>
        <v>32</v>
      </c>
      <c r="AP97" t="str">
        <f t="shared" si="36"/>
        <v>Suspicious Zero</v>
      </c>
      <c r="AQ97">
        <f t="shared" si="37"/>
        <v>3200</v>
      </c>
    </row>
    <row r="98" spans="1:43">
      <c r="A98" t="s">
        <v>5568</v>
      </c>
      <c r="B98" t="s">
        <v>5569</v>
      </c>
      <c r="C98" t="s">
        <v>5024</v>
      </c>
      <c r="D98" s="17">
        <v>299</v>
      </c>
      <c r="E98" s="17">
        <v>499</v>
      </c>
      <c r="F98" s="23">
        <v>40</v>
      </c>
      <c r="G98" s="6">
        <v>4.5</v>
      </c>
      <c r="H98" s="3">
        <v>21010</v>
      </c>
      <c r="I98" t="s">
        <v>12124</v>
      </c>
      <c r="J98" t="s">
        <v>5570</v>
      </c>
      <c r="K98" t="s">
        <v>5571</v>
      </c>
      <c r="L98" t="s">
        <v>5572</v>
      </c>
      <c r="M98" t="s">
        <v>5573</v>
      </c>
      <c r="N98" t="s">
        <v>5574</v>
      </c>
      <c r="O98" t="s">
        <v>5575</v>
      </c>
      <c r="P98" t="s">
        <v>5576</v>
      </c>
      <c r="Q98" t="str">
        <f t="shared" si="20"/>
        <v>Good</v>
      </c>
      <c r="R98" s="15">
        <f t="shared" si="21"/>
        <v>10483990</v>
      </c>
      <c r="S98" s="15" t="str">
        <f t="shared" si="22"/>
        <v>&lt;₹500</v>
      </c>
      <c r="U98" s="6">
        <f t="shared" si="23"/>
        <v>308</v>
      </c>
      <c r="V98" s="3">
        <f t="shared" si="24"/>
        <v>94545</v>
      </c>
      <c r="W98" s="3" t="s">
        <v>13261</v>
      </c>
      <c r="X98" s="3" t="s">
        <v>14572</v>
      </c>
      <c r="Y98" s="25">
        <f t="shared" si="25"/>
        <v>0.4</v>
      </c>
      <c r="Z98" s="25">
        <f t="shared" si="26"/>
        <v>662</v>
      </c>
      <c r="AA98">
        <f t="shared" si="27"/>
        <v>1</v>
      </c>
      <c r="AB98">
        <f t="shared" si="28"/>
        <v>1</v>
      </c>
      <c r="AC98">
        <f t="shared" si="19"/>
        <v>0</v>
      </c>
      <c r="AF98">
        <f t="shared" si="29"/>
        <v>10483990</v>
      </c>
      <c r="AH98" t="str">
        <f t="shared" si="30"/>
        <v>AirCase Rugged Hard Drive Case for</v>
      </c>
      <c r="AI98" s="21">
        <f t="shared" si="31"/>
        <v>21010</v>
      </c>
      <c r="AK98" t="str">
        <f t="shared" si="32"/>
        <v>Computers &amp; Accessories</v>
      </c>
      <c r="AM98">
        <f t="shared" si="33"/>
        <v>4000</v>
      </c>
      <c r="AN98" s="16">
        <f t="shared" si="34"/>
        <v>40</v>
      </c>
      <c r="AO98">
        <f t="shared" si="35"/>
        <v>40</v>
      </c>
      <c r="AP98" t="str">
        <f t="shared" si="36"/>
        <v>Suspicious Zero</v>
      </c>
      <c r="AQ98">
        <f t="shared" si="37"/>
        <v>4000</v>
      </c>
    </row>
    <row r="99" spans="1:43">
      <c r="A99" t="s">
        <v>8008</v>
      </c>
      <c r="B99" t="s">
        <v>8009</v>
      </c>
      <c r="C99" t="s">
        <v>7902</v>
      </c>
      <c r="D99" s="17">
        <v>1043</v>
      </c>
      <c r="E99" s="17">
        <v>1345</v>
      </c>
      <c r="F99" s="23">
        <v>22</v>
      </c>
      <c r="G99" s="6">
        <v>3.8</v>
      </c>
      <c r="H99" s="3">
        <v>15592</v>
      </c>
      <c r="I99" t="s">
        <v>12519</v>
      </c>
      <c r="J99" t="s">
        <v>8010</v>
      </c>
      <c r="K99" t="s">
        <v>8011</v>
      </c>
      <c r="L99" t="s">
        <v>8012</v>
      </c>
      <c r="M99" t="s">
        <v>8013</v>
      </c>
      <c r="N99" t="s">
        <v>12520</v>
      </c>
      <c r="O99" t="s">
        <v>8014</v>
      </c>
      <c r="P99" t="s">
        <v>8015</v>
      </c>
      <c r="Q99" t="str">
        <f t="shared" si="20"/>
        <v>Good</v>
      </c>
      <c r="R99" s="15">
        <f t="shared" si="21"/>
        <v>20971240</v>
      </c>
      <c r="S99" s="15" t="str">
        <f t="shared" si="22"/>
        <v>₹500-₹2,000</v>
      </c>
      <c r="U99" s="6">
        <f t="shared" si="23"/>
        <v>308</v>
      </c>
      <c r="V99" s="3">
        <f t="shared" si="24"/>
        <v>59249.599999999999</v>
      </c>
      <c r="W99" s="3" t="s">
        <v>13262</v>
      </c>
      <c r="X99" s="3" t="s">
        <v>14573</v>
      </c>
      <c r="Y99" s="25">
        <f t="shared" si="25"/>
        <v>0.22</v>
      </c>
      <c r="Z99" s="25">
        <f t="shared" si="26"/>
        <v>662</v>
      </c>
      <c r="AA99">
        <f t="shared" si="27"/>
        <v>1</v>
      </c>
      <c r="AB99">
        <f t="shared" si="28"/>
        <v>1</v>
      </c>
      <c r="AC99">
        <f t="shared" si="19"/>
        <v>0</v>
      </c>
      <c r="AF99">
        <f t="shared" si="29"/>
        <v>20971240</v>
      </c>
      <c r="AH99" t="str">
        <f t="shared" si="30"/>
        <v>Prestige PKGSS 1.7L 1500W Electric</v>
      </c>
      <c r="AI99" s="21">
        <f t="shared" si="31"/>
        <v>15592</v>
      </c>
      <c r="AK99" t="str">
        <f t="shared" si="32"/>
        <v>Home &amp; Kitchen</v>
      </c>
      <c r="AM99">
        <f t="shared" si="33"/>
        <v>2200</v>
      </c>
      <c r="AN99" s="16">
        <f t="shared" si="34"/>
        <v>22</v>
      </c>
      <c r="AO99">
        <f t="shared" si="35"/>
        <v>22</v>
      </c>
      <c r="AP99" t="str">
        <f t="shared" si="36"/>
        <v>Suspicious Zero</v>
      </c>
      <c r="AQ99">
        <f t="shared" si="37"/>
        <v>2200</v>
      </c>
    </row>
    <row r="100" spans="1:43">
      <c r="A100" t="s">
        <v>8024</v>
      </c>
      <c r="B100" t="s">
        <v>8025</v>
      </c>
      <c r="C100" t="s">
        <v>7922</v>
      </c>
      <c r="D100" s="17">
        <v>1464</v>
      </c>
      <c r="E100" s="17">
        <v>1650</v>
      </c>
      <c r="F100" s="23">
        <v>11</v>
      </c>
      <c r="G100" s="6">
        <v>4.0999999999999996</v>
      </c>
      <c r="H100" s="3">
        <v>14120</v>
      </c>
      <c r="I100" t="s">
        <v>12521</v>
      </c>
      <c r="J100" t="s">
        <v>8026</v>
      </c>
      <c r="K100" t="s">
        <v>8027</v>
      </c>
      <c r="L100" t="s">
        <v>8028</v>
      </c>
      <c r="M100" t="s">
        <v>8029</v>
      </c>
      <c r="N100" t="s">
        <v>8030</v>
      </c>
      <c r="O100" t="s">
        <v>8031</v>
      </c>
      <c r="P100" t="s">
        <v>8032</v>
      </c>
      <c r="Q100" t="str">
        <f t="shared" si="20"/>
        <v>Good</v>
      </c>
      <c r="R100" s="15">
        <f t="shared" si="21"/>
        <v>23298000</v>
      </c>
      <c r="S100" s="15" t="str">
        <f t="shared" si="22"/>
        <v>₹500-₹2,000</v>
      </c>
      <c r="U100" s="6">
        <f t="shared" si="23"/>
        <v>308</v>
      </c>
      <c r="V100" s="3">
        <f t="shared" si="24"/>
        <v>57891.999999999993</v>
      </c>
      <c r="W100" s="3" t="s">
        <v>13263</v>
      </c>
      <c r="X100" s="3" t="s">
        <v>14573</v>
      </c>
      <c r="Y100" s="25">
        <f t="shared" si="25"/>
        <v>0.11</v>
      </c>
      <c r="Z100" s="25">
        <f t="shared" si="26"/>
        <v>662</v>
      </c>
      <c r="AA100">
        <f t="shared" si="27"/>
        <v>1</v>
      </c>
      <c r="AB100">
        <f t="shared" si="28"/>
        <v>1</v>
      </c>
      <c r="AC100">
        <f t="shared" si="19"/>
        <v>0</v>
      </c>
      <c r="AF100">
        <f t="shared" si="29"/>
        <v>23298000</v>
      </c>
      <c r="AH100" t="str">
        <f t="shared" si="30"/>
        <v>Orpat OEH-1260 2000-Watt Fan Heater</v>
      </c>
      <c r="AI100" s="21">
        <f t="shared" si="31"/>
        <v>14120</v>
      </c>
      <c r="AK100" t="str">
        <f t="shared" si="32"/>
        <v>Home &amp; Kitchen</v>
      </c>
      <c r="AM100">
        <f t="shared" si="33"/>
        <v>1100</v>
      </c>
      <c r="AN100" s="16">
        <f t="shared" si="34"/>
        <v>11</v>
      </c>
      <c r="AO100">
        <f t="shared" si="35"/>
        <v>11</v>
      </c>
      <c r="AP100" t="str">
        <f t="shared" si="36"/>
        <v>Suspicious Zero</v>
      </c>
      <c r="AQ100">
        <f t="shared" si="37"/>
        <v>1100</v>
      </c>
    </row>
    <row r="101" spans="1:43">
      <c r="A101" t="s">
        <v>8865</v>
      </c>
      <c r="B101" t="s">
        <v>8866</v>
      </c>
      <c r="C101" t="s">
        <v>8867</v>
      </c>
      <c r="D101" s="17">
        <v>999</v>
      </c>
      <c r="E101" s="17">
        <v>1490</v>
      </c>
      <c r="F101" s="23">
        <v>33</v>
      </c>
      <c r="G101" s="6">
        <v>4.0999999999999996</v>
      </c>
      <c r="H101" s="3">
        <v>12999</v>
      </c>
      <c r="I101" t="s">
        <v>8868</v>
      </c>
      <c r="J101" t="s">
        <v>8869</v>
      </c>
      <c r="K101" t="s">
        <v>8870</v>
      </c>
      <c r="L101" t="s">
        <v>8871</v>
      </c>
      <c r="M101" t="s">
        <v>12522</v>
      </c>
      <c r="N101" t="s">
        <v>8872</v>
      </c>
      <c r="O101" t="s">
        <v>8873</v>
      </c>
      <c r="P101" t="s">
        <v>8874</v>
      </c>
      <c r="Q101" t="str">
        <f t="shared" si="20"/>
        <v>Good</v>
      </c>
      <c r="R101" s="15">
        <f t="shared" si="21"/>
        <v>19368510</v>
      </c>
      <c r="S101" s="15" t="str">
        <f t="shared" si="22"/>
        <v>₹500-₹2,000</v>
      </c>
      <c r="U101" s="6">
        <f t="shared" si="23"/>
        <v>308</v>
      </c>
      <c r="V101" s="3">
        <f t="shared" si="24"/>
        <v>53295.899999999994</v>
      </c>
      <c r="W101" s="3" t="s">
        <v>14198</v>
      </c>
      <c r="X101" s="3" t="s">
        <v>14573</v>
      </c>
      <c r="Y101" s="25">
        <f t="shared" si="25"/>
        <v>0.33</v>
      </c>
      <c r="Z101" s="25">
        <f t="shared" si="26"/>
        <v>662</v>
      </c>
      <c r="AA101">
        <f t="shared" si="27"/>
        <v>1</v>
      </c>
      <c r="AB101">
        <f t="shared" si="28"/>
        <v>1</v>
      </c>
      <c r="AC101">
        <f t="shared" si="19"/>
        <v>0</v>
      </c>
      <c r="AF101">
        <f t="shared" si="29"/>
        <v>19368510</v>
      </c>
      <c r="AH101" t="str">
        <f t="shared" si="30"/>
        <v>Luminous Vento Deluxe 150 mm Exhaust</v>
      </c>
      <c r="AI101" s="21">
        <f t="shared" si="31"/>
        <v>12999</v>
      </c>
      <c r="AK101" t="str">
        <f t="shared" si="32"/>
        <v>Home &amp; Kitchen</v>
      </c>
      <c r="AM101">
        <f t="shared" si="33"/>
        <v>3300</v>
      </c>
      <c r="AN101" s="16">
        <f t="shared" si="34"/>
        <v>33</v>
      </c>
      <c r="AO101">
        <f t="shared" si="35"/>
        <v>33</v>
      </c>
      <c r="AP101" t="str">
        <f t="shared" si="36"/>
        <v>Suspicious Zero</v>
      </c>
      <c r="AQ101">
        <f t="shared" si="37"/>
        <v>3300</v>
      </c>
    </row>
    <row r="102" spans="1:43">
      <c r="A102" t="s">
        <v>2756</v>
      </c>
      <c r="B102" t="s">
        <v>2757</v>
      </c>
      <c r="C102" t="s">
        <v>18</v>
      </c>
      <c r="D102" s="17">
        <v>299</v>
      </c>
      <c r="E102" s="17">
        <v>799</v>
      </c>
      <c r="F102" s="23">
        <v>63</v>
      </c>
      <c r="G102" s="6">
        <v>4.3</v>
      </c>
      <c r="H102" s="3">
        <v>1902</v>
      </c>
      <c r="I102" t="s">
        <v>2758</v>
      </c>
      <c r="J102" t="s">
        <v>2759</v>
      </c>
      <c r="K102" t="s">
        <v>2760</v>
      </c>
      <c r="L102" t="s">
        <v>2761</v>
      </c>
      <c r="M102" t="s">
        <v>2762</v>
      </c>
      <c r="N102" t="s">
        <v>2763</v>
      </c>
      <c r="O102" t="s">
        <v>2764</v>
      </c>
      <c r="P102" t="s">
        <v>2765</v>
      </c>
      <c r="Q102" t="str">
        <f t="shared" si="20"/>
        <v>Good</v>
      </c>
      <c r="R102" s="15">
        <f t="shared" si="21"/>
        <v>1519698</v>
      </c>
      <c r="S102" s="15" t="str">
        <f t="shared" si="22"/>
        <v>₹500-₹2,000</v>
      </c>
      <c r="U102" s="6">
        <f t="shared" si="23"/>
        <v>308</v>
      </c>
      <c r="V102" s="3">
        <f t="shared" si="24"/>
        <v>8178.5999999999995</v>
      </c>
      <c r="W102" s="3" t="s">
        <v>14447</v>
      </c>
      <c r="X102" s="3" t="s">
        <v>14572</v>
      </c>
      <c r="Y102" s="25">
        <f t="shared" si="25"/>
        <v>0.63</v>
      </c>
      <c r="Z102" s="25">
        <f t="shared" si="26"/>
        <v>662</v>
      </c>
      <c r="AA102">
        <f t="shared" si="27"/>
        <v>1</v>
      </c>
      <c r="AB102">
        <f t="shared" si="28"/>
        <v>1</v>
      </c>
      <c r="AC102">
        <f t="shared" si="19"/>
        <v>0</v>
      </c>
      <c r="AF102">
        <f t="shared" si="29"/>
        <v>1519698</v>
      </c>
      <c r="AH102" t="str">
        <f t="shared" si="30"/>
        <v>Storite USB Extension Cable USB 3.0</v>
      </c>
      <c r="AI102" s="21">
        <f t="shared" si="31"/>
        <v>1902</v>
      </c>
      <c r="AK102" t="str">
        <f t="shared" si="32"/>
        <v>Computers &amp; Accessories</v>
      </c>
      <c r="AM102">
        <f t="shared" si="33"/>
        <v>6300</v>
      </c>
      <c r="AN102" s="16">
        <f t="shared" si="34"/>
        <v>63</v>
      </c>
      <c r="AO102">
        <f t="shared" si="35"/>
        <v>63</v>
      </c>
      <c r="AP102" t="str">
        <f t="shared" si="36"/>
        <v>Suspicious Zero</v>
      </c>
      <c r="AQ102">
        <f t="shared" si="37"/>
        <v>6300</v>
      </c>
    </row>
    <row r="103" spans="1:43">
      <c r="A103" t="s">
        <v>9820</v>
      </c>
      <c r="B103" t="s">
        <v>9821</v>
      </c>
      <c r="C103" t="s">
        <v>8173</v>
      </c>
      <c r="D103" s="17">
        <v>510</v>
      </c>
      <c r="E103" s="17">
        <v>640</v>
      </c>
      <c r="F103" s="23">
        <v>20</v>
      </c>
      <c r="G103" s="6">
        <v>4.0999999999999996</v>
      </c>
      <c r="H103" s="3">
        <v>7229</v>
      </c>
      <c r="I103" t="s">
        <v>12523</v>
      </c>
      <c r="J103" t="s">
        <v>9822</v>
      </c>
      <c r="K103" t="s">
        <v>9823</v>
      </c>
      <c r="L103" t="s">
        <v>9824</v>
      </c>
      <c r="M103" t="s">
        <v>9825</v>
      </c>
      <c r="N103" t="s">
        <v>9826</v>
      </c>
      <c r="O103" t="s">
        <v>9827</v>
      </c>
      <c r="P103" t="s">
        <v>9828</v>
      </c>
      <c r="Q103" t="str">
        <f t="shared" si="20"/>
        <v>Excellent</v>
      </c>
      <c r="R103" s="15">
        <f t="shared" si="21"/>
        <v>4626560</v>
      </c>
      <c r="S103" s="15" t="str">
        <f t="shared" si="22"/>
        <v>₹500-₹2,000</v>
      </c>
      <c r="U103" s="6">
        <f t="shared" si="23"/>
        <v>308</v>
      </c>
      <c r="V103" s="3">
        <f t="shared" si="24"/>
        <v>29638.899999999998</v>
      </c>
      <c r="W103" s="3" t="s">
        <v>13264</v>
      </c>
      <c r="X103" s="3" t="s">
        <v>14573</v>
      </c>
      <c r="Y103" s="25">
        <f t="shared" si="25"/>
        <v>0.2</v>
      </c>
      <c r="Z103" s="25">
        <f t="shared" si="26"/>
        <v>662</v>
      </c>
      <c r="AA103">
        <f t="shared" si="27"/>
        <v>1</v>
      </c>
      <c r="AB103">
        <f t="shared" si="28"/>
        <v>1</v>
      </c>
      <c r="AC103">
        <f t="shared" ref="AC103:AC166" si="38">COUNTIFS(A:A, A103, C:C, "&lt;&gt;" &amp; C103)</f>
        <v>0</v>
      </c>
      <c r="AF103">
        <f t="shared" si="29"/>
        <v>4626560</v>
      </c>
      <c r="AH103" t="str">
        <f t="shared" si="30"/>
        <v>Usha IH2415 1500-Watt Immersion Heater</v>
      </c>
      <c r="AI103" s="21">
        <f t="shared" si="31"/>
        <v>7229</v>
      </c>
      <c r="AK103" t="str">
        <f t="shared" si="32"/>
        <v>Home &amp; Kitchen</v>
      </c>
      <c r="AM103">
        <f t="shared" si="33"/>
        <v>2000</v>
      </c>
      <c r="AN103" s="16">
        <f t="shared" si="34"/>
        <v>20</v>
      </c>
      <c r="AO103">
        <f t="shared" si="35"/>
        <v>20</v>
      </c>
      <c r="AP103" t="str">
        <f t="shared" si="36"/>
        <v>Suspicious Zero</v>
      </c>
      <c r="AQ103">
        <f t="shared" si="37"/>
        <v>2000</v>
      </c>
    </row>
    <row r="104" spans="1:43">
      <c r="A104" t="s">
        <v>6596</v>
      </c>
      <c r="B104" t="s">
        <v>6597</v>
      </c>
      <c r="C104" t="s">
        <v>14563</v>
      </c>
      <c r="D104" s="17">
        <v>114</v>
      </c>
      <c r="E104" s="17">
        <v>120</v>
      </c>
      <c r="F104" s="23">
        <v>5</v>
      </c>
      <c r="G104" s="6">
        <v>4.2</v>
      </c>
      <c r="H104" s="3">
        <v>8938</v>
      </c>
      <c r="I104" t="s">
        <v>12186</v>
      </c>
      <c r="J104" t="s">
        <v>6598</v>
      </c>
      <c r="K104" t="s">
        <v>6599</v>
      </c>
      <c r="L104" t="s">
        <v>6600</v>
      </c>
      <c r="M104" t="s">
        <v>12524</v>
      </c>
      <c r="N104" t="s">
        <v>12525</v>
      </c>
      <c r="O104" t="s">
        <v>6601</v>
      </c>
      <c r="P104" t="s">
        <v>6602</v>
      </c>
      <c r="Q104" t="str">
        <f t="shared" si="20"/>
        <v>Good</v>
      </c>
      <c r="R104" s="15">
        <f t="shared" si="21"/>
        <v>1072560</v>
      </c>
      <c r="S104" s="15" t="str">
        <f t="shared" si="22"/>
        <v>&lt;₹500</v>
      </c>
      <c r="U104" s="6">
        <f t="shared" si="23"/>
        <v>308</v>
      </c>
      <c r="V104" s="3">
        <f t="shared" si="24"/>
        <v>37539.599999999999</v>
      </c>
      <c r="W104" s="3" t="s">
        <v>14446</v>
      </c>
      <c r="X104" s="3" t="s">
        <v>14557</v>
      </c>
      <c r="Y104" s="25">
        <f t="shared" si="25"/>
        <v>0.05</v>
      </c>
      <c r="Z104" s="25">
        <f t="shared" si="26"/>
        <v>662</v>
      </c>
      <c r="AA104">
        <f t="shared" si="27"/>
        <v>1</v>
      </c>
      <c r="AB104">
        <f t="shared" si="28"/>
        <v>1</v>
      </c>
      <c r="AC104">
        <f t="shared" si="38"/>
        <v>0</v>
      </c>
      <c r="AF104">
        <f t="shared" si="29"/>
        <v>1072560</v>
      </c>
      <c r="AH104" t="str">
        <f t="shared" si="30"/>
        <v>Classmate Pulse 6 Subject Notebook -</v>
      </c>
      <c r="AI104" s="21">
        <f t="shared" si="31"/>
        <v>8938</v>
      </c>
      <c r="AK104" t="str">
        <f t="shared" si="32"/>
        <v>Office Products</v>
      </c>
      <c r="AM104">
        <f t="shared" si="33"/>
        <v>500</v>
      </c>
      <c r="AN104" s="16">
        <f t="shared" si="34"/>
        <v>5</v>
      </c>
      <c r="AO104">
        <f t="shared" si="35"/>
        <v>5</v>
      </c>
      <c r="AP104" t="str">
        <f t="shared" si="36"/>
        <v>Suspicious Zero</v>
      </c>
      <c r="AQ104">
        <f t="shared" si="37"/>
        <v>500</v>
      </c>
    </row>
    <row r="105" spans="1:43">
      <c r="A105" t="s">
        <v>6282</v>
      </c>
      <c r="B105" t="s">
        <v>6283</v>
      </c>
      <c r="C105" t="s">
        <v>14558</v>
      </c>
      <c r="D105" s="17">
        <v>67</v>
      </c>
      <c r="E105" s="17">
        <v>75</v>
      </c>
      <c r="F105" s="23">
        <v>11</v>
      </c>
      <c r="G105" s="6">
        <v>4.0999999999999996</v>
      </c>
      <c r="H105" s="3">
        <v>1269</v>
      </c>
      <c r="I105" t="s">
        <v>6284</v>
      </c>
      <c r="J105" t="s">
        <v>6285</v>
      </c>
      <c r="K105" t="s">
        <v>6286</v>
      </c>
      <c r="L105" t="s">
        <v>6287</v>
      </c>
      <c r="M105" t="s">
        <v>6288</v>
      </c>
      <c r="N105" t="s">
        <v>6289</v>
      </c>
      <c r="O105" t="s">
        <v>6290</v>
      </c>
      <c r="P105" t="s">
        <v>6291</v>
      </c>
      <c r="Q105" t="str">
        <f t="shared" si="20"/>
        <v>Excellent</v>
      </c>
      <c r="R105" s="15">
        <f t="shared" si="21"/>
        <v>95175</v>
      </c>
      <c r="S105" s="15" t="str">
        <f t="shared" si="22"/>
        <v>&lt;₹500</v>
      </c>
      <c r="U105" s="6">
        <f t="shared" si="23"/>
        <v>308</v>
      </c>
      <c r="V105" s="3">
        <f t="shared" si="24"/>
        <v>5202.8999999999996</v>
      </c>
      <c r="W105" s="3" t="s">
        <v>13265</v>
      </c>
      <c r="X105" s="3" t="s">
        <v>14557</v>
      </c>
      <c r="Y105" s="25">
        <f t="shared" si="25"/>
        <v>0.11</v>
      </c>
      <c r="Z105" s="25">
        <f t="shared" si="26"/>
        <v>662</v>
      </c>
      <c r="AA105">
        <f t="shared" si="27"/>
        <v>1</v>
      </c>
      <c r="AB105">
        <f t="shared" si="28"/>
        <v>1</v>
      </c>
      <c r="AC105">
        <f t="shared" si="38"/>
        <v>0</v>
      </c>
      <c r="AF105">
        <f t="shared" si="29"/>
        <v>95175</v>
      </c>
      <c r="AH105" t="str">
        <f t="shared" si="30"/>
        <v>Classmate Pulse Spiral Notebook - 240</v>
      </c>
      <c r="AI105" s="21">
        <f t="shared" si="31"/>
        <v>1269</v>
      </c>
      <c r="AK105" t="str">
        <f t="shared" si="32"/>
        <v>Office Products</v>
      </c>
      <c r="AM105">
        <f t="shared" si="33"/>
        <v>1100</v>
      </c>
      <c r="AN105" s="16">
        <f t="shared" si="34"/>
        <v>11</v>
      </c>
      <c r="AO105">
        <f t="shared" si="35"/>
        <v>11</v>
      </c>
      <c r="AP105" t="str">
        <f t="shared" si="36"/>
        <v>Suspicious Zero</v>
      </c>
      <c r="AQ105">
        <f t="shared" si="37"/>
        <v>1100</v>
      </c>
    </row>
    <row r="106" spans="1:43">
      <c r="A106" t="s">
        <v>6741</v>
      </c>
      <c r="B106" t="s">
        <v>6742</v>
      </c>
      <c r="C106" t="s">
        <v>14563</v>
      </c>
      <c r="D106" s="17">
        <v>157</v>
      </c>
      <c r="E106" s="17">
        <v>160</v>
      </c>
      <c r="F106" s="23">
        <v>2</v>
      </c>
      <c r="G106" s="6">
        <v>4.5</v>
      </c>
      <c r="H106" s="3">
        <v>4428</v>
      </c>
      <c r="I106" t="s">
        <v>6743</v>
      </c>
      <c r="J106" t="s">
        <v>6744</v>
      </c>
      <c r="K106" t="s">
        <v>6745</v>
      </c>
      <c r="L106" t="s">
        <v>6746</v>
      </c>
      <c r="M106" t="s">
        <v>6747</v>
      </c>
      <c r="N106" t="s">
        <v>12526</v>
      </c>
      <c r="O106" t="s">
        <v>6748</v>
      </c>
      <c r="P106" t="s">
        <v>6749</v>
      </c>
      <c r="Q106" t="str">
        <f t="shared" si="20"/>
        <v>Average</v>
      </c>
      <c r="R106" s="15">
        <f t="shared" si="21"/>
        <v>708480</v>
      </c>
      <c r="S106" s="15" t="str">
        <f t="shared" si="22"/>
        <v>&lt;₹500</v>
      </c>
      <c r="U106" s="6">
        <f t="shared" si="23"/>
        <v>308</v>
      </c>
      <c r="V106" s="3">
        <f t="shared" si="24"/>
        <v>19926</v>
      </c>
      <c r="W106" s="3" t="s">
        <v>14469</v>
      </c>
      <c r="X106" s="3" t="s">
        <v>14557</v>
      </c>
      <c r="Y106" s="25">
        <f t="shared" si="25"/>
        <v>0.02</v>
      </c>
      <c r="Z106" s="25">
        <f t="shared" si="26"/>
        <v>662</v>
      </c>
      <c r="AA106">
        <f t="shared" si="27"/>
        <v>1</v>
      </c>
      <c r="AB106">
        <f t="shared" si="28"/>
        <v>1</v>
      </c>
      <c r="AC106">
        <f t="shared" si="38"/>
        <v>0</v>
      </c>
      <c r="AF106">
        <f t="shared" si="29"/>
        <v>708480</v>
      </c>
      <c r="AH106" t="str">
        <f t="shared" si="30"/>
        <v>Classmate Soft Cover 6 Subject Spiral</v>
      </c>
      <c r="AI106" s="21">
        <f t="shared" si="31"/>
        <v>4428</v>
      </c>
      <c r="AK106" t="str">
        <f t="shared" si="32"/>
        <v>Office Products</v>
      </c>
      <c r="AM106">
        <f t="shared" si="33"/>
        <v>200</v>
      </c>
      <c r="AN106" s="16">
        <f t="shared" si="34"/>
        <v>2</v>
      </c>
      <c r="AO106">
        <f t="shared" si="35"/>
        <v>2</v>
      </c>
      <c r="AP106" t="str">
        <f t="shared" si="36"/>
        <v>Suspicious Zero</v>
      </c>
      <c r="AQ106">
        <f t="shared" si="37"/>
        <v>200</v>
      </c>
    </row>
    <row r="107" spans="1:43">
      <c r="A107" t="s">
        <v>8883</v>
      </c>
      <c r="B107" t="s">
        <v>8884</v>
      </c>
      <c r="C107" t="s">
        <v>8885</v>
      </c>
      <c r="D107" s="17">
        <v>292</v>
      </c>
      <c r="E107" s="17">
        <v>499</v>
      </c>
      <c r="F107" s="23">
        <v>41</v>
      </c>
      <c r="G107" s="6">
        <v>4.0999999999999996</v>
      </c>
      <c r="H107" s="3">
        <v>4238</v>
      </c>
      <c r="I107" t="s">
        <v>8886</v>
      </c>
      <c r="J107" t="s">
        <v>8887</v>
      </c>
      <c r="K107" t="s">
        <v>8888</v>
      </c>
      <c r="L107" t="s">
        <v>8889</v>
      </c>
      <c r="M107" t="s">
        <v>12527</v>
      </c>
      <c r="N107" t="s">
        <v>12528</v>
      </c>
      <c r="O107" t="s">
        <v>8890</v>
      </c>
      <c r="P107" t="s">
        <v>8891</v>
      </c>
      <c r="Q107" t="str">
        <f t="shared" si="20"/>
        <v>Good</v>
      </c>
      <c r="R107" s="15">
        <f t="shared" si="21"/>
        <v>2114762</v>
      </c>
      <c r="S107" s="15" t="str">
        <f t="shared" si="22"/>
        <v>&lt;₹500</v>
      </c>
      <c r="U107" s="6">
        <f t="shared" si="23"/>
        <v>308</v>
      </c>
      <c r="V107" s="3">
        <f t="shared" si="24"/>
        <v>17375.8</v>
      </c>
      <c r="W107" s="3" t="s">
        <v>13266</v>
      </c>
      <c r="X107" s="3" t="s">
        <v>14573</v>
      </c>
      <c r="Y107" s="25">
        <f t="shared" si="25"/>
        <v>0.41</v>
      </c>
      <c r="Z107" s="25">
        <f t="shared" si="26"/>
        <v>662</v>
      </c>
      <c r="AA107">
        <f t="shared" si="27"/>
        <v>1</v>
      </c>
      <c r="AB107">
        <f t="shared" si="28"/>
        <v>1</v>
      </c>
      <c r="AC107">
        <f t="shared" si="38"/>
        <v>0</v>
      </c>
      <c r="AF107">
        <f t="shared" si="29"/>
        <v>2114762</v>
      </c>
      <c r="AH107" t="str">
        <f t="shared" si="30"/>
        <v>Kitchen Mart Stainless Steel South</v>
      </c>
      <c r="AI107" s="21">
        <f t="shared" si="31"/>
        <v>4238</v>
      </c>
      <c r="AK107" t="str">
        <f t="shared" si="32"/>
        <v>Home &amp; Kitchen</v>
      </c>
      <c r="AM107">
        <f t="shared" si="33"/>
        <v>4100</v>
      </c>
      <c r="AN107" s="16">
        <f t="shared" si="34"/>
        <v>41</v>
      </c>
      <c r="AO107">
        <f t="shared" si="35"/>
        <v>41</v>
      </c>
      <c r="AP107" t="str">
        <f t="shared" si="36"/>
        <v>Suspicious Zero</v>
      </c>
      <c r="AQ107">
        <f t="shared" si="37"/>
        <v>4100</v>
      </c>
    </row>
    <row r="108" spans="1:43">
      <c r="A108" t="s">
        <v>5382</v>
      </c>
      <c r="B108" t="s">
        <v>5383</v>
      </c>
      <c r="C108" t="s">
        <v>5384</v>
      </c>
      <c r="D108" s="17">
        <v>549</v>
      </c>
      <c r="E108" s="17">
        <v>549</v>
      </c>
      <c r="F108" s="23">
        <v>0</v>
      </c>
      <c r="G108" s="6">
        <v>4.5</v>
      </c>
      <c r="H108" s="3">
        <v>4875</v>
      </c>
      <c r="I108" t="s">
        <v>5385</v>
      </c>
      <c r="J108" t="s">
        <v>5386</v>
      </c>
      <c r="K108" t="s">
        <v>5387</v>
      </c>
      <c r="L108" t="s">
        <v>5388</v>
      </c>
      <c r="M108" t="s">
        <v>12529</v>
      </c>
      <c r="N108" t="s">
        <v>12530</v>
      </c>
      <c r="O108" t="s">
        <v>5389</v>
      </c>
      <c r="P108" t="s">
        <v>5390</v>
      </c>
      <c r="Q108" t="str">
        <f t="shared" si="20"/>
        <v>Good</v>
      </c>
      <c r="R108" s="15">
        <f t="shared" si="21"/>
        <v>2676375</v>
      </c>
      <c r="S108" s="15" t="str">
        <f t="shared" si="22"/>
        <v>₹500-₹2,000</v>
      </c>
      <c r="U108" s="6">
        <f t="shared" si="23"/>
        <v>308</v>
      </c>
      <c r="V108" s="3">
        <f t="shared" si="24"/>
        <v>21937.5</v>
      </c>
      <c r="W108" s="3" t="s">
        <v>13267</v>
      </c>
      <c r="X108" s="3" t="s">
        <v>14550</v>
      </c>
      <c r="Y108" s="25">
        <f t="shared" si="25"/>
        <v>0</v>
      </c>
      <c r="Z108" s="25">
        <f t="shared" si="26"/>
        <v>662</v>
      </c>
      <c r="AA108">
        <f t="shared" si="27"/>
        <v>1</v>
      </c>
      <c r="AB108">
        <f t="shared" si="28"/>
        <v>1</v>
      </c>
      <c r="AC108">
        <f t="shared" si="38"/>
        <v>0</v>
      </c>
      <c r="AF108">
        <f t="shared" si="29"/>
        <v>2676375</v>
      </c>
      <c r="AH108" t="str">
        <f t="shared" si="30"/>
        <v>Fujifilm Instax Mini Single Pack 10</v>
      </c>
      <c r="AI108" s="21">
        <f t="shared" si="31"/>
        <v>4875</v>
      </c>
      <c r="AK108" t="str">
        <f t="shared" si="32"/>
        <v>Electronics</v>
      </c>
      <c r="AM108">
        <f t="shared" si="33"/>
        <v>0</v>
      </c>
      <c r="AN108" s="16">
        <f t="shared" si="34"/>
        <v>49.910204081632656</v>
      </c>
      <c r="AO108">
        <f t="shared" si="35"/>
        <v>49.910204081632656</v>
      </c>
      <c r="AP108" t="str">
        <f t="shared" si="36"/>
        <v>True Zero</v>
      </c>
      <c r="AQ108">
        <f t="shared" si="37"/>
        <v>0</v>
      </c>
    </row>
    <row r="109" spans="1:43">
      <c r="A109" t="s">
        <v>1252</v>
      </c>
      <c r="B109" t="s">
        <v>1253</v>
      </c>
      <c r="C109" t="s">
        <v>458</v>
      </c>
      <c r="D109" s="17">
        <v>195</v>
      </c>
      <c r="E109" s="17">
        <v>499</v>
      </c>
      <c r="F109" s="23">
        <v>61</v>
      </c>
      <c r="G109" s="6">
        <v>3.7</v>
      </c>
      <c r="H109" s="3">
        <v>1383</v>
      </c>
      <c r="I109" t="s">
        <v>1254</v>
      </c>
      <c r="J109" t="s">
        <v>1255</v>
      </c>
      <c r="K109" t="s">
        <v>1256</v>
      </c>
      <c r="L109" t="s">
        <v>1257</v>
      </c>
      <c r="M109" t="s">
        <v>12531</v>
      </c>
      <c r="N109" t="s">
        <v>12532</v>
      </c>
      <c r="O109" t="s">
        <v>1258</v>
      </c>
      <c r="P109" t="s">
        <v>1259</v>
      </c>
      <c r="Q109" t="str">
        <f t="shared" si="20"/>
        <v>Good</v>
      </c>
      <c r="R109" s="15">
        <f t="shared" si="21"/>
        <v>690117</v>
      </c>
      <c r="S109" s="15" t="str">
        <f t="shared" si="22"/>
        <v>&lt;₹500</v>
      </c>
      <c r="U109" s="6">
        <f t="shared" si="23"/>
        <v>308</v>
      </c>
      <c r="V109" s="3">
        <f t="shared" si="24"/>
        <v>5117.1000000000004</v>
      </c>
      <c r="W109" s="3" t="s">
        <v>13268</v>
      </c>
      <c r="X109" s="3" t="s">
        <v>14550</v>
      </c>
      <c r="Y109" s="25">
        <f t="shared" si="25"/>
        <v>0.61</v>
      </c>
      <c r="Z109" s="25">
        <f t="shared" si="26"/>
        <v>662</v>
      </c>
      <c r="AA109">
        <f t="shared" si="27"/>
        <v>1</v>
      </c>
      <c r="AB109">
        <f t="shared" si="28"/>
        <v>1</v>
      </c>
      <c r="AC109">
        <f t="shared" si="38"/>
        <v>0</v>
      </c>
      <c r="AF109">
        <f t="shared" si="29"/>
        <v>690117</v>
      </c>
      <c r="AH109" t="str">
        <f t="shared" si="30"/>
        <v>Airtel DigitalTV DTH Remote SD/HD/HD</v>
      </c>
      <c r="AI109" s="21">
        <f t="shared" si="31"/>
        <v>1383</v>
      </c>
      <c r="AK109" t="str">
        <f t="shared" si="32"/>
        <v>Electronics</v>
      </c>
      <c r="AM109">
        <f t="shared" si="33"/>
        <v>6100</v>
      </c>
      <c r="AN109" s="16">
        <f t="shared" si="34"/>
        <v>61</v>
      </c>
      <c r="AO109">
        <f t="shared" si="35"/>
        <v>61</v>
      </c>
      <c r="AP109" t="str">
        <f t="shared" si="36"/>
        <v>Suspicious Zero</v>
      </c>
      <c r="AQ109">
        <f t="shared" si="37"/>
        <v>6100</v>
      </c>
    </row>
    <row r="110" spans="1:43">
      <c r="A110" t="s">
        <v>1720</v>
      </c>
      <c r="B110" t="s">
        <v>1721</v>
      </c>
      <c r="C110" t="s">
        <v>18</v>
      </c>
      <c r="D110" s="17">
        <v>449</v>
      </c>
      <c r="E110" s="17">
        <v>599</v>
      </c>
      <c r="F110" s="23">
        <v>25</v>
      </c>
      <c r="G110" s="6">
        <v>4</v>
      </c>
      <c r="H110" s="3">
        <v>3231</v>
      </c>
      <c r="I110" t="s">
        <v>1722</v>
      </c>
      <c r="J110" t="s">
        <v>1723</v>
      </c>
      <c r="K110" t="s">
        <v>1724</v>
      </c>
      <c r="L110" t="s">
        <v>1725</v>
      </c>
      <c r="M110" t="s">
        <v>1726</v>
      </c>
      <c r="N110" t="s">
        <v>1727</v>
      </c>
      <c r="O110" t="s">
        <v>1728</v>
      </c>
      <c r="P110" t="s">
        <v>1729</v>
      </c>
      <c r="Q110" t="str">
        <f t="shared" si="20"/>
        <v>Excellent</v>
      </c>
      <c r="R110" s="15">
        <f t="shared" si="21"/>
        <v>1935369</v>
      </c>
      <c r="S110" s="15" t="str">
        <f t="shared" si="22"/>
        <v>₹500-₹2,000</v>
      </c>
      <c r="U110" s="6">
        <f t="shared" si="23"/>
        <v>308</v>
      </c>
      <c r="V110" s="3">
        <f t="shared" si="24"/>
        <v>12924</v>
      </c>
      <c r="W110" s="3" t="s">
        <v>13269</v>
      </c>
      <c r="X110" s="3" t="s">
        <v>14572</v>
      </c>
      <c r="Y110" s="25">
        <f t="shared" si="25"/>
        <v>0.25</v>
      </c>
      <c r="Z110" s="25">
        <f t="shared" si="26"/>
        <v>662</v>
      </c>
      <c r="AA110">
        <f t="shared" si="27"/>
        <v>1</v>
      </c>
      <c r="AB110">
        <f t="shared" si="28"/>
        <v>1</v>
      </c>
      <c r="AC110">
        <f t="shared" si="38"/>
        <v>0</v>
      </c>
      <c r="AF110">
        <f t="shared" si="29"/>
        <v>1935369</v>
      </c>
      <c r="AH110" t="str">
        <f t="shared" si="30"/>
        <v>Amkette 30 Pin to USB Charging &amp; Data</v>
      </c>
      <c r="AI110" s="21">
        <f t="shared" si="31"/>
        <v>3231</v>
      </c>
      <c r="AK110" t="str">
        <f t="shared" si="32"/>
        <v>Computers &amp; Accessories</v>
      </c>
      <c r="AM110">
        <f t="shared" si="33"/>
        <v>2500</v>
      </c>
      <c r="AN110" s="16">
        <f t="shared" si="34"/>
        <v>25</v>
      </c>
      <c r="AO110">
        <f t="shared" si="35"/>
        <v>25</v>
      </c>
      <c r="AP110" t="str">
        <f t="shared" si="36"/>
        <v>Suspicious Zero</v>
      </c>
      <c r="AQ110">
        <f t="shared" si="37"/>
        <v>2500</v>
      </c>
    </row>
    <row r="111" spans="1:43">
      <c r="A111" t="s">
        <v>7677</v>
      </c>
      <c r="B111" t="s">
        <v>7678</v>
      </c>
      <c r="C111" t="s">
        <v>14566</v>
      </c>
      <c r="D111" s="17">
        <v>90</v>
      </c>
      <c r="E111" s="17">
        <v>100</v>
      </c>
      <c r="F111" s="23">
        <v>10</v>
      </c>
      <c r="G111" s="6">
        <v>4.0999999999999996</v>
      </c>
      <c r="H111" s="3">
        <v>6199</v>
      </c>
      <c r="I111" t="s">
        <v>12187</v>
      </c>
      <c r="J111" t="s">
        <v>7680</v>
      </c>
      <c r="K111" t="s">
        <v>7681</v>
      </c>
      <c r="L111" t="s">
        <v>7682</v>
      </c>
      <c r="M111" t="s">
        <v>7683</v>
      </c>
      <c r="N111" t="s">
        <v>7684</v>
      </c>
      <c r="O111" t="s">
        <v>7685</v>
      </c>
      <c r="P111" t="s">
        <v>7686</v>
      </c>
      <c r="Q111" t="str">
        <f t="shared" si="20"/>
        <v>Good</v>
      </c>
      <c r="R111" s="15">
        <f t="shared" si="21"/>
        <v>619900</v>
      </c>
      <c r="S111" s="15" t="str">
        <f t="shared" si="22"/>
        <v>&lt;₹500</v>
      </c>
      <c r="U111" s="6">
        <f t="shared" si="23"/>
        <v>308</v>
      </c>
      <c r="V111" s="3">
        <f t="shared" si="24"/>
        <v>25415.899999999998</v>
      </c>
      <c r="W111" s="3" t="s">
        <v>14199</v>
      </c>
      <c r="X111" s="3" t="s">
        <v>14557</v>
      </c>
      <c r="Y111" s="25">
        <f t="shared" si="25"/>
        <v>0.1</v>
      </c>
      <c r="Z111" s="25">
        <f t="shared" si="26"/>
        <v>662</v>
      </c>
      <c r="AA111">
        <f t="shared" si="27"/>
        <v>1</v>
      </c>
      <c r="AB111">
        <f t="shared" si="28"/>
        <v>1</v>
      </c>
      <c r="AC111">
        <f t="shared" si="38"/>
        <v>0</v>
      </c>
      <c r="AF111">
        <f t="shared" si="29"/>
        <v>619900</v>
      </c>
      <c r="AH111" t="str">
        <f t="shared" si="30"/>
        <v>Pilot Frixion Clicker Roller Pen</v>
      </c>
      <c r="AI111" s="21">
        <f t="shared" si="31"/>
        <v>6199</v>
      </c>
      <c r="AK111" t="str">
        <f t="shared" si="32"/>
        <v>Office Products</v>
      </c>
      <c r="AM111">
        <f t="shared" si="33"/>
        <v>1000</v>
      </c>
      <c r="AN111" s="16">
        <f t="shared" si="34"/>
        <v>10</v>
      </c>
      <c r="AO111">
        <f t="shared" si="35"/>
        <v>10</v>
      </c>
      <c r="AP111" t="str">
        <f t="shared" si="36"/>
        <v>Suspicious Zero</v>
      </c>
      <c r="AQ111">
        <f t="shared" si="37"/>
        <v>1000</v>
      </c>
    </row>
    <row r="112" spans="1:43">
      <c r="A112" t="s">
        <v>9764</v>
      </c>
      <c r="B112" t="s">
        <v>9765</v>
      </c>
      <c r="C112" t="s">
        <v>9766</v>
      </c>
      <c r="D112" s="17">
        <v>6499</v>
      </c>
      <c r="E112" s="17">
        <v>8995</v>
      </c>
      <c r="F112" s="23">
        <v>28.000000000000004</v>
      </c>
      <c r="G112" s="6">
        <v>4.3</v>
      </c>
      <c r="H112" s="3">
        <v>2810</v>
      </c>
      <c r="I112" t="s">
        <v>9767</v>
      </c>
      <c r="J112" t="s">
        <v>9768</v>
      </c>
      <c r="K112" t="s">
        <v>9769</v>
      </c>
      <c r="L112" t="s">
        <v>9770</v>
      </c>
      <c r="M112" t="s">
        <v>12188</v>
      </c>
      <c r="N112" t="s">
        <v>12533</v>
      </c>
      <c r="O112" t="s">
        <v>9771</v>
      </c>
      <c r="P112" t="s">
        <v>9772</v>
      </c>
      <c r="Q112" t="str">
        <f t="shared" si="20"/>
        <v>Good</v>
      </c>
      <c r="R112" s="15">
        <f t="shared" si="21"/>
        <v>25275950</v>
      </c>
      <c r="S112" s="15" t="str">
        <f t="shared" si="22"/>
        <v>₹2,000-₹10,000</v>
      </c>
      <c r="U112" s="6">
        <f t="shared" si="23"/>
        <v>308</v>
      </c>
      <c r="V112" s="3">
        <f t="shared" si="24"/>
        <v>12083</v>
      </c>
      <c r="W112" s="3" t="s">
        <v>13270</v>
      </c>
      <c r="X112" s="3" t="s">
        <v>14573</v>
      </c>
      <c r="Y112" s="25">
        <f t="shared" si="25"/>
        <v>0.28000000000000003</v>
      </c>
      <c r="Z112" s="25">
        <f t="shared" si="26"/>
        <v>662</v>
      </c>
      <c r="AA112">
        <f t="shared" si="27"/>
        <v>1</v>
      </c>
      <c r="AB112">
        <f t="shared" si="28"/>
        <v>1</v>
      </c>
      <c r="AC112">
        <f t="shared" si="38"/>
        <v>0</v>
      </c>
      <c r="AF112">
        <f t="shared" si="29"/>
        <v>25275950</v>
      </c>
      <c r="AH112" t="str">
        <f t="shared" si="30"/>
        <v>Philips Viva Collection HR1832/00</v>
      </c>
      <c r="AI112" s="21">
        <f t="shared" si="31"/>
        <v>2810</v>
      </c>
      <c r="AK112" t="str">
        <f t="shared" si="32"/>
        <v>Home &amp; Kitchen</v>
      </c>
      <c r="AM112">
        <f t="shared" si="33"/>
        <v>2800.0000000000005</v>
      </c>
      <c r="AN112" s="16">
        <f t="shared" si="34"/>
        <v>28.000000000000004</v>
      </c>
      <c r="AO112">
        <f t="shared" si="35"/>
        <v>28.000000000000004</v>
      </c>
      <c r="AP112" t="str">
        <f t="shared" si="36"/>
        <v>Suspicious Zero</v>
      </c>
      <c r="AQ112">
        <f t="shared" si="37"/>
        <v>2800.0000000000005</v>
      </c>
    </row>
    <row r="113" spans="1:43">
      <c r="A113" t="s">
        <v>8892</v>
      </c>
      <c r="B113" t="s">
        <v>8893</v>
      </c>
      <c r="C113" t="s">
        <v>8583</v>
      </c>
      <c r="D113" s="17">
        <v>160</v>
      </c>
      <c r="E113" s="17">
        <v>299</v>
      </c>
      <c r="F113" s="23">
        <v>46</v>
      </c>
      <c r="G113" s="6">
        <v>4.5999999999999996</v>
      </c>
      <c r="H113" s="3">
        <v>2781</v>
      </c>
      <c r="I113" t="s">
        <v>8894</v>
      </c>
      <c r="J113" t="s">
        <v>8895</v>
      </c>
      <c r="K113" t="s">
        <v>8896</v>
      </c>
      <c r="L113" t="s">
        <v>8897</v>
      </c>
      <c r="M113" t="s">
        <v>8898</v>
      </c>
      <c r="N113" t="s">
        <v>8899</v>
      </c>
      <c r="O113" t="s">
        <v>8900</v>
      </c>
      <c r="P113" t="s">
        <v>8901</v>
      </c>
      <c r="Q113" t="str">
        <f t="shared" si="20"/>
        <v>Good</v>
      </c>
      <c r="R113" s="15">
        <f t="shared" si="21"/>
        <v>831519</v>
      </c>
      <c r="S113" s="15" t="str">
        <f t="shared" si="22"/>
        <v>&lt;₹500</v>
      </c>
      <c r="U113" s="6">
        <f t="shared" si="23"/>
        <v>308</v>
      </c>
      <c r="V113" s="3">
        <f t="shared" si="24"/>
        <v>12792.599999999999</v>
      </c>
      <c r="W113" s="3" t="s">
        <v>13271</v>
      </c>
      <c r="X113" s="3" t="s">
        <v>14573</v>
      </c>
      <c r="Y113" s="25">
        <f t="shared" si="25"/>
        <v>0.46</v>
      </c>
      <c r="Z113" s="25">
        <f t="shared" si="26"/>
        <v>662</v>
      </c>
      <c r="AA113">
        <f t="shared" si="27"/>
        <v>1</v>
      </c>
      <c r="AB113">
        <f t="shared" si="28"/>
        <v>1</v>
      </c>
      <c r="AC113">
        <f t="shared" si="38"/>
        <v>0</v>
      </c>
      <c r="AF113">
        <f t="shared" si="29"/>
        <v>831519</v>
      </c>
      <c r="AH113" t="str">
        <f t="shared" si="30"/>
        <v>Ikea 903.391.72 Polypropylene Plastic</v>
      </c>
      <c r="AI113" s="21">
        <f t="shared" si="31"/>
        <v>2781</v>
      </c>
      <c r="AK113" t="str">
        <f t="shared" si="32"/>
        <v>Home &amp; Kitchen</v>
      </c>
      <c r="AM113">
        <f t="shared" si="33"/>
        <v>4600</v>
      </c>
      <c r="AN113" s="16">
        <f t="shared" si="34"/>
        <v>46</v>
      </c>
      <c r="AO113">
        <f t="shared" si="35"/>
        <v>46</v>
      </c>
      <c r="AP113" t="str">
        <f t="shared" si="36"/>
        <v>Suspicious Zero</v>
      </c>
      <c r="AQ113">
        <f t="shared" si="37"/>
        <v>4600</v>
      </c>
    </row>
    <row r="114" spans="1:43">
      <c r="A114" t="s">
        <v>10564</v>
      </c>
      <c r="B114" t="s">
        <v>10565</v>
      </c>
      <c r="C114" t="s">
        <v>8914</v>
      </c>
      <c r="D114" s="17">
        <v>649</v>
      </c>
      <c r="E114" s="17">
        <v>670</v>
      </c>
      <c r="F114" s="23">
        <v>3</v>
      </c>
      <c r="G114" s="6">
        <v>4.0999999999999996</v>
      </c>
      <c r="H114" s="3">
        <v>7786</v>
      </c>
      <c r="I114" t="s">
        <v>10566</v>
      </c>
      <c r="J114" t="s">
        <v>10567</v>
      </c>
      <c r="K114" t="s">
        <v>10568</v>
      </c>
      <c r="L114" t="s">
        <v>10569</v>
      </c>
      <c r="M114" t="s">
        <v>10570</v>
      </c>
      <c r="N114" t="s">
        <v>12534</v>
      </c>
      <c r="O114" t="s">
        <v>10571</v>
      </c>
      <c r="P114" t="s">
        <v>10572</v>
      </c>
      <c r="Q114" t="str">
        <f t="shared" si="20"/>
        <v>Good</v>
      </c>
      <c r="R114" s="15">
        <f t="shared" si="21"/>
        <v>5216620</v>
      </c>
      <c r="S114" s="15" t="str">
        <f t="shared" si="22"/>
        <v>₹500-₹2,000</v>
      </c>
      <c r="U114" s="6">
        <f t="shared" si="23"/>
        <v>308</v>
      </c>
      <c r="V114" s="3">
        <f t="shared" si="24"/>
        <v>31922.6</v>
      </c>
      <c r="W114" s="3" t="s">
        <v>13272</v>
      </c>
      <c r="X114" s="3" t="s">
        <v>14573</v>
      </c>
      <c r="Y114" s="25">
        <f t="shared" si="25"/>
        <v>0.03</v>
      </c>
      <c r="Z114" s="25">
        <f t="shared" si="26"/>
        <v>662</v>
      </c>
      <c r="AA114">
        <f t="shared" si="27"/>
        <v>1</v>
      </c>
      <c r="AB114">
        <f t="shared" si="28"/>
        <v>1</v>
      </c>
      <c r="AC114">
        <f t="shared" si="38"/>
        <v>0</v>
      </c>
      <c r="AF114">
        <f t="shared" si="29"/>
        <v>5216620</v>
      </c>
      <c r="AH114" t="str">
        <f t="shared" si="30"/>
        <v>Kent Gold,</v>
      </c>
      <c r="AI114" s="21">
        <f t="shared" si="31"/>
        <v>7786</v>
      </c>
      <c r="AK114" t="str">
        <f t="shared" si="32"/>
        <v>Home &amp; Kitchen</v>
      </c>
      <c r="AM114">
        <f t="shared" si="33"/>
        <v>300</v>
      </c>
      <c r="AN114" s="16">
        <f t="shared" si="34"/>
        <v>3</v>
      </c>
      <c r="AO114">
        <f t="shared" si="35"/>
        <v>3</v>
      </c>
      <c r="AP114" t="str">
        <f t="shared" si="36"/>
        <v>Suspicious Zero</v>
      </c>
      <c r="AQ114">
        <f t="shared" si="37"/>
        <v>300</v>
      </c>
    </row>
    <row r="115" spans="1:43">
      <c r="A115" t="s">
        <v>9224</v>
      </c>
      <c r="B115" t="s">
        <v>9225</v>
      </c>
      <c r="C115" t="s">
        <v>8043</v>
      </c>
      <c r="D115" s="17">
        <v>499</v>
      </c>
      <c r="E115" s="17">
        <v>940</v>
      </c>
      <c r="F115" s="23">
        <v>47</v>
      </c>
      <c r="G115" s="6">
        <v>4.0999999999999996</v>
      </c>
      <c r="H115" s="3">
        <v>3036</v>
      </c>
      <c r="I115" t="s">
        <v>8659</v>
      </c>
      <c r="J115" t="s">
        <v>9226</v>
      </c>
      <c r="K115" t="s">
        <v>9227</v>
      </c>
      <c r="L115" t="s">
        <v>9228</v>
      </c>
      <c r="M115" t="s">
        <v>9229</v>
      </c>
      <c r="N115" t="s">
        <v>9230</v>
      </c>
      <c r="O115" t="s">
        <v>9231</v>
      </c>
      <c r="P115" t="s">
        <v>9232</v>
      </c>
      <c r="Q115" t="str">
        <f t="shared" si="20"/>
        <v>Good</v>
      </c>
      <c r="R115" s="15">
        <f t="shared" si="21"/>
        <v>2853840</v>
      </c>
      <c r="S115" s="15" t="str">
        <f t="shared" si="22"/>
        <v>₹500-₹2,000</v>
      </c>
      <c r="U115" s="6">
        <f t="shared" si="23"/>
        <v>308</v>
      </c>
      <c r="V115" s="3">
        <f t="shared" si="24"/>
        <v>12447.599999999999</v>
      </c>
      <c r="W115" s="3" t="s">
        <v>14470</v>
      </c>
      <c r="X115" s="3" t="s">
        <v>14573</v>
      </c>
      <c r="Y115" s="25">
        <f t="shared" si="25"/>
        <v>0.47</v>
      </c>
      <c r="Z115" s="25">
        <f t="shared" si="26"/>
        <v>662</v>
      </c>
      <c r="AA115">
        <f t="shared" si="27"/>
        <v>1</v>
      </c>
      <c r="AB115">
        <f t="shared" si="28"/>
        <v>1</v>
      </c>
      <c r="AC115">
        <f t="shared" si="38"/>
        <v>0</v>
      </c>
      <c r="AF115">
        <f t="shared" si="29"/>
        <v>2853840</v>
      </c>
      <c r="AH115" t="str">
        <f t="shared" si="30"/>
        <v>Bajaj DX-2 600W Dry Iron with Advance</v>
      </c>
      <c r="AI115" s="21">
        <f t="shared" si="31"/>
        <v>3036</v>
      </c>
      <c r="AK115" t="str">
        <f t="shared" si="32"/>
        <v>Home &amp; Kitchen</v>
      </c>
      <c r="AM115">
        <f t="shared" si="33"/>
        <v>4700</v>
      </c>
      <c r="AN115" s="16">
        <f t="shared" si="34"/>
        <v>47</v>
      </c>
      <c r="AO115">
        <f t="shared" si="35"/>
        <v>47</v>
      </c>
      <c r="AP115" t="str">
        <f t="shared" si="36"/>
        <v>Suspicious Zero</v>
      </c>
      <c r="AQ115">
        <f t="shared" si="37"/>
        <v>4700</v>
      </c>
    </row>
    <row r="116" spans="1:43">
      <c r="A116" t="s">
        <v>8268</v>
      </c>
      <c r="B116" t="s">
        <v>8269</v>
      </c>
      <c r="C116" t="s">
        <v>7933</v>
      </c>
      <c r="D116" s="17">
        <v>1490</v>
      </c>
      <c r="E116" s="17">
        <v>1695</v>
      </c>
      <c r="F116" s="23">
        <v>12</v>
      </c>
      <c r="G116" s="6">
        <v>4.4000000000000004</v>
      </c>
      <c r="H116" s="3">
        <v>3543</v>
      </c>
      <c r="I116" t="s">
        <v>8270</v>
      </c>
      <c r="J116" t="s">
        <v>8271</v>
      </c>
      <c r="K116" t="s">
        <v>8272</v>
      </c>
      <c r="L116" t="s">
        <v>8273</v>
      </c>
      <c r="M116" t="s">
        <v>12535</v>
      </c>
      <c r="N116" t="s">
        <v>12536</v>
      </c>
      <c r="O116" t="s">
        <v>8274</v>
      </c>
      <c r="P116" t="s">
        <v>8275</v>
      </c>
      <c r="Q116" t="str">
        <f t="shared" si="20"/>
        <v>Average</v>
      </c>
      <c r="R116" s="15">
        <f t="shared" si="21"/>
        <v>6005385</v>
      </c>
      <c r="S116" s="15" t="str">
        <f t="shared" si="22"/>
        <v>₹500-₹2,000</v>
      </c>
      <c r="U116" s="6">
        <f t="shared" si="23"/>
        <v>308</v>
      </c>
      <c r="V116" s="3">
        <f t="shared" si="24"/>
        <v>15589.2</v>
      </c>
      <c r="W116" s="3" t="s">
        <v>13273</v>
      </c>
      <c r="X116" s="3" t="s">
        <v>14573</v>
      </c>
      <c r="Y116" s="25">
        <f t="shared" si="25"/>
        <v>0.12</v>
      </c>
      <c r="Z116" s="25">
        <f t="shared" si="26"/>
        <v>662</v>
      </c>
      <c r="AA116">
        <f t="shared" si="27"/>
        <v>1</v>
      </c>
      <c r="AB116">
        <f t="shared" si="28"/>
        <v>1</v>
      </c>
      <c r="AC116">
        <f t="shared" si="38"/>
        <v>0</v>
      </c>
      <c r="AF116">
        <f t="shared" si="29"/>
        <v>6005385</v>
      </c>
      <c r="AH116" t="str">
        <f t="shared" si="30"/>
        <v>Philips GC026/30 Fabric Shaver,</v>
      </c>
      <c r="AI116" s="21">
        <f t="shared" si="31"/>
        <v>3543</v>
      </c>
      <c r="AK116" t="str">
        <f t="shared" si="32"/>
        <v>Home &amp; Kitchen</v>
      </c>
      <c r="AM116">
        <f t="shared" si="33"/>
        <v>1200</v>
      </c>
      <c r="AN116" s="16">
        <f t="shared" si="34"/>
        <v>12</v>
      </c>
      <c r="AO116">
        <f t="shared" si="35"/>
        <v>12</v>
      </c>
      <c r="AP116" t="str">
        <f t="shared" si="36"/>
        <v>Suspicious Zero</v>
      </c>
      <c r="AQ116">
        <f t="shared" si="37"/>
        <v>1200</v>
      </c>
    </row>
    <row r="117" spans="1:43">
      <c r="A117" t="s">
        <v>11941</v>
      </c>
      <c r="B117" t="s">
        <v>11942</v>
      </c>
      <c r="C117" t="s">
        <v>7902</v>
      </c>
      <c r="D117" s="17">
        <v>2695</v>
      </c>
      <c r="E117" s="17">
        <v>2695</v>
      </c>
      <c r="F117" s="23">
        <v>0</v>
      </c>
      <c r="G117" s="6">
        <v>4.4000000000000004</v>
      </c>
      <c r="H117" s="3">
        <v>2518</v>
      </c>
      <c r="I117" t="s">
        <v>11943</v>
      </c>
      <c r="J117" t="s">
        <v>11944</v>
      </c>
      <c r="K117" t="s">
        <v>11945</v>
      </c>
      <c r="L117" t="s">
        <v>11946</v>
      </c>
      <c r="M117" t="s">
        <v>12189</v>
      </c>
      <c r="N117" t="s">
        <v>12537</v>
      </c>
      <c r="O117" t="s">
        <v>11947</v>
      </c>
      <c r="P117" t="s">
        <v>11948</v>
      </c>
      <c r="Q117" t="str">
        <f t="shared" si="20"/>
        <v>Excellent</v>
      </c>
      <c r="R117" s="15">
        <f t="shared" si="21"/>
        <v>6786010</v>
      </c>
      <c r="S117" s="15" t="str">
        <f t="shared" si="22"/>
        <v>₹2,000-₹10,000</v>
      </c>
      <c r="U117" s="6">
        <f t="shared" si="23"/>
        <v>308</v>
      </c>
      <c r="V117" s="3">
        <f t="shared" si="24"/>
        <v>11079.2</v>
      </c>
      <c r="W117" s="3" t="s">
        <v>13274</v>
      </c>
      <c r="X117" s="3" t="s">
        <v>14573</v>
      </c>
      <c r="Y117" s="25">
        <f t="shared" si="25"/>
        <v>0</v>
      </c>
      <c r="Z117" s="25">
        <f t="shared" si="26"/>
        <v>662</v>
      </c>
      <c r="AA117">
        <f t="shared" si="27"/>
        <v>1</v>
      </c>
      <c r="AB117">
        <f t="shared" si="28"/>
        <v>1</v>
      </c>
      <c r="AC117">
        <f t="shared" si="38"/>
        <v>0</v>
      </c>
      <c r="AF117">
        <f t="shared" si="29"/>
        <v>6786010</v>
      </c>
      <c r="AH117" t="str">
        <f t="shared" si="30"/>
        <v>Philips HD9306/06 1.5-Litre Electric</v>
      </c>
      <c r="AI117" s="21">
        <f t="shared" si="31"/>
        <v>2518</v>
      </c>
      <c r="AK117" t="str">
        <f t="shared" si="32"/>
        <v>Home &amp; Kitchen</v>
      </c>
      <c r="AM117">
        <f t="shared" si="33"/>
        <v>0</v>
      </c>
      <c r="AN117" s="16">
        <f t="shared" si="34"/>
        <v>40.120848214285715</v>
      </c>
      <c r="AO117">
        <f t="shared" si="35"/>
        <v>40.120848214285715</v>
      </c>
      <c r="AP117" t="str">
        <f t="shared" si="36"/>
        <v>True Zero</v>
      </c>
      <c r="AQ117">
        <f t="shared" si="37"/>
        <v>0</v>
      </c>
    </row>
    <row r="118" spans="1:43">
      <c r="A118" t="s">
        <v>5373</v>
      </c>
      <c r="B118" t="s">
        <v>5374</v>
      </c>
      <c r="C118" t="s">
        <v>14565</v>
      </c>
      <c r="D118" s="17">
        <v>198</v>
      </c>
      <c r="E118" s="17">
        <v>800</v>
      </c>
      <c r="F118" s="23">
        <v>75</v>
      </c>
      <c r="G118" s="6">
        <v>4.0999999999999996</v>
      </c>
      <c r="H118" s="3">
        <v>9344</v>
      </c>
      <c r="I118" t="s">
        <v>12538</v>
      </c>
      <c r="J118" t="s">
        <v>5376</v>
      </c>
      <c r="K118" t="s">
        <v>5377</v>
      </c>
      <c r="L118" t="s">
        <v>5378</v>
      </c>
      <c r="M118" t="s">
        <v>5379</v>
      </c>
      <c r="N118" t="s">
        <v>12539</v>
      </c>
      <c r="O118" t="s">
        <v>5380</v>
      </c>
      <c r="P118" t="s">
        <v>5381</v>
      </c>
      <c r="Q118" t="str">
        <f t="shared" si="20"/>
        <v>Average</v>
      </c>
      <c r="R118" s="15">
        <f t="shared" si="21"/>
        <v>7475200</v>
      </c>
      <c r="S118" s="15" t="str">
        <f t="shared" si="22"/>
        <v>₹500-₹2,000</v>
      </c>
      <c r="U118" s="6">
        <f t="shared" si="23"/>
        <v>308</v>
      </c>
      <c r="V118" s="3">
        <f t="shared" si="24"/>
        <v>38310.399999999994</v>
      </c>
      <c r="W118" s="3" t="s">
        <v>14445</v>
      </c>
      <c r="X118" s="3" t="s">
        <v>14557</v>
      </c>
      <c r="Y118" s="25">
        <f t="shared" si="25"/>
        <v>0.75</v>
      </c>
      <c r="Z118" s="25">
        <f t="shared" si="26"/>
        <v>662</v>
      </c>
      <c r="AA118">
        <f t="shared" si="27"/>
        <v>1</v>
      </c>
      <c r="AB118">
        <f t="shared" si="28"/>
        <v>1</v>
      </c>
      <c r="AC118">
        <f t="shared" si="38"/>
        <v>0</v>
      </c>
      <c r="AF118">
        <f t="shared" si="29"/>
        <v>7475200</v>
      </c>
      <c r="AH118" t="str">
        <f t="shared" si="30"/>
        <v>COI Note Pad/Memo Book with Sticky</v>
      </c>
      <c r="AI118" s="21">
        <f t="shared" si="31"/>
        <v>9344</v>
      </c>
      <c r="AK118" t="str">
        <f t="shared" si="32"/>
        <v>Office Products</v>
      </c>
      <c r="AM118">
        <f t="shared" si="33"/>
        <v>7500</v>
      </c>
      <c r="AN118" s="16">
        <f t="shared" si="34"/>
        <v>75</v>
      </c>
      <c r="AO118">
        <f t="shared" si="35"/>
        <v>75</v>
      </c>
      <c r="AP118" t="str">
        <f t="shared" si="36"/>
        <v>Suspicious Zero</v>
      </c>
      <c r="AQ118">
        <f t="shared" si="37"/>
        <v>7500</v>
      </c>
    </row>
    <row r="119" spans="1:43">
      <c r="A119" t="s">
        <v>7714</v>
      </c>
      <c r="B119" t="s">
        <v>7715</v>
      </c>
      <c r="C119" t="s">
        <v>5443</v>
      </c>
      <c r="D119" s="17">
        <v>39</v>
      </c>
      <c r="E119" s="17">
        <v>39</v>
      </c>
      <c r="F119" s="23">
        <v>0</v>
      </c>
      <c r="G119" s="6">
        <v>3.6</v>
      </c>
      <c r="H119" s="3">
        <v>13572</v>
      </c>
      <c r="I119" t="s">
        <v>7546</v>
      </c>
      <c r="J119" t="s">
        <v>7716</v>
      </c>
      <c r="K119" t="s">
        <v>7717</v>
      </c>
      <c r="L119" t="s">
        <v>7718</v>
      </c>
      <c r="M119" t="s">
        <v>7719</v>
      </c>
      <c r="N119" t="s">
        <v>7720</v>
      </c>
      <c r="O119" t="s">
        <v>7721</v>
      </c>
      <c r="P119" t="s">
        <v>7722</v>
      </c>
      <c r="Q119" t="str">
        <f t="shared" si="20"/>
        <v>Good</v>
      </c>
      <c r="R119" s="15">
        <f t="shared" si="21"/>
        <v>529308</v>
      </c>
      <c r="S119" s="15" t="str">
        <f t="shared" si="22"/>
        <v>&lt;₹500</v>
      </c>
      <c r="U119" s="6">
        <f t="shared" si="23"/>
        <v>308</v>
      </c>
      <c r="V119" s="3">
        <f t="shared" si="24"/>
        <v>48859.200000000004</v>
      </c>
      <c r="W119" s="3" t="s">
        <v>13275</v>
      </c>
      <c r="X119" s="3" t="s">
        <v>14572</v>
      </c>
      <c r="Y119" s="25">
        <f t="shared" si="25"/>
        <v>0</v>
      </c>
      <c r="Z119" s="25">
        <f t="shared" si="26"/>
        <v>662</v>
      </c>
      <c r="AA119">
        <f t="shared" si="27"/>
        <v>1</v>
      </c>
      <c r="AB119">
        <f t="shared" si="28"/>
        <v>1</v>
      </c>
      <c r="AC119">
        <f t="shared" si="38"/>
        <v>0</v>
      </c>
      <c r="AF119">
        <f t="shared" si="29"/>
        <v>529308</v>
      </c>
      <c r="AH119" t="str">
        <f t="shared" si="30"/>
        <v>Inventis 5V 1.2W Portable Flexible USB</v>
      </c>
      <c r="AI119" s="21">
        <f t="shared" si="31"/>
        <v>13572</v>
      </c>
      <c r="AK119" t="str">
        <f t="shared" si="32"/>
        <v>Computers &amp; Accessories</v>
      </c>
      <c r="AM119">
        <f t="shared" si="33"/>
        <v>0</v>
      </c>
      <c r="AN119" s="16">
        <f t="shared" si="34"/>
        <v>53.223999999999997</v>
      </c>
      <c r="AO119">
        <f t="shared" si="35"/>
        <v>53.223999999999997</v>
      </c>
      <c r="AP119" t="str">
        <f t="shared" si="36"/>
        <v>True Zero</v>
      </c>
      <c r="AQ119">
        <f t="shared" si="37"/>
        <v>0</v>
      </c>
    </row>
    <row r="120" spans="1:43">
      <c r="A120" t="s">
        <v>882</v>
      </c>
      <c r="B120" t="s">
        <v>883</v>
      </c>
      <c r="C120" t="s">
        <v>98</v>
      </c>
      <c r="D120" s="17">
        <v>1099</v>
      </c>
      <c r="E120" s="17">
        <v>1899</v>
      </c>
      <c r="F120" s="23">
        <v>42</v>
      </c>
      <c r="G120" s="6">
        <v>4.5</v>
      </c>
      <c r="H120" s="3">
        <v>22420</v>
      </c>
      <c r="I120" t="s">
        <v>884</v>
      </c>
      <c r="J120" t="s">
        <v>885</v>
      </c>
      <c r="K120" t="s">
        <v>886</v>
      </c>
      <c r="L120" t="s">
        <v>887</v>
      </c>
      <c r="M120" t="s">
        <v>888</v>
      </c>
      <c r="N120" t="s">
        <v>889</v>
      </c>
      <c r="O120" t="s">
        <v>890</v>
      </c>
      <c r="P120" t="s">
        <v>891</v>
      </c>
      <c r="Q120" t="str">
        <f t="shared" si="20"/>
        <v>Good</v>
      </c>
      <c r="R120" s="15">
        <f t="shared" si="21"/>
        <v>42575580</v>
      </c>
      <c r="S120" s="15" t="str">
        <f t="shared" si="22"/>
        <v>₹500-₹2,000</v>
      </c>
      <c r="U120" s="6">
        <f t="shared" si="23"/>
        <v>308</v>
      </c>
      <c r="V120" s="3">
        <f t="shared" si="24"/>
        <v>100890</v>
      </c>
      <c r="W120" s="3" t="s">
        <v>13276</v>
      </c>
      <c r="X120" s="3" t="s">
        <v>14572</v>
      </c>
      <c r="Y120" s="25">
        <f t="shared" si="25"/>
        <v>0.42</v>
      </c>
      <c r="Z120" s="25">
        <f t="shared" si="26"/>
        <v>662</v>
      </c>
      <c r="AA120">
        <f t="shared" si="27"/>
        <v>1</v>
      </c>
      <c r="AB120">
        <f t="shared" si="28"/>
        <v>1</v>
      </c>
      <c r="AC120">
        <f t="shared" si="38"/>
        <v>0</v>
      </c>
      <c r="AF120">
        <f t="shared" si="29"/>
        <v>42575580</v>
      </c>
      <c r="AH120" t="str">
        <f t="shared" si="30"/>
        <v>TP-Link UE300 USB 3.0 to RJ45 Gigabit</v>
      </c>
      <c r="AI120" s="21">
        <f t="shared" si="31"/>
        <v>22420</v>
      </c>
      <c r="AK120" t="str">
        <f t="shared" si="32"/>
        <v>Computers &amp; Accessories</v>
      </c>
      <c r="AM120">
        <f t="shared" si="33"/>
        <v>4200</v>
      </c>
      <c r="AN120" s="16">
        <f t="shared" si="34"/>
        <v>42</v>
      </c>
      <c r="AO120">
        <f t="shared" si="35"/>
        <v>42</v>
      </c>
      <c r="AP120" t="str">
        <f t="shared" si="36"/>
        <v>Suspicious Zero</v>
      </c>
      <c r="AQ120">
        <f t="shared" si="37"/>
        <v>4200</v>
      </c>
    </row>
    <row r="121" spans="1:43">
      <c r="A121" t="s">
        <v>8621</v>
      </c>
      <c r="B121" t="s">
        <v>8622</v>
      </c>
      <c r="C121" t="s">
        <v>8623</v>
      </c>
      <c r="D121" s="17">
        <v>2799</v>
      </c>
      <c r="E121" s="17">
        <v>3799</v>
      </c>
      <c r="F121" s="23">
        <v>26</v>
      </c>
      <c r="G121" s="6">
        <v>3.9</v>
      </c>
      <c r="H121" s="3">
        <v>32931</v>
      </c>
      <c r="I121" t="s">
        <v>8624</v>
      </c>
      <c r="J121" t="s">
        <v>8625</v>
      </c>
      <c r="K121" t="s">
        <v>8626</v>
      </c>
      <c r="L121" t="s">
        <v>8627</v>
      </c>
      <c r="M121" t="s">
        <v>8628</v>
      </c>
      <c r="N121" t="s">
        <v>12540</v>
      </c>
      <c r="O121" t="s">
        <v>8629</v>
      </c>
      <c r="P121" t="s">
        <v>8630</v>
      </c>
      <c r="Q121" t="str">
        <f t="shared" si="20"/>
        <v>Good</v>
      </c>
      <c r="R121" s="15">
        <f t="shared" si="21"/>
        <v>125104869</v>
      </c>
      <c r="S121" s="15" t="str">
        <f t="shared" si="22"/>
        <v>₹2,000-₹10,000</v>
      </c>
      <c r="U121" s="6">
        <f t="shared" si="23"/>
        <v>308</v>
      </c>
      <c r="V121" s="3">
        <f t="shared" si="24"/>
        <v>128430.9</v>
      </c>
      <c r="W121" s="3" t="s">
        <v>13277</v>
      </c>
      <c r="X121" s="3" t="s">
        <v>14573</v>
      </c>
      <c r="Y121" s="25">
        <f t="shared" si="25"/>
        <v>0.26</v>
      </c>
      <c r="Z121" s="25">
        <f t="shared" si="26"/>
        <v>662</v>
      </c>
      <c r="AA121">
        <f t="shared" si="27"/>
        <v>1</v>
      </c>
      <c r="AB121">
        <f t="shared" si="28"/>
        <v>1</v>
      </c>
      <c r="AC121">
        <f t="shared" si="38"/>
        <v>0</v>
      </c>
      <c r="AF121">
        <f t="shared" si="29"/>
        <v>125104869</v>
      </c>
      <c r="AH121" t="str">
        <f t="shared" si="30"/>
        <v>Eureka Forbes Trendy Zip 1000 Watts</v>
      </c>
      <c r="AI121" s="21">
        <f t="shared" si="31"/>
        <v>32931</v>
      </c>
      <c r="AK121" t="str">
        <f t="shared" si="32"/>
        <v>Home &amp; Kitchen</v>
      </c>
      <c r="AM121">
        <f t="shared" si="33"/>
        <v>2600</v>
      </c>
      <c r="AN121" s="16">
        <f t="shared" si="34"/>
        <v>26</v>
      </c>
      <c r="AO121">
        <f t="shared" si="35"/>
        <v>26</v>
      </c>
      <c r="AP121" t="str">
        <f t="shared" si="36"/>
        <v>Suspicious Zero</v>
      </c>
      <c r="AQ121">
        <f t="shared" si="37"/>
        <v>2600</v>
      </c>
    </row>
    <row r="122" spans="1:43">
      <c r="A122" t="s">
        <v>6624</v>
      </c>
      <c r="B122" t="s">
        <v>6625</v>
      </c>
      <c r="C122" t="s">
        <v>6626</v>
      </c>
      <c r="D122" s="17">
        <v>99</v>
      </c>
      <c r="E122" s="17">
        <v>99</v>
      </c>
      <c r="F122" s="23">
        <v>0</v>
      </c>
      <c r="G122" s="6">
        <v>4.3</v>
      </c>
      <c r="H122" s="3">
        <v>5036</v>
      </c>
      <c r="I122" t="s">
        <v>6627</v>
      </c>
      <c r="J122" t="s">
        <v>6628</v>
      </c>
      <c r="K122" t="s">
        <v>6629</v>
      </c>
      <c r="L122" t="s">
        <v>6630</v>
      </c>
      <c r="M122" t="s">
        <v>12190</v>
      </c>
      <c r="N122" t="s">
        <v>6631</v>
      </c>
      <c r="O122" t="s">
        <v>6632</v>
      </c>
      <c r="P122" t="s">
        <v>6633</v>
      </c>
      <c r="Q122" t="str">
        <f t="shared" si="20"/>
        <v>Good</v>
      </c>
      <c r="R122" s="15">
        <f t="shared" si="21"/>
        <v>498564</v>
      </c>
      <c r="S122" s="15" t="str">
        <f t="shared" si="22"/>
        <v>&lt;₹500</v>
      </c>
      <c r="U122" s="6">
        <f t="shared" si="23"/>
        <v>308</v>
      </c>
      <c r="V122" s="3">
        <f t="shared" si="24"/>
        <v>21654.799999999999</v>
      </c>
      <c r="W122" s="3" t="s">
        <v>14444</v>
      </c>
      <c r="X122" s="3" t="s">
        <v>14573</v>
      </c>
      <c r="Y122" s="25">
        <f t="shared" si="25"/>
        <v>0</v>
      </c>
      <c r="Z122" s="25">
        <f t="shared" si="26"/>
        <v>662</v>
      </c>
      <c r="AA122">
        <f t="shared" si="27"/>
        <v>1</v>
      </c>
      <c r="AB122">
        <f t="shared" si="28"/>
        <v>1</v>
      </c>
      <c r="AC122">
        <f t="shared" si="38"/>
        <v>0</v>
      </c>
      <c r="AF122">
        <f t="shared" si="29"/>
        <v>498564</v>
      </c>
      <c r="AH122" t="str">
        <f t="shared" si="30"/>
        <v>Apsara Platinum Pencils Value Pack -</v>
      </c>
      <c r="AI122" s="21">
        <f t="shared" si="31"/>
        <v>5036</v>
      </c>
      <c r="AK122" t="str">
        <f t="shared" si="32"/>
        <v>Home &amp; Kitchen</v>
      </c>
      <c r="AM122">
        <f t="shared" si="33"/>
        <v>0</v>
      </c>
      <c r="AN122" s="16">
        <f t="shared" si="34"/>
        <v>40.120848214285715</v>
      </c>
      <c r="AO122">
        <f t="shared" si="35"/>
        <v>40.120848214285715</v>
      </c>
      <c r="AP122" t="str">
        <f t="shared" si="36"/>
        <v>True Zero</v>
      </c>
      <c r="AQ122">
        <f t="shared" si="37"/>
        <v>0</v>
      </c>
    </row>
    <row r="123" spans="1:43">
      <c r="A123" t="s">
        <v>8455</v>
      </c>
      <c r="B123" t="s">
        <v>8456</v>
      </c>
      <c r="C123" t="s">
        <v>8260</v>
      </c>
      <c r="D123" s="17">
        <v>2699</v>
      </c>
      <c r="E123" s="17">
        <v>5000</v>
      </c>
      <c r="F123" s="23">
        <v>46</v>
      </c>
      <c r="G123" s="6">
        <v>4</v>
      </c>
      <c r="H123" s="3">
        <v>26164</v>
      </c>
      <c r="I123" t="s">
        <v>8457</v>
      </c>
      <c r="J123" t="s">
        <v>8458</v>
      </c>
      <c r="K123" t="s">
        <v>8459</v>
      </c>
      <c r="L123" t="s">
        <v>8460</v>
      </c>
      <c r="M123" t="s">
        <v>8461</v>
      </c>
      <c r="N123" t="s">
        <v>12191</v>
      </c>
      <c r="O123" t="s">
        <v>8462</v>
      </c>
      <c r="P123" t="s">
        <v>8463</v>
      </c>
      <c r="Q123" t="str">
        <f t="shared" si="20"/>
        <v>Good</v>
      </c>
      <c r="R123" s="15">
        <f t="shared" si="21"/>
        <v>130820000</v>
      </c>
      <c r="S123" s="15" t="str">
        <f t="shared" si="22"/>
        <v>₹2,000-₹10,000</v>
      </c>
      <c r="U123" s="6">
        <f t="shared" si="23"/>
        <v>308</v>
      </c>
      <c r="V123" s="3">
        <f t="shared" si="24"/>
        <v>104656</v>
      </c>
      <c r="W123" s="3" t="s">
        <v>14431</v>
      </c>
      <c r="X123" s="3" t="s">
        <v>14573</v>
      </c>
      <c r="Y123" s="25">
        <f t="shared" si="25"/>
        <v>0.46</v>
      </c>
      <c r="Z123" s="25">
        <f t="shared" si="26"/>
        <v>662</v>
      </c>
      <c r="AA123">
        <f t="shared" si="27"/>
        <v>1</v>
      </c>
      <c r="AB123">
        <f t="shared" si="28"/>
        <v>1</v>
      </c>
      <c r="AC123">
        <f t="shared" si="38"/>
        <v>0</v>
      </c>
      <c r="AF123">
        <f t="shared" si="29"/>
        <v>130820000</v>
      </c>
      <c r="AH123" t="str">
        <f t="shared" si="30"/>
        <v>Wonderchef Nutri-blend Mixer,</v>
      </c>
      <c r="AI123" s="21">
        <f t="shared" si="31"/>
        <v>26164</v>
      </c>
      <c r="AK123" t="str">
        <f t="shared" si="32"/>
        <v>Home &amp; Kitchen</v>
      </c>
      <c r="AM123">
        <f t="shared" si="33"/>
        <v>4600</v>
      </c>
      <c r="AN123" s="16">
        <f t="shared" si="34"/>
        <v>46</v>
      </c>
      <c r="AO123">
        <f t="shared" si="35"/>
        <v>46</v>
      </c>
      <c r="AP123" t="str">
        <f t="shared" si="36"/>
        <v>Suspicious Zero</v>
      </c>
      <c r="AQ123">
        <f t="shared" si="37"/>
        <v>4600</v>
      </c>
    </row>
    <row r="124" spans="1:43">
      <c r="A124" t="s">
        <v>5343</v>
      </c>
      <c r="B124" t="s">
        <v>5344</v>
      </c>
      <c r="C124" t="s">
        <v>4152</v>
      </c>
      <c r="D124" s="17">
        <v>745</v>
      </c>
      <c r="E124" s="17">
        <v>795</v>
      </c>
      <c r="F124" s="23">
        <v>6</v>
      </c>
      <c r="G124" s="6">
        <v>4</v>
      </c>
      <c r="H124" s="3">
        <v>13797</v>
      </c>
      <c r="I124" t="s">
        <v>12399</v>
      </c>
      <c r="J124" t="s">
        <v>5345</v>
      </c>
      <c r="K124" t="s">
        <v>5346</v>
      </c>
      <c r="L124" t="s">
        <v>5347</v>
      </c>
      <c r="M124" t="s">
        <v>12192</v>
      </c>
      <c r="N124" t="s">
        <v>12541</v>
      </c>
      <c r="O124" t="s">
        <v>5348</v>
      </c>
      <c r="P124" t="s">
        <v>5349</v>
      </c>
      <c r="Q124" t="str">
        <f t="shared" si="20"/>
        <v>Good</v>
      </c>
      <c r="R124" s="15">
        <f t="shared" si="21"/>
        <v>10968615</v>
      </c>
      <c r="S124" s="15" t="str">
        <f t="shared" si="22"/>
        <v>₹500-₹2,000</v>
      </c>
      <c r="U124" s="6">
        <f t="shared" si="23"/>
        <v>308</v>
      </c>
      <c r="V124" s="3">
        <f t="shared" si="24"/>
        <v>55188</v>
      </c>
      <c r="W124" s="3" t="s">
        <v>14200</v>
      </c>
      <c r="X124" s="3" t="s">
        <v>14550</v>
      </c>
      <c r="Y124" s="25">
        <f t="shared" si="25"/>
        <v>0.06</v>
      </c>
      <c r="Z124" s="25">
        <f t="shared" si="26"/>
        <v>662</v>
      </c>
      <c r="AA124">
        <f t="shared" si="27"/>
        <v>1</v>
      </c>
      <c r="AB124">
        <f t="shared" si="28"/>
        <v>1</v>
      </c>
      <c r="AC124">
        <f t="shared" si="38"/>
        <v>0</v>
      </c>
      <c r="AF124">
        <f t="shared" si="29"/>
        <v>10968615</v>
      </c>
      <c r="AH124" t="str">
        <f t="shared" si="30"/>
        <v>Logitech H111 Wired On Ear Headphones</v>
      </c>
      <c r="AI124" s="21">
        <f t="shared" si="31"/>
        <v>13797</v>
      </c>
      <c r="AK124" t="str">
        <f t="shared" si="32"/>
        <v>Electronics</v>
      </c>
      <c r="AM124">
        <f t="shared" si="33"/>
        <v>600</v>
      </c>
      <c r="AN124" s="16">
        <f t="shared" si="34"/>
        <v>6</v>
      </c>
      <c r="AO124">
        <f t="shared" si="35"/>
        <v>6</v>
      </c>
      <c r="AP124" t="str">
        <f t="shared" si="36"/>
        <v>Suspicious Zero</v>
      </c>
      <c r="AQ124">
        <f t="shared" si="37"/>
        <v>600</v>
      </c>
    </row>
    <row r="125" spans="1:43">
      <c r="A125" t="s">
        <v>8191</v>
      </c>
      <c r="B125" t="s">
        <v>8192</v>
      </c>
      <c r="C125" t="s">
        <v>8000</v>
      </c>
      <c r="D125" s="17">
        <v>2148</v>
      </c>
      <c r="E125" s="17">
        <v>3645</v>
      </c>
      <c r="F125" s="23">
        <v>41</v>
      </c>
      <c r="G125" s="6">
        <v>4.0999999999999996</v>
      </c>
      <c r="H125" s="3">
        <v>31388</v>
      </c>
      <c r="I125" t="s">
        <v>12542</v>
      </c>
      <c r="J125" t="s">
        <v>8193</v>
      </c>
      <c r="K125" t="s">
        <v>8194</v>
      </c>
      <c r="L125" t="s">
        <v>8195</v>
      </c>
      <c r="M125" t="s">
        <v>8196</v>
      </c>
      <c r="N125" t="s">
        <v>8197</v>
      </c>
      <c r="O125" t="s">
        <v>8198</v>
      </c>
      <c r="P125" t="s">
        <v>8199</v>
      </c>
      <c r="Q125" t="str">
        <f t="shared" si="20"/>
        <v>Good</v>
      </c>
      <c r="R125" s="15">
        <f t="shared" si="21"/>
        <v>114409260</v>
      </c>
      <c r="S125" s="15" t="str">
        <f t="shared" si="22"/>
        <v>₹2,000-₹10,000</v>
      </c>
      <c r="U125" s="6">
        <f t="shared" si="23"/>
        <v>308</v>
      </c>
      <c r="V125" s="3">
        <f t="shared" si="24"/>
        <v>128690.79999999999</v>
      </c>
      <c r="W125" s="3" t="s">
        <v>13278</v>
      </c>
      <c r="X125" s="3" t="s">
        <v>14573</v>
      </c>
      <c r="Y125" s="25">
        <f t="shared" si="25"/>
        <v>0.41</v>
      </c>
      <c r="Z125" s="25">
        <f t="shared" si="26"/>
        <v>662</v>
      </c>
      <c r="AA125">
        <f t="shared" si="27"/>
        <v>1</v>
      </c>
      <c r="AB125">
        <f t="shared" si="28"/>
        <v>1</v>
      </c>
      <c r="AC125">
        <f t="shared" si="38"/>
        <v>0</v>
      </c>
      <c r="AF125">
        <f t="shared" si="29"/>
        <v>114409260</v>
      </c>
      <c r="AH125" t="str">
        <f t="shared" si="30"/>
        <v>Prestige PIC 20 1600 Watt Induction</v>
      </c>
      <c r="AI125" s="21">
        <f t="shared" si="31"/>
        <v>31388</v>
      </c>
      <c r="AK125" t="str">
        <f t="shared" si="32"/>
        <v>Home &amp; Kitchen</v>
      </c>
      <c r="AM125">
        <f t="shared" si="33"/>
        <v>4100</v>
      </c>
      <c r="AN125" s="16">
        <f t="shared" si="34"/>
        <v>41</v>
      </c>
      <c r="AO125">
        <f t="shared" si="35"/>
        <v>41</v>
      </c>
      <c r="AP125" t="str">
        <f t="shared" si="36"/>
        <v>Suspicious Zero</v>
      </c>
      <c r="AQ125">
        <f t="shared" si="37"/>
        <v>4100</v>
      </c>
    </row>
    <row r="126" spans="1:43">
      <c r="A126" t="s">
        <v>9215</v>
      </c>
      <c r="B126" t="s">
        <v>9216</v>
      </c>
      <c r="C126" t="s">
        <v>8035</v>
      </c>
      <c r="D126" s="17">
        <v>1695</v>
      </c>
      <c r="E126" s="17">
        <v>1695</v>
      </c>
      <c r="F126" s="23">
        <v>0</v>
      </c>
      <c r="G126" s="6">
        <v>4.2</v>
      </c>
      <c r="H126" s="3">
        <v>14290</v>
      </c>
      <c r="I126" t="s">
        <v>9217</v>
      </c>
      <c r="J126" t="s">
        <v>9218</v>
      </c>
      <c r="K126" t="s">
        <v>9219</v>
      </c>
      <c r="L126" t="s">
        <v>9220</v>
      </c>
      <c r="M126" t="s">
        <v>9221</v>
      </c>
      <c r="N126" t="s">
        <v>12543</v>
      </c>
      <c r="O126" t="s">
        <v>9222</v>
      </c>
      <c r="P126" t="s">
        <v>9223</v>
      </c>
      <c r="Q126" t="str">
        <f t="shared" si="20"/>
        <v>Excellent</v>
      </c>
      <c r="R126" s="15">
        <f t="shared" si="21"/>
        <v>24221550</v>
      </c>
      <c r="S126" s="15" t="str">
        <f t="shared" si="22"/>
        <v>₹500-₹2,000</v>
      </c>
      <c r="U126" s="6">
        <f t="shared" si="23"/>
        <v>308</v>
      </c>
      <c r="V126" s="3">
        <f t="shared" si="24"/>
        <v>60018</v>
      </c>
      <c r="W126" s="3" t="s">
        <v>13279</v>
      </c>
      <c r="X126" s="3" t="s">
        <v>14573</v>
      </c>
      <c r="Y126" s="25">
        <f t="shared" si="25"/>
        <v>0</v>
      </c>
      <c r="Z126" s="25">
        <f t="shared" si="26"/>
        <v>662</v>
      </c>
      <c r="AA126">
        <f t="shared" si="27"/>
        <v>1</v>
      </c>
      <c r="AB126">
        <f t="shared" si="28"/>
        <v>1</v>
      </c>
      <c r="AC126">
        <f t="shared" si="38"/>
        <v>0</v>
      </c>
      <c r="AF126">
        <f t="shared" si="29"/>
        <v>24221550</v>
      </c>
      <c r="AH126" t="str">
        <f t="shared" si="30"/>
        <v>PHILIPS HL1655/00 Hand Blender,</v>
      </c>
      <c r="AI126" s="21">
        <f t="shared" si="31"/>
        <v>14290</v>
      </c>
      <c r="AK126" t="str">
        <f t="shared" si="32"/>
        <v>Home &amp; Kitchen</v>
      </c>
      <c r="AM126">
        <f t="shared" si="33"/>
        <v>0</v>
      </c>
      <c r="AN126" s="16">
        <f t="shared" si="34"/>
        <v>40.120848214285715</v>
      </c>
      <c r="AO126">
        <f t="shared" si="35"/>
        <v>40.120848214285715</v>
      </c>
      <c r="AP126" t="str">
        <f t="shared" si="36"/>
        <v>True Zero</v>
      </c>
      <c r="AQ126">
        <f t="shared" si="37"/>
        <v>0</v>
      </c>
    </row>
    <row r="127" spans="1:43">
      <c r="A127" t="s">
        <v>5748</v>
      </c>
      <c r="B127" t="s">
        <v>5749</v>
      </c>
      <c r="C127" t="s">
        <v>4728</v>
      </c>
      <c r="D127" s="17">
        <v>159</v>
      </c>
      <c r="E127" s="17">
        <v>180</v>
      </c>
      <c r="F127" s="23">
        <v>12</v>
      </c>
      <c r="G127" s="6">
        <v>4.3</v>
      </c>
      <c r="H127" s="3">
        <v>989</v>
      </c>
      <c r="I127" t="s">
        <v>5750</v>
      </c>
      <c r="J127" t="s">
        <v>5751</v>
      </c>
      <c r="K127" t="s">
        <v>5752</v>
      </c>
      <c r="L127" t="s">
        <v>5753</v>
      </c>
      <c r="M127" t="s">
        <v>5754</v>
      </c>
      <c r="N127" t="s">
        <v>5755</v>
      </c>
      <c r="O127" t="s">
        <v>5756</v>
      </c>
      <c r="P127" t="s">
        <v>5757</v>
      </c>
      <c r="Q127" t="str">
        <f t="shared" si="20"/>
        <v>Average</v>
      </c>
      <c r="R127" s="15">
        <f t="shared" si="21"/>
        <v>178020</v>
      </c>
      <c r="S127" s="15" t="str">
        <f t="shared" si="22"/>
        <v>&lt;₹500</v>
      </c>
      <c r="U127" s="6">
        <f t="shared" si="23"/>
        <v>308</v>
      </c>
      <c r="V127" s="3">
        <f t="shared" si="24"/>
        <v>4252.7</v>
      </c>
      <c r="W127" s="3" t="s">
        <v>14443</v>
      </c>
      <c r="X127" s="3" t="s">
        <v>14550</v>
      </c>
      <c r="Y127" s="25">
        <f t="shared" si="25"/>
        <v>0.12</v>
      </c>
      <c r="Z127" s="25">
        <f t="shared" si="26"/>
        <v>662</v>
      </c>
      <c r="AA127">
        <f t="shared" si="27"/>
        <v>1</v>
      </c>
      <c r="AB127">
        <f t="shared" si="28"/>
        <v>1</v>
      </c>
      <c r="AC127">
        <f t="shared" si="38"/>
        <v>0</v>
      </c>
      <c r="AF127">
        <f t="shared" si="29"/>
        <v>178020</v>
      </c>
      <c r="AH127" t="str">
        <f t="shared" si="30"/>
        <v>Eveready Red 1012 AAA Batteries - Pack</v>
      </c>
      <c r="AI127" s="21">
        <f t="shared" si="31"/>
        <v>989</v>
      </c>
      <c r="AK127" t="str">
        <f t="shared" si="32"/>
        <v>Electronics</v>
      </c>
      <c r="AM127">
        <f t="shared" si="33"/>
        <v>1200</v>
      </c>
      <c r="AN127" s="16">
        <f t="shared" si="34"/>
        <v>12</v>
      </c>
      <c r="AO127">
        <f t="shared" si="35"/>
        <v>12</v>
      </c>
      <c r="AP127" t="str">
        <f t="shared" si="36"/>
        <v>Suspicious Zero</v>
      </c>
      <c r="AQ127">
        <f t="shared" si="37"/>
        <v>1200</v>
      </c>
    </row>
    <row r="128" spans="1:43">
      <c r="A128" t="s">
        <v>4689</v>
      </c>
      <c r="B128" t="s">
        <v>4690</v>
      </c>
      <c r="C128" t="s">
        <v>4691</v>
      </c>
      <c r="D128" s="17">
        <v>549</v>
      </c>
      <c r="E128" s="17">
        <v>1799</v>
      </c>
      <c r="F128" s="23">
        <v>69</v>
      </c>
      <c r="G128" s="6">
        <v>4.3</v>
      </c>
      <c r="H128" s="3">
        <v>28829</v>
      </c>
      <c r="I128" t="s">
        <v>4692</v>
      </c>
      <c r="J128" t="s">
        <v>4693</v>
      </c>
      <c r="K128" t="s">
        <v>4694</v>
      </c>
      <c r="L128" t="s">
        <v>4695</v>
      </c>
      <c r="M128" t="s">
        <v>4696</v>
      </c>
      <c r="N128" t="s">
        <v>12193</v>
      </c>
      <c r="O128" t="s">
        <v>4697</v>
      </c>
      <c r="P128" t="s">
        <v>4698</v>
      </c>
      <c r="Q128" t="str">
        <f t="shared" si="20"/>
        <v>Good</v>
      </c>
      <c r="R128" s="15">
        <f t="shared" si="21"/>
        <v>51863371</v>
      </c>
      <c r="S128" s="15" t="str">
        <f t="shared" si="22"/>
        <v>₹500-₹2,000</v>
      </c>
      <c r="U128" s="6">
        <f t="shared" si="23"/>
        <v>308</v>
      </c>
      <c r="V128" s="3">
        <f t="shared" si="24"/>
        <v>123964.7</v>
      </c>
      <c r="W128" s="3" t="s">
        <v>13280</v>
      </c>
      <c r="X128" s="3" t="s">
        <v>14572</v>
      </c>
      <c r="Y128" s="25">
        <f t="shared" si="25"/>
        <v>0.69</v>
      </c>
      <c r="Z128" s="25">
        <f t="shared" si="26"/>
        <v>662</v>
      </c>
      <c r="AA128">
        <f t="shared" si="27"/>
        <v>1</v>
      </c>
      <c r="AB128">
        <f t="shared" si="28"/>
        <v>1</v>
      </c>
      <c r="AC128">
        <f t="shared" si="38"/>
        <v>0</v>
      </c>
      <c r="AF128">
        <f t="shared" si="29"/>
        <v>51863371</v>
      </c>
      <c r="AH128" t="str">
        <f t="shared" si="30"/>
        <v>Dell KB216 Wired Multimedia USB</v>
      </c>
      <c r="AI128" s="21">
        <f t="shared" si="31"/>
        <v>28829</v>
      </c>
      <c r="AK128" t="str">
        <f t="shared" si="32"/>
        <v>Computers &amp; Accessories</v>
      </c>
      <c r="AM128">
        <f t="shared" si="33"/>
        <v>6900</v>
      </c>
      <c r="AN128" s="16">
        <f t="shared" si="34"/>
        <v>69</v>
      </c>
      <c r="AO128">
        <f t="shared" si="35"/>
        <v>69</v>
      </c>
      <c r="AP128" t="str">
        <f t="shared" si="36"/>
        <v>Suspicious Zero</v>
      </c>
      <c r="AQ128">
        <f t="shared" si="37"/>
        <v>6900</v>
      </c>
    </row>
    <row r="129" spans="1:43">
      <c r="A129" t="s">
        <v>3456</v>
      </c>
      <c r="B129" t="s">
        <v>3457</v>
      </c>
      <c r="C129" t="s">
        <v>2978</v>
      </c>
      <c r="D129" s="17">
        <v>99</v>
      </c>
      <c r="E129" s="17">
        <v>171</v>
      </c>
      <c r="F129" s="23">
        <v>42</v>
      </c>
      <c r="G129" s="6">
        <v>4.5</v>
      </c>
      <c r="H129" s="3">
        <v>11339</v>
      </c>
      <c r="I129" t="s">
        <v>3458</v>
      </c>
      <c r="J129" t="s">
        <v>3459</v>
      </c>
      <c r="K129" t="s">
        <v>3460</v>
      </c>
      <c r="L129" t="s">
        <v>3461</v>
      </c>
      <c r="M129" t="s">
        <v>12544</v>
      </c>
      <c r="N129" t="s">
        <v>3462</v>
      </c>
      <c r="O129" t="s">
        <v>3463</v>
      </c>
      <c r="P129" t="s">
        <v>3464</v>
      </c>
      <c r="Q129" t="str">
        <f t="shared" si="20"/>
        <v>Good</v>
      </c>
      <c r="R129" s="15">
        <f t="shared" si="21"/>
        <v>1938969</v>
      </c>
      <c r="S129" s="15" t="str">
        <f t="shared" si="22"/>
        <v>&lt;₹500</v>
      </c>
      <c r="U129" s="6">
        <f t="shared" si="23"/>
        <v>308</v>
      </c>
      <c r="V129" s="3">
        <f t="shared" si="24"/>
        <v>51025.5</v>
      </c>
      <c r="W129" s="3" t="s">
        <v>13281</v>
      </c>
      <c r="X129" s="3" t="s">
        <v>14550</v>
      </c>
      <c r="Y129" s="25">
        <f t="shared" si="25"/>
        <v>0.42</v>
      </c>
      <c r="Z129" s="25">
        <f t="shared" si="26"/>
        <v>662</v>
      </c>
      <c r="AA129">
        <f t="shared" si="27"/>
        <v>1</v>
      </c>
      <c r="AB129">
        <f t="shared" si="28"/>
        <v>1</v>
      </c>
      <c r="AC129">
        <f t="shared" si="38"/>
        <v>0</v>
      </c>
      <c r="AF129">
        <f t="shared" si="29"/>
        <v>1938969</v>
      </c>
      <c r="AH129" t="str">
        <f t="shared" si="30"/>
        <v>Goldmedal Curve Plus 202042 Plastic</v>
      </c>
      <c r="AI129" s="21">
        <f t="shared" si="31"/>
        <v>11339</v>
      </c>
      <c r="AK129" t="str">
        <f t="shared" si="32"/>
        <v>Electronics</v>
      </c>
      <c r="AM129">
        <f t="shared" si="33"/>
        <v>4200</v>
      </c>
      <c r="AN129" s="16">
        <f t="shared" si="34"/>
        <v>42</v>
      </c>
      <c r="AO129">
        <f t="shared" si="35"/>
        <v>42</v>
      </c>
      <c r="AP129" t="str">
        <f t="shared" si="36"/>
        <v>Suspicious Zero</v>
      </c>
      <c r="AQ129">
        <f t="shared" si="37"/>
        <v>4200</v>
      </c>
    </row>
    <row r="130" spans="1:43">
      <c r="A130" t="s">
        <v>1321</v>
      </c>
      <c r="B130" t="s">
        <v>1322</v>
      </c>
      <c r="C130" t="s">
        <v>98</v>
      </c>
      <c r="D130" s="17">
        <v>249</v>
      </c>
      <c r="E130" s="17">
        <v>399</v>
      </c>
      <c r="F130" s="23">
        <v>38</v>
      </c>
      <c r="G130" s="6">
        <v>3.4</v>
      </c>
      <c r="H130" s="3">
        <v>4642</v>
      </c>
      <c r="I130" t="s">
        <v>12545</v>
      </c>
      <c r="J130" t="s">
        <v>1323</v>
      </c>
      <c r="K130" t="s">
        <v>1324</v>
      </c>
      <c r="L130" t="s">
        <v>1325</v>
      </c>
      <c r="M130" t="s">
        <v>12546</v>
      </c>
      <c r="N130" t="s">
        <v>12547</v>
      </c>
      <c r="O130" t="s">
        <v>1326</v>
      </c>
      <c r="P130" t="s">
        <v>1327</v>
      </c>
      <c r="Q130" t="str">
        <f t="shared" ref="Q130:Q193" si="39">IF(G133&lt;3, "Below 3", IF(G133&lt;4, "Average", IF(G133&lt;4.5, "Good", "Excellent")))</f>
        <v>Good</v>
      </c>
      <c r="R130" s="15">
        <f t="shared" ref="R130:R193" si="40">E130*H130</f>
        <v>1852158</v>
      </c>
      <c r="S130" s="15" t="str">
        <f t="shared" ref="S130:S193" si="41">IF(E130&lt;500, "&lt;₹500", IF(E130&lt;=2000, "₹500-₹2,000", IF(E130&lt;=10000, "₹2,000-₹10,000", IF(E130&lt;=50000, "₹10,000-₹50,000", "&gt;₹50,000"))))</f>
        <v>&lt;₹500</v>
      </c>
      <c r="U130" s="6">
        <f t="shared" ref="U130:U193" si="42">COUNTIF(H:H, "&lt;1,000")</f>
        <v>308</v>
      </c>
      <c r="V130" s="3">
        <f t="shared" ref="V130:V193" si="43">G130*H130</f>
        <v>15782.8</v>
      </c>
      <c r="W130" s="3" t="s">
        <v>13282</v>
      </c>
      <c r="X130" s="3" t="s">
        <v>14572</v>
      </c>
      <c r="Y130" s="25">
        <f t="shared" ref="Y130:Y193" si="44">F130/100</f>
        <v>0.38</v>
      </c>
      <c r="Z130" s="25">
        <f t="shared" ref="Z130:Z193" si="45">COUNTIF(F:F, "&gt;=50")</f>
        <v>662</v>
      </c>
      <c r="AA130">
        <f t="shared" ref="AA130:AA193" si="46">COUNTIF(A:A, A130)</f>
        <v>1</v>
      </c>
      <c r="AB130">
        <f t="shared" ref="AB130:AB193" si="47">COUNTIF(W:W, W130)</f>
        <v>1</v>
      </c>
      <c r="AC130">
        <f t="shared" si="38"/>
        <v>0</v>
      </c>
      <c r="AF130">
        <f t="shared" ref="AF130:AF193" si="48">E130*H130</f>
        <v>1852158</v>
      </c>
      <c r="AH130" t="str">
        <f t="shared" ref="AH130:AH193" si="49">TRIM(LEFT(B130, MIN(IFERROR(FIND(",", B130), LEN(B130)+1), IFERROR(FIND("|", B130), LEN(B130)+1), IFERROR(FIND("~", SUBSTITUTE(LEFT(B130, 40), " ", "~", LEN(LEFT(B130, 40))-LEN(SUBSTITUTE(LEFT(B130, 40), " ", ""))))-1, 40))))</f>
        <v>GENERIC Ultra-Mini Bluetooth CSR 4.0</v>
      </c>
      <c r="AI130" s="21">
        <f t="shared" ref="AI130:AI193" si="50">IF(H130&gt;1000000, H130/10, H130)</f>
        <v>4642</v>
      </c>
      <c r="AK130" t="str">
        <f t="shared" ref="AK130:AK193" si="51">TRIM(SUBSTITUTE(PROPER(SUBSTITUTE(X130, "&amp;", " &amp; ")), "  ", " "))</f>
        <v>Computers &amp; Accessories</v>
      </c>
      <c r="AM130">
        <f t="shared" ref="AM130:AM193" si="52">F130*100</f>
        <v>3800</v>
      </c>
      <c r="AN130" s="16">
        <f t="shared" ref="AN130:AN193" si="53">IF(F130=0, AVERAGEIF(X:X, X130, F:F), F130)</f>
        <v>38</v>
      </c>
      <c r="AO130">
        <f t="shared" ref="AO130:AO193" si="54">IF(F130=0, AVERAGEIF(X:X, X130, F:F), F130)</f>
        <v>38</v>
      </c>
      <c r="AP130" t="str">
        <f t="shared" ref="AP130:AP193" si="55">IF(D130=E130, "True Zero", "Suspicious Zero")</f>
        <v>Suspicious Zero</v>
      </c>
      <c r="AQ130">
        <f t="shared" si="37"/>
        <v>3800</v>
      </c>
    </row>
    <row r="131" spans="1:43">
      <c r="A131" t="s">
        <v>10074</v>
      </c>
      <c r="B131" t="s">
        <v>10075</v>
      </c>
      <c r="C131" t="s">
        <v>8173</v>
      </c>
      <c r="D131" s="17">
        <v>999</v>
      </c>
      <c r="E131" s="17">
        <v>1075</v>
      </c>
      <c r="F131" s="23">
        <v>7.0000000000000009</v>
      </c>
      <c r="G131" s="6">
        <v>4.0999999999999996</v>
      </c>
      <c r="H131" s="3">
        <v>9275</v>
      </c>
      <c r="I131" t="s">
        <v>10076</v>
      </c>
      <c r="J131" t="s">
        <v>10077</v>
      </c>
      <c r="K131" t="s">
        <v>10078</v>
      </c>
      <c r="L131" t="s">
        <v>10079</v>
      </c>
      <c r="M131" t="s">
        <v>10080</v>
      </c>
      <c r="N131" t="s">
        <v>10081</v>
      </c>
      <c r="O131" t="s">
        <v>10082</v>
      </c>
      <c r="P131" t="s">
        <v>10083</v>
      </c>
      <c r="Q131" t="str">
        <f t="shared" si="39"/>
        <v>Good</v>
      </c>
      <c r="R131" s="15">
        <f t="shared" si="40"/>
        <v>9970625</v>
      </c>
      <c r="S131" s="15" t="str">
        <f t="shared" si="41"/>
        <v>₹500-₹2,000</v>
      </c>
      <c r="U131" s="6">
        <f t="shared" si="42"/>
        <v>308</v>
      </c>
      <c r="V131" s="3">
        <f t="shared" si="43"/>
        <v>38027.5</v>
      </c>
      <c r="W131" s="3" t="s">
        <v>13283</v>
      </c>
      <c r="X131" s="3" t="s">
        <v>14573</v>
      </c>
      <c r="Y131" s="25">
        <f t="shared" si="44"/>
        <v>7.0000000000000007E-2</v>
      </c>
      <c r="Z131" s="25">
        <f t="shared" si="45"/>
        <v>662</v>
      </c>
      <c r="AA131">
        <f t="shared" si="46"/>
        <v>1</v>
      </c>
      <c r="AB131">
        <f t="shared" si="47"/>
        <v>1</v>
      </c>
      <c r="AC131">
        <f t="shared" si="38"/>
        <v>0</v>
      </c>
      <c r="AF131">
        <f t="shared" si="48"/>
        <v>9970625</v>
      </c>
      <c r="AH131" t="str">
        <f t="shared" si="49"/>
        <v>Rico IRPRO 1500 Watt Japanese</v>
      </c>
      <c r="AI131" s="21">
        <f t="shared" si="50"/>
        <v>9275</v>
      </c>
      <c r="AK131" t="str">
        <f t="shared" si="51"/>
        <v>Home &amp; Kitchen</v>
      </c>
      <c r="AM131">
        <f t="shared" si="52"/>
        <v>700.00000000000011</v>
      </c>
      <c r="AN131" s="16">
        <f t="shared" si="53"/>
        <v>7.0000000000000009</v>
      </c>
      <c r="AO131">
        <f t="shared" si="54"/>
        <v>7.0000000000000009</v>
      </c>
      <c r="AP131" t="str">
        <f t="shared" si="55"/>
        <v>Suspicious Zero</v>
      </c>
      <c r="AQ131">
        <f t="shared" ref="AQ131:AQ194" si="56">F131*100</f>
        <v>700.00000000000011</v>
      </c>
    </row>
    <row r="132" spans="1:43">
      <c r="A132" t="s">
        <v>10532</v>
      </c>
      <c r="B132" t="s">
        <v>10533</v>
      </c>
      <c r="C132" t="s">
        <v>10534</v>
      </c>
      <c r="D132" s="17">
        <v>635</v>
      </c>
      <c r="E132" s="17">
        <v>635</v>
      </c>
      <c r="F132" s="23">
        <v>0</v>
      </c>
      <c r="G132" s="6">
        <v>4.3</v>
      </c>
      <c r="H132" s="3">
        <v>4570</v>
      </c>
      <c r="I132" t="s">
        <v>10535</v>
      </c>
      <c r="J132" t="s">
        <v>10536</v>
      </c>
      <c r="K132" t="s">
        <v>10537</v>
      </c>
      <c r="L132" t="s">
        <v>10538</v>
      </c>
      <c r="M132" t="s">
        <v>10539</v>
      </c>
      <c r="N132" t="s">
        <v>10540</v>
      </c>
      <c r="O132" t="s">
        <v>10541</v>
      </c>
      <c r="P132" t="s">
        <v>10542</v>
      </c>
      <c r="Q132" t="str">
        <f t="shared" si="39"/>
        <v>Average</v>
      </c>
      <c r="R132" s="15">
        <f t="shared" si="40"/>
        <v>2901950</v>
      </c>
      <c r="S132" s="15" t="str">
        <f t="shared" si="41"/>
        <v>₹500-₹2,000</v>
      </c>
      <c r="U132" s="6">
        <f t="shared" si="42"/>
        <v>308</v>
      </c>
      <c r="V132" s="3">
        <f t="shared" si="43"/>
        <v>19651</v>
      </c>
      <c r="W132" s="3" t="s">
        <v>13284</v>
      </c>
      <c r="X132" s="3" t="s">
        <v>14573</v>
      </c>
      <c r="Y132" s="25">
        <f t="shared" si="44"/>
        <v>0</v>
      </c>
      <c r="Z132" s="25">
        <f t="shared" si="45"/>
        <v>662</v>
      </c>
      <c r="AA132">
        <f t="shared" si="46"/>
        <v>1</v>
      </c>
      <c r="AB132">
        <f t="shared" si="47"/>
        <v>1</v>
      </c>
      <c r="AC132">
        <f t="shared" si="38"/>
        <v>0</v>
      </c>
      <c r="AF132">
        <f t="shared" si="48"/>
        <v>2901950</v>
      </c>
      <c r="AH132" t="str">
        <f t="shared" si="49"/>
        <v>Preethi MGA-502 0.4-Litre Grind and</v>
      </c>
      <c r="AI132" s="21">
        <f t="shared" si="50"/>
        <v>4570</v>
      </c>
      <c r="AK132" t="str">
        <f t="shared" si="51"/>
        <v>Home &amp; Kitchen</v>
      </c>
      <c r="AM132">
        <f t="shared" si="52"/>
        <v>0</v>
      </c>
      <c r="AN132" s="16">
        <f t="shared" si="53"/>
        <v>40.120848214285715</v>
      </c>
      <c r="AO132">
        <f t="shared" si="54"/>
        <v>40.120848214285715</v>
      </c>
      <c r="AP132" t="str">
        <f t="shared" si="55"/>
        <v>True Zero</v>
      </c>
      <c r="AQ132">
        <f t="shared" si="56"/>
        <v>0</v>
      </c>
    </row>
    <row r="133" spans="1:43">
      <c r="A133" t="s">
        <v>5834</v>
      </c>
      <c r="B133" t="s">
        <v>5835</v>
      </c>
      <c r="C133" t="s">
        <v>4781</v>
      </c>
      <c r="D133" s="17">
        <v>1295</v>
      </c>
      <c r="E133" s="17">
        <v>1795</v>
      </c>
      <c r="F133" s="23">
        <v>28.000000000000004</v>
      </c>
      <c r="G133" s="6">
        <v>4.0999999999999996</v>
      </c>
      <c r="H133" s="3">
        <v>25771</v>
      </c>
      <c r="I133" t="s">
        <v>5836</v>
      </c>
      <c r="J133" t="s">
        <v>5837</v>
      </c>
      <c r="K133" t="s">
        <v>5838</v>
      </c>
      <c r="L133" t="s">
        <v>5839</v>
      </c>
      <c r="M133" t="s">
        <v>5840</v>
      </c>
      <c r="N133" t="s">
        <v>5841</v>
      </c>
      <c r="O133" t="s">
        <v>5842</v>
      </c>
      <c r="P133" t="s">
        <v>5843</v>
      </c>
      <c r="Q133" t="str">
        <f t="shared" si="39"/>
        <v>Good</v>
      </c>
      <c r="R133" s="15">
        <f t="shared" si="40"/>
        <v>46258945</v>
      </c>
      <c r="S133" s="15" t="str">
        <f t="shared" si="41"/>
        <v>₹500-₹2,000</v>
      </c>
      <c r="U133" s="6">
        <f t="shared" si="42"/>
        <v>308</v>
      </c>
      <c r="V133" s="3">
        <f t="shared" si="43"/>
        <v>105661.09999999999</v>
      </c>
      <c r="W133" s="3" t="s">
        <v>13285</v>
      </c>
      <c r="X133" s="3" t="s">
        <v>14572</v>
      </c>
      <c r="Y133" s="25">
        <f t="shared" si="44"/>
        <v>0.28000000000000003</v>
      </c>
      <c r="Z133" s="25">
        <f t="shared" si="45"/>
        <v>662</v>
      </c>
      <c r="AA133">
        <f t="shared" si="46"/>
        <v>1</v>
      </c>
      <c r="AB133">
        <f t="shared" si="47"/>
        <v>1</v>
      </c>
      <c r="AC133">
        <f t="shared" si="38"/>
        <v>0</v>
      </c>
      <c r="AF133">
        <f t="shared" si="48"/>
        <v>46258945</v>
      </c>
      <c r="AH133" t="str">
        <f t="shared" si="49"/>
        <v>Logitech MK215 Wireless Keyboard and</v>
      </c>
      <c r="AI133" s="21">
        <f t="shared" si="50"/>
        <v>25771</v>
      </c>
      <c r="AK133" t="str">
        <f t="shared" si="51"/>
        <v>Computers &amp; Accessories</v>
      </c>
      <c r="AM133">
        <f t="shared" si="52"/>
        <v>2800.0000000000005</v>
      </c>
      <c r="AN133" s="16">
        <f t="shared" si="53"/>
        <v>28.000000000000004</v>
      </c>
      <c r="AO133">
        <f t="shared" si="54"/>
        <v>28.000000000000004</v>
      </c>
      <c r="AP133" t="str">
        <f t="shared" si="55"/>
        <v>Suspicious Zero</v>
      </c>
      <c r="AQ133">
        <f t="shared" si="56"/>
        <v>2800.0000000000005</v>
      </c>
    </row>
    <row r="134" spans="1:43">
      <c r="A134" t="s">
        <v>8714</v>
      </c>
      <c r="B134" t="s">
        <v>8715</v>
      </c>
      <c r="C134" t="s">
        <v>7943</v>
      </c>
      <c r="D134" s="17">
        <v>1099</v>
      </c>
      <c r="E134" s="17">
        <v>1899</v>
      </c>
      <c r="F134" s="23">
        <v>42</v>
      </c>
      <c r="G134" s="6">
        <v>4.3</v>
      </c>
      <c r="H134" s="3">
        <v>15276</v>
      </c>
      <c r="I134" t="s">
        <v>8716</v>
      </c>
      <c r="J134" t="s">
        <v>8717</v>
      </c>
      <c r="K134" t="s">
        <v>8718</v>
      </c>
      <c r="L134" t="s">
        <v>8719</v>
      </c>
      <c r="M134" t="s">
        <v>12548</v>
      </c>
      <c r="N134" t="s">
        <v>8720</v>
      </c>
      <c r="O134" t="s">
        <v>8721</v>
      </c>
      <c r="P134" t="s">
        <v>8722</v>
      </c>
      <c r="Q134" t="str">
        <f t="shared" si="39"/>
        <v>Excellent</v>
      </c>
      <c r="R134" s="15">
        <f t="shared" si="40"/>
        <v>29009124</v>
      </c>
      <c r="S134" s="15" t="str">
        <f t="shared" si="41"/>
        <v>₹500-₹2,000</v>
      </c>
      <c r="U134" s="6">
        <f t="shared" si="42"/>
        <v>308</v>
      </c>
      <c r="V134" s="3">
        <f t="shared" si="43"/>
        <v>65686.8</v>
      </c>
      <c r="W134" s="3" t="s">
        <v>13286</v>
      </c>
      <c r="X134" s="3" t="s">
        <v>14573</v>
      </c>
      <c r="Y134" s="25">
        <f t="shared" si="44"/>
        <v>0.42</v>
      </c>
      <c r="Z134" s="25">
        <f t="shared" si="45"/>
        <v>662</v>
      </c>
      <c r="AA134">
        <f t="shared" si="46"/>
        <v>1</v>
      </c>
      <c r="AB134">
        <f t="shared" si="47"/>
        <v>1</v>
      </c>
      <c r="AC134">
        <f t="shared" si="38"/>
        <v>0</v>
      </c>
      <c r="AF134">
        <f t="shared" si="48"/>
        <v>29009124</v>
      </c>
      <c r="AH134" t="str">
        <f t="shared" si="49"/>
        <v>HealthSense Chef-Mate KS 33 Digital</v>
      </c>
      <c r="AI134" s="21">
        <f t="shared" si="50"/>
        <v>15276</v>
      </c>
      <c r="AK134" t="str">
        <f t="shared" si="51"/>
        <v>Home &amp; Kitchen</v>
      </c>
      <c r="AM134">
        <f t="shared" si="52"/>
        <v>4200</v>
      </c>
      <c r="AN134" s="16">
        <f t="shared" si="53"/>
        <v>42</v>
      </c>
      <c r="AO134">
        <f t="shared" si="54"/>
        <v>42</v>
      </c>
      <c r="AP134" t="str">
        <f t="shared" si="55"/>
        <v>Suspicious Zero</v>
      </c>
      <c r="AQ134">
        <f t="shared" si="56"/>
        <v>4200</v>
      </c>
    </row>
    <row r="135" spans="1:43">
      <c r="A135" t="s">
        <v>813</v>
      </c>
      <c r="B135" t="s">
        <v>814</v>
      </c>
      <c r="C135" t="s">
        <v>98</v>
      </c>
      <c r="D135" s="17">
        <v>269</v>
      </c>
      <c r="E135" s="17">
        <v>800</v>
      </c>
      <c r="F135" s="23">
        <v>66</v>
      </c>
      <c r="G135" s="6">
        <v>3.6</v>
      </c>
      <c r="H135" s="3">
        <v>10134</v>
      </c>
      <c r="I135" t="s">
        <v>815</v>
      </c>
      <c r="J135" t="s">
        <v>816</v>
      </c>
      <c r="K135" t="s">
        <v>817</v>
      </c>
      <c r="L135" t="s">
        <v>818</v>
      </c>
      <c r="M135" t="s">
        <v>819</v>
      </c>
      <c r="N135" t="s">
        <v>820</v>
      </c>
      <c r="O135" t="s">
        <v>821</v>
      </c>
      <c r="P135" t="s">
        <v>822</v>
      </c>
      <c r="Q135" t="str">
        <f t="shared" si="39"/>
        <v>Average</v>
      </c>
      <c r="R135" s="15">
        <f t="shared" si="40"/>
        <v>8107200</v>
      </c>
      <c r="S135" s="15" t="str">
        <f t="shared" si="41"/>
        <v>₹500-₹2,000</v>
      </c>
      <c r="U135" s="6">
        <f t="shared" si="42"/>
        <v>308</v>
      </c>
      <c r="V135" s="3">
        <f t="shared" si="43"/>
        <v>36482.400000000001</v>
      </c>
      <c r="W135" s="3" t="s">
        <v>14201</v>
      </c>
      <c r="X135" s="3" t="s">
        <v>14572</v>
      </c>
      <c r="Y135" s="25">
        <f t="shared" si="44"/>
        <v>0.66</v>
      </c>
      <c r="Z135" s="25">
        <f t="shared" si="45"/>
        <v>662</v>
      </c>
      <c r="AA135">
        <f t="shared" si="46"/>
        <v>1</v>
      </c>
      <c r="AB135">
        <f t="shared" si="47"/>
        <v>1</v>
      </c>
      <c r="AC135">
        <f t="shared" si="38"/>
        <v>0</v>
      </c>
      <c r="AF135">
        <f t="shared" si="48"/>
        <v>8107200</v>
      </c>
      <c r="AH135" t="str">
        <f t="shared" si="49"/>
        <v>Gizga Essentials USB WiFi Adapter for</v>
      </c>
      <c r="AI135" s="21">
        <f t="shared" si="50"/>
        <v>10134</v>
      </c>
      <c r="AK135" t="str">
        <f t="shared" si="51"/>
        <v>Computers &amp; Accessories</v>
      </c>
      <c r="AM135">
        <f t="shared" si="52"/>
        <v>6600</v>
      </c>
      <c r="AN135" s="16">
        <f t="shared" si="53"/>
        <v>66</v>
      </c>
      <c r="AO135">
        <f t="shared" si="54"/>
        <v>66</v>
      </c>
      <c r="AP135" t="str">
        <f t="shared" si="55"/>
        <v>Suspicious Zero</v>
      </c>
      <c r="AQ135">
        <f t="shared" si="56"/>
        <v>6600</v>
      </c>
    </row>
    <row r="136" spans="1:43">
      <c r="A136" t="s">
        <v>12006</v>
      </c>
      <c r="B136" t="s">
        <v>12007</v>
      </c>
      <c r="C136" t="s">
        <v>8373</v>
      </c>
      <c r="D136" s="17">
        <v>2863</v>
      </c>
      <c r="E136" s="17">
        <v>3690</v>
      </c>
      <c r="F136" s="23">
        <v>22</v>
      </c>
      <c r="G136" s="6">
        <v>4.3</v>
      </c>
      <c r="H136" s="3">
        <v>6987</v>
      </c>
      <c r="I136" t="s">
        <v>12008</v>
      </c>
      <c r="J136" t="s">
        <v>12009</v>
      </c>
      <c r="K136" t="s">
        <v>12010</v>
      </c>
      <c r="L136" t="s">
        <v>12011</v>
      </c>
      <c r="M136" t="s">
        <v>12012</v>
      </c>
      <c r="N136" t="s">
        <v>12048</v>
      </c>
      <c r="O136" t="s">
        <v>12013</v>
      </c>
      <c r="P136" t="s">
        <v>12014</v>
      </c>
      <c r="Q136" t="str">
        <f t="shared" si="39"/>
        <v>Good</v>
      </c>
      <c r="R136" s="15">
        <f t="shared" si="40"/>
        <v>25782030</v>
      </c>
      <c r="S136" s="15" t="str">
        <f t="shared" si="41"/>
        <v>₹2,000-₹10,000</v>
      </c>
      <c r="U136" s="6">
        <f t="shared" si="42"/>
        <v>308</v>
      </c>
      <c r="V136" s="3">
        <f t="shared" si="43"/>
        <v>30044.1</v>
      </c>
      <c r="W136" s="3" t="s">
        <v>13287</v>
      </c>
      <c r="X136" s="3" t="s">
        <v>14573</v>
      </c>
      <c r="Y136" s="25">
        <f t="shared" si="44"/>
        <v>0.22</v>
      </c>
      <c r="Z136" s="25">
        <f t="shared" si="45"/>
        <v>662</v>
      </c>
      <c r="AA136">
        <f t="shared" si="46"/>
        <v>1</v>
      </c>
      <c r="AB136">
        <f t="shared" si="47"/>
        <v>1</v>
      </c>
      <c r="AC136">
        <f t="shared" si="38"/>
        <v>0</v>
      </c>
      <c r="AF136">
        <f t="shared" si="48"/>
        <v>25782030</v>
      </c>
      <c r="AH136" t="str">
        <f t="shared" si="49"/>
        <v>Borosil Jumbo 1000-Watt Grill Sandwich</v>
      </c>
      <c r="AI136" s="21">
        <f t="shared" si="50"/>
        <v>6987</v>
      </c>
      <c r="AK136" t="str">
        <f t="shared" si="51"/>
        <v>Home &amp; Kitchen</v>
      </c>
      <c r="AM136">
        <f t="shared" si="52"/>
        <v>2200</v>
      </c>
      <c r="AN136" s="16">
        <f t="shared" si="53"/>
        <v>22</v>
      </c>
      <c r="AO136">
        <f t="shared" si="54"/>
        <v>22</v>
      </c>
      <c r="AP136" t="str">
        <f t="shared" si="55"/>
        <v>Suspicious Zero</v>
      </c>
      <c r="AQ136">
        <f t="shared" si="56"/>
        <v>2200</v>
      </c>
    </row>
    <row r="137" spans="1:43">
      <c r="A137" t="s">
        <v>7481</v>
      </c>
      <c r="B137" t="s">
        <v>7482</v>
      </c>
      <c r="C137" t="s">
        <v>4691</v>
      </c>
      <c r="D137" s="17">
        <v>2640</v>
      </c>
      <c r="E137" s="17">
        <v>3195</v>
      </c>
      <c r="F137" s="23">
        <v>17</v>
      </c>
      <c r="G137" s="6">
        <v>4.5</v>
      </c>
      <c r="H137" s="3">
        <v>16146</v>
      </c>
      <c r="I137" t="s">
        <v>7483</v>
      </c>
      <c r="J137" t="s">
        <v>7484</v>
      </c>
      <c r="K137" t="s">
        <v>7485</v>
      </c>
      <c r="L137" t="s">
        <v>7486</v>
      </c>
      <c r="M137" t="s">
        <v>7487</v>
      </c>
      <c r="N137" t="s">
        <v>12549</v>
      </c>
      <c r="O137" t="s">
        <v>7488</v>
      </c>
      <c r="P137" t="s">
        <v>7489</v>
      </c>
      <c r="Q137" t="str">
        <f t="shared" si="39"/>
        <v>Good</v>
      </c>
      <c r="R137" s="15">
        <f t="shared" si="40"/>
        <v>51586470</v>
      </c>
      <c r="S137" s="15" t="str">
        <f t="shared" si="41"/>
        <v>₹2,000-₹10,000</v>
      </c>
      <c r="U137" s="6">
        <f t="shared" si="42"/>
        <v>308</v>
      </c>
      <c r="V137" s="3">
        <f t="shared" si="43"/>
        <v>72657</v>
      </c>
      <c r="W137" s="3" t="s">
        <v>13288</v>
      </c>
      <c r="X137" s="3" t="s">
        <v>14572</v>
      </c>
      <c r="Y137" s="25">
        <f t="shared" si="44"/>
        <v>0.17</v>
      </c>
      <c r="Z137" s="25">
        <f t="shared" si="45"/>
        <v>662</v>
      </c>
      <c r="AA137">
        <f t="shared" si="46"/>
        <v>1</v>
      </c>
      <c r="AB137">
        <f t="shared" si="47"/>
        <v>1</v>
      </c>
      <c r="AC137">
        <f t="shared" si="38"/>
        <v>0</v>
      </c>
      <c r="AF137">
        <f t="shared" si="48"/>
        <v>51586470</v>
      </c>
      <c r="AH137" t="str">
        <f t="shared" si="49"/>
        <v>Logitech K380 Wireless Multi-Device</v>
      </c>
      <c r="AI137" s="21">
        <f t="shared" si="50"/>
        <v>16146</v>
      </c>
      <c r="AK137" t="str">
        <f t="shared" si="51"/>
        <v>Computers &amp; Accessories</v>
      </c>
      <c r="AM137">
        <f t="shared" si="52"/>
        <v>1700</v>
      </c>
      <c r="AN137" s="16">
        <f t="shared" si="53"/>
        <v>17</v>
      </c>
      <c r="AO137">
        <f t="shared" si="54"/>
        <v>17</v>
      </c>
      <c r="AP137" t="str">
        <f t="shared" si="55"/>
        <v>Suspicious Zero</v>
      </c>
      <c r="AQ137">
        <f t="shared" si="56"/>
        <v>1700</v>
      </c>
    </row>
    <row r="138" spans="1:43">
      <c r="A138" t="s">
        <v>10873</v>
      </c>
      <c r="B138" t="s">
        <v>10874</v>
      </c>
      <c r="C138" t="s">
        <v>8063</v>
      </c>
      <c r="D138" s="17">
        <v>5365</v>
      </c>
      <c r="E138" s="17">
        <v>7445</v>
      </c>
      <c r="F138" s="23">
        <v>28.000000000000004</v>
      </c>
      <c r="G138" s="6">
        <v>3.9</v>
      </c>
      <c r="H138" s="3">
        <v>3584</v>
      </c>
      <c r="I138" t="s">
        <v>10875</v>
      </c>
      <c r="J138" t="s">
        <v>10876</v>
      </c>
      <c r="K138" t="s">
        <v>10877</v>
      </c>
      <c r="L138" t="s">
        <v>10878</v>
      </c>
      <c r="M138" t="s">
        <v>10879</v>
      </c>
      <c r="N138" t="s">
        <v>10880</v>
      </c>
      <c r="O138" t="s">
        <v>10881</v>
      </c>
      <c r="P138" t="s">
        <v>10882</v>
      </c>
      <c r="Q138" t="str">
        <f t="shared" si="39"/>
        <v>Excellent</v>
      </c>
      <c r="R138" s="15">
        <f t="shared" si="40"/>
        <v>26682880</v>
      </c>
      <c r="S138" s="15" t="str">
        <f t="shared" si="41"/>
        <v>₹2,000-₹10,000</v>
      </c>
      <c r="U138" s="6">
        <f t="shared" si="42"/>
        <v>308</v>
      </c>
      <c r="V138" s="3">
        <f t="shared" si="43"/>
        <v>13977.6</v>
      </c>
      <c r="W138" s="3" t="s">
        <v>13289</v>
      </c>
      <c r="X138" s="3" t="s">
        <v>14573</v>
      </c>
      <c r="Y138" s="25">
        <f t="shared" si="44"/>
        <v>0.28000000000000003</v>
      </c>
      <c r="Z138" s="25">
        <f t="shared" si="45"/>
        <v>662</v>
      </c>
      <c r="AA138">
        <f t="shared" si="46"/>
        <v>1</v>
      </c>
      <c r="AB138">
        <f t="shared" si="47"/>
        <v>1</v>
      </c>
      <c r="AC138">
        <f t="shared" si="38"/>
        <v>0</v>
      </c>
      <c r="AF138">
        <f t="shared" si="48"/>
        <v>26682880</v>
      </c>
      <c r="AH138" t="str">
        <f t="shared" si="49"/>
        <v>Bajaj Majesty Duetto Gas 6 Ltr Vertical</v>
      </c>
      <c r="AI138" s="21">
        <f t="shared" si="50"/>
        <v>3584</v>
      </c>
      <c r="AK138" t="str">
        <f t="shared" si="51"/>
        <v>Home &amp; Kitchen</v>
      </c>
      <c r="AM138">
        <f t="shared" si="52"/>
        <v>2800.0000000000005</v>
      </c>
      <c r="AN138" s="16">
        <f t="shared" si="53"/>
        <v>28.000000000000004</v>
      </c>
      <c r="AO138">
        <f t="shared" si="54"/>
        <v>28.000000000000004</v>
      </c>
      <c r="AP138" t="str">
        <f t="shared" si="55"/>
        <v>Suspicious Zero</v>
      </c>
      <c r="AQ138">
        <f t="shared" si="56"/>
        <v>2800.0000000000005</v>
      </c>
    </row>
    <row r="139" spans="1:43">
      <c r="A139" t="s">
        <v>452</v>
      </c>
      <c r="B139" t="s">
        <v>453</v>
      </c>
      <c r="C139" t="s">
        <v>129</v>
      </c>
      <c r="D139" s="17">
        <v>309</v>
      </c>
      <c r="E139" s="17">
        <v>475</v>
      </c>
      <c r="F139" s="23">
        <v>35</v>
      </c>
      <c r="G139" s="6">
        <v>4.4000000000000004</v>
      </c>
      <c r="H139" s="3">
        <v>426973</v>
      </c>
      <c r="I139" t="s">
        <v>454</v>
      </c>
      <c r="J139" t="s">
        <v>131</v>
      </c>
      <c r="K139" t="s">
        <v>132</v>
      </c>
      <c r="L139" t="s">
        <v>133</v>
      </c>
      <c r="M139" t="s">
        <v>134</v>
      </c>
      <c r="N139" t="s">
        <v>12550</v>
      </c>
      <c r="O139" t="s">
        <v>455</v>
      </c>
      <c r="P139" t="s">
        <v>456</v>
      </c>
      <c r="Q139" t="str">
        <f t="shared" si="39"/>
        <v>Good</v>
      </c>
      <c r="R139" s="15">
        <f t="shared" si="40"/>
        <v>202812175</v>
      </c>
      <c r="S139" s="15" t="str">
        <f t="shared" si="41"/>
        <v>&lt;₹500</v>
      </c>
      <c r="U139" s="6">
        <f t="shared" si="42"/>
        <v>308</v>
      </c>
      <c r="V139" s="3">
        <f t="shared" si="43"/>
        <v>1878681.2000000002</v>
      </c>
      <c r="W139" s="3" t="s">
        <v>13290</v>
      </c>
      <c r="X139" s="3" t="s">
        <v>14550</v>
      </c>
      <c r="Y139" s="25">
        <f t="shared" si="44"/>
        <v>0.35</v>
      </c>
      <c r="Z139" s="25">
        <f t="shared" si="45"/>
        <v>662</v>
      </c>
      <c r="AA139">
        <f t="shared" si="46"/>
        <v>1</v>
      </c>
      <c r="AB139">
        <f t="shared" si="47"/>
        <v>1</v>
      </c>
      <c r="AC139">
        <f t="shared" si="38"/>
        <v>0</v>
      </c>
      <c r="AF139">
        <f t="shared" si="48"/>
        <v>202812175</v>
      </c>
      <c r="AH139" t="str">
        <f t="shared" si="49"/>
        <v>Amazon Basics High-Speed HDMI Cable,</v>
      </c>
      <c r="AI139" s="21">
        <f t="shared" si="50"/>
        <v>426973</v>
      </c>
      <c r="AK139" t="str">
        <f t="shared" si="51"/>
        <v>Electronics</v>
      </c>
      <c r="AM139">
        <f t="shared" si="52"/>
        <v>3500</v>
      </c>
      <c r="AN139" s="16">
        <f t="shared" si="53"/>
        <v>35</v>
      </c>
      <c r="AO139">
        <f t="shared" si="54"/>
        <v>35</v>
      </c>
      <c r="AP139" t="str">
        <f t="shared" si="55"/>
        <v>Suspicious Zero</v>
      </c>
      <c r="AQ139">
        <f t="shared" si="56"/>
        <v>3500</v>
      </c>
    </row>
    <row r="140" spans="1:43">
      <c r="A140" t="s">
        <v>608</v>
      </c>
      <c r="B140" t="s">
        <v>609</v>
      </c>
      <c r="C140" t="s">
        <v>129</v>
      </c>
      <c r="D140" s="17">
        <v>309</v>
      </c>
      <c r="E140" s="17">
        <v>1400</v>
      </c>
      <c r="F140" s="23">
        <v>78</v>
      </c>
      <c r="G140" s="6">
        <v>4.4000000000000004</v>
      </c>
      <c r="H140" s="3">
        <v>426973</v>
      </c>
      <c r="I140" t="s">
        <v>610</v>
      </c>
      <c r="J140" t="s">
        <v>131</v>
      </c>
      <c r="K140" t="s">
        <v>132</v>
      </c>
      <c r="L140" t="s">
        <v>133</v>
      </c>
      <c r="M140" t="s">
        <v>134</v>
      </c>
      <c r="N140" t="s">
        <v>12550</v>
      </c>
      <c r="O140" t="s">
        <v>611</v>
      </c>
      <c r="P140" t="s">
        <v>612</v>
      </c>
      <c r="Q140" t="str">
        <f t="shared" si="39"/>
        <v>Average</v>
      </c>
      <c r="R140" s="15">
        <f t="shared" si="40"/>
        <v>597762200</v>
      </c>
      <c r="S140" s="15" t="str">
        <f t="shared" si="41"/>
        <v>₹500-₹2,000</v>
      </c>
      <c r="U140" s="6">
        <f t="shared" si="42"/>
        <v>308</v>
      </c>
      <c r="V140" s="3">
        <f t="shared" si="43"/>
        <v>1878681.2000000002</v>
      </c>
      <c r="W140" s="3" t="s">
        <v>14471</v>
      </c>
      <c r="X140" s="3" t="s">
        <v>14550</v>
      </c>
      <c r="Y140" s="25">
        <f t="shared" si="44"/>
        <v>0.78</v>
      </c>
      <c r="Z140" s="25">
        <f t="shared" si="45"/>
        <v>662</v>
      </c>
      <c r="AA140">
        <f t="shared" si="46"/>
        <v>1</v>
      </c>
      <c r="AB140">
        <f t="shared" si="47"/>
        <v>1</v>
      </c>
      <c r="AC140">
        <f t="shared" si="38"/>
        <v>0</v>
      </c>
      <c r="AF140">
        <f t="shared" si="48"/>
        <v>597762200</v>
      </c>
      <c r="AH140" t="str">
        <f t="shared" si="49"/>
        <v>Amazon Basics High-Speed HDMI Cable,</v>
      </c>
      <c r="AI140" s="21">
        <f t="shared" si="50"/>
        <v>426973</v>
      </c>
      <c r="AK140" t="str">
        <f t="shared" si="51"/>
        <v>Electronics</v>
      </c>
      <c r="AM140">
        <f t="shared" si="52"/>
        <v>7800</v>
      </c>
      <c r="AN140" s="16">
        <f t="shared" si="53"/>
        <v>78</v>
      </c>
      <c r="AO140">
        <f t="shared" si="54"/>
        <v>78</v>
      </c>
      <c r="AP140" t="str">
        <f t="shared" si="55"/>
        <v>Suspicious Zero</v>
      </c>
      <c r="AQ140">
        <f t="shared" si="56"/>
        <v>7800</v>
      </c>
    </row>
    <row r="141" spans="1:43">
      <c r="A141" t="s">
        <v>4726</v>
      </c>
      <c r="B141" t="s">
        <v>4727</v>
      </c>
      <c r="C141" t="s">
        <v>4728</v>
      </c>
      <c r="D141" s="17">
        <v>266</v>
      </c>
      <c r="E141" s="17">
        <v>315</v>
      </c>
      <c r="F141" s="23">
        <v>16</v>
      </c>
      <c r="G141" s="6">
        <v>4.5</v>
      </c>
      <c r="H141" s="3">
        <v>28030</v>
      </c>
      <c r="I141" t="s">
        <v>4729</v>
      </c>
      <c r="J141" t="s">
        <v>4730</v>
      </c>
      <c r="K141" t="s">
        <v>4731</v>
      </c>
      <c r="L141" t="s">
        <v>4732</v>
      </c>
      <c r="M141" t="s">
        <v>4733</v>
      </c>
      <c r="N141" t="s">
        <v>4734</v>
      </c>
      <c r="O141" t="s">
        <v>4735</v>
      </c>
      <c r="P141" t="s">
        <v>4736</v>
      </c>
      <c r="Q141" t="str">
        <f t="shared" si="39"/>
        <v>Good</v>
      </c>
      <c r="R141" s="15">
        <f t="shared" si="40"/>
        <v>8829450</v>
      </c>
      <c r="S141" s="15" t="str">
        <f t="shared" si="41"/>
        <v>&lt;₹500</v>
      </c>
      <c r="U141" s="6">
        <f t="shared" si="42"/>
        <v>308</v>
      </c>
      <c r="V141" s="3">
        <f t="shared" si="43"/>
        <v>126135</v>
      </c>
      <c r="W141" s="3" t="s">
        <v>14442</v>
      </c>
      <c r="X141" s="3" t="s">
        <v>14550</v>
      </c>
      <c r="Y141" s="25">
        <f t="shared" si="44"/>
        <v>0.16</v>
      </c>
      <c r="Z141" s="25">
        <f t="shared" si="45"/>
        <v>662</v>
      </c>
      <c r="AA141">
        <f t="shared" si="46"/>
        <v>1</v>
      </c>
      <c r="AB141">
        <f t="shared" si="47"/>
        <v>1</v>
      </c>
      <c r="AC141">
        <f t="shared" si="38"/>
        <v>0</v>
      </c>
      <c r="AF141">
        <f t="shared" si="48"/>
        <v>8829450</v>
      </c>
      <c r="AH141" t="str">
        <f t="shared" si="49"/>
        <v>Duracell Ultra Alkaline AA Battery,</v>
      </c>
      <c r="AI141" s="21">
        <f t="shared" si="50"/>
        <v>28030</v>
      </c>
      <c r="AK141" t="str">
        <f t="shared" si="51"/>
        <v>Electronics</v>
      </c>
      <c r="AM141">
        <f t="shared" si="52"/>
        <v>1600</v>
      </c>
      <c r="AN141" s="16">
        <f t="shared" si="53"/>
        <v>16</v>
      </c>
      <c r="AO141">
        <f t="shared" si="54"/>
        <v>16</v>
      </c>
      <c r="AP141" t="str">
        <f t="shared" si="55"/>
        <v>Suspicious Zero</v>
      </c>
      <c r="AQ141">
        <f t="shared" si="56"/>
        <v>1600</v>
      </c>
    </row>
    <row r="142" spans="1:43">
      <c r="A142" t="s">
        <v>7827</v>
      </c>
      <c r="B142" t="s">
        <v>7828</v>
      </c>
      <c r="C142" t="s">
        <v>4728</v>
      </c>
      <c r="D142" s="17">
        <v>380</v>
      </c>
      <c r="E142" s="17">
        <v>400</v>
      </c>
      <c r="F142" s="23">
        <v>5</v>
      </c>
      <c r="G142" s="6">
        <v>4.4000000000000004</v>
      </c>
      <c r="H142" s="3">
        <v>2111</v>
      </c>
      <c r="I142" t="s">
        <v>7829</v>
      </c>
      <c r="J142" t="s">
        <v>7830</v>
      </c>
      <c r="K142" t="s">
        <v>7831</v>
      </c>
      <c r="L142" t="s">
        <v>7832</v>
      </c>
      <c r="M142" t="s">
        <v>7833</v>
      </c>
      <c r="N142" t="s">
        <v>7834</v>
      </c>
      <c r="O142" t="s">
        <v>7835</v>
      </c>
      <c r="P142" t="s">
        <v>7836</v>
      </c>
      <c r="Q142" t="str">
        <f t="shared" si="39"/>
        <v>Good</v>
      </c>
      <c r="R142" s="15">
        <f t="shared" si="40"/>
        <v>844400</v>
      </c>
      <c r="S142" s="15" t="str">
        <f t="shared" si="41"/>
        <v>&lt;₹500</v>
      </c>
      <c r="U142" s="6">
        <f t="shared" si="42"/>
        <v>308</v>
      </c>
      <c r="V142" s="3">
        <f t="shared" si="43"/>
        <v>9288.4000000000015</v>
      </c>
      <c r="W142" s="3" t="s">
        <v>14441</v>
      </c>
      <c r="X142" s="3" t="s">
        <v>14550</v>
      </c>
      <c r="Y142" s="25">
        <f t="shared" si="44"/>
        <v>0.05</v>
      </c>
      <c r="Z142" s="25">
        <f t="shared" si="45"/>
        <v>662</v>
      </c>
      <c r="AA142">
        <f t="shared" si="46"/>
        <v>1</v>
      </c>
      <c r="AB142">
        <f t="shared" si="47"/>
        <v>1</v>
      </c>
      <c r="AC142">
        <f t="shared" si="38"/>
        <v>0</v>
      </c>
      <c r="AF142">
        <f t="shared" si="48"/>
        <v>844400</v>
      </c>
      <c r="AH142" t="str">
        <f t="shared" si="49"/>
        <v>Duracell Ultra Alkaline D Battery,</v>
      </c>
      <c r="AI142" s="21">
        <f t="shared" si="50"/>
        <v>2111</v>
      </c>
      <c r="AK142" t="str">
        <f t="shared" si="51"/>
        <v>Electronics</v>
      </c>
      <c r="AM142">
        <f t="shared" si="52"/>
        <v>500</v>
      </c>
      <c r="AN142" s="16">
        <f t="shared" si="53"/>
        <v>5</v>
      </c>
      <c r="AO142">
        <f t="shared" si="54"/>
        <v>5</v>
      </c>
      <c r="AP142" t="str">
        <f t="shared" si="55"/>
        <v>Suspicious Zero</v>
      </c>
      <c r="AQ142">
        <f t="shared" si="56"/>
        <v>500</v>
      </c>
    </row>
    <row r="143" spans="1:43">
      <c r="A143" t="s">
        <v>11736</v>
      </c>
      <c r="B143" t="s">
        <v>12065</v>
      </c>
      <c r="C143" t="s">
        <v>11072</v>
      </c>
      <c r="D143" s="17">
        <v>1199</v>
      </c>
      <c r="E143" s="17">
        <v>2400</v>
      </c>
      <c r="F143" s="23">
        <v>50</v>
      </c>
      <c r="G143" s="6">
        <v>3.9</v>
      </c>
      <c r="H143" s="3">
        <v>1202</v>
      </c>
      <c r="I143" t="s">
        <v>11737</v>
      </c>
      <c r="J143" t="s">
        <v>11738</v>
      </c>
      <c r="K143" t="s">
        <v>11739</v>
      </c>
      <c r="L143" t="s">
        <v>11740</v>
      </c>
      <c r="M143" t="s">
        <v>12551</v>
      </c>
      <c r="N143" t="s">
        <v>12552</v>
      </c>
      <c r="O143" t="s">
        <v>11741</v>
      </c>
      <c r="P143" t="s">
        <v>11742</v>
      </c>
      <c r="Q143" t="str">
        <f t="shared" si="39"/>
        <v>Good</v>
      </c>
      <c r="R143" s="15">
        <f t="shared" si="40"/>
        <v>2884800</v>
      </c>
      <c r="S143" s="15" t="str">
        <f t="shared" si="41"/>
        <v>₹2,000-₹10,000</v>
      </c>
      <c r="U143" s="6">
        <f t="shared" si="42"/>
        <v>308</v>
      </c>
      <c r="V143" s="3">
        <f t="shared" si="43"/>
        <v>4687.8</v>
      </c>
      <c r="W143" s="3" t="s">
        <v>13291</v>
      </c>
      <c r="X143" s="3" t="s">
        <v>14573</v>
      </c>
      <c r="Y143" s="25">
        <f t="shared" si="44"/>
        <v>0.5</v>
      </c>
      <c r="Z143" s="25">
        <f t="shared" si="45"/>
        <v>662</v>
      </c>
      <c r="AA143">
        <f t="shared" si="46"/>
        <v>1</v>
      </c>
      <c r="AB143">
        <f t="shared" si="47"/>
        <v>1</v>
      </c>
      <c r="AC143">
        <f t="shared" si="38"/>
        <v>0</v>
      </c>
      <c r="AF143">
        <f t="shared" si="48"/>
        <v>2884800</v>
      </c>
      <c r="AH143" t="str">
        <f t="shared" si="49"/>
        <v>Lifelong LLWM105 750-Watt Belgian</v>
      </c>
      <c r="AI143" s="21">
        <f t="shared" si="50"/>
        <v>1202</v>
      </c>
      <c r="AK143" t="str">
        <f t="shared" si="51"/>
        <v>Home &amp; Kitchen</v>
      </c>
      <c r="AM143">
        <f t="shared" si="52"/>
        <v>5000</v>
      </c>
      <c r="AN143" s="16">
        <f t="shared" si="53"/>
        <v>50</v>
      </c>
      <c r="AO143">
        <f t="shared" si="54"/>
        <v>50</v>
      </c>
      <c r="AP143" t="str">
        <f t="shared" si="55"/>
        <v>Suspicious Zero</v>
      </c>
      <c r="AQ143">
        <f t="shared" si="56"/>
        <v>5000</v>
      </c>
    </row>
    <row r="144" spans="1:43">
      <c r="A144" t="s">
        <v>1096</v>
      </c>
      <c r="B144" t="s">
        <v>1097</v>
      </c>
      <c r="C144" t="s">
        <v>129</v>
      </c>
      <c r="D144" s="17">
        <v>799</v>
      </c>
      <c r="E144" s="17">
        <v>1700</v>
      </c>
      <c r="F144" s="23">
        <v>53</v>
      </c>
      <c r="G144" s="6">
        <v>4.0999999999999996</v>
      </c>
      <c r="H144" s="3">
        <v>28638</v>
      </c>
      <c r="I144" t="s">
        <v>1098</v>
      </c>
      <c r="J144" t="s">
        <v>1099</v>
      </c>
      <c r="K144" t="s">
        <v>1100</v>
      </c>
      <c r="L144" t="s">
        <v>1101</v>
      </c>
      <c r="M144" t="s">
        <v>12553</v>
      </c>
      <c r="N144" t="s">
        <v>1102</v>
      </c>
      <c r="O144" t="s">
        <v>1103</v>
      </c>
      <c r="P144" t="s">
        <v>1104</v>
      </c>
      <c r="Q144" t="str">
        <f t="shared" si="39"/>
        <v>Good</v>
      </c>
      <c r="R144" s="15">
        <f t="shared" si="40"/>
        <v>48684600</v>
      </c>
      <c r="S144" s="15" t="str">
        <f t="shared" si="41"/>
        <v>₹500-₹2,000</v>
      </c>
      <c r="U144" s="6">
        <f t="shared" si="42"/>
        <v>308</v>
      </c>
      <c r="V144" s="3">
        <f t="shared" si="43"/>
        <v>117415.79999999999</v>
      </c>
      <c r="W144" s="3" t="s">
        <v>14440</v>
      </c>
      <c r="X144" s="3" t="s">
        <v>14550</v>
      </c>
      <c r="Y144" s="25">
        <f t="shared" si="44"/>
        <v>0.53</v>
      </c>
      <c r="Z144" s="25">
        <f t="shared" si="45"/>
        <v>662</v>
      </c>
      <c r="AA144">
        <f t="shared" si="46"/>
        <v>1</v>
      </c>
      <c r="AB144">
        <f t="shared" si="47"/>
        <v>1</v>
      </c>
      <c r="AC144">
        <f t="shared" si="38"/>
        <v>0</v>
      </c>
      <c r="AF144">
        <f t="shared" si="48"/>
        <v>48684600</v>
      </c>
      <c r="AH144" t="str">
        <f t="shared" si="49"/>
        <v>AmazonBasics 6-Feet DisplayPort (not</v>
      </c>
      <c r="AI144" s="21">
        <f t="shared" si="50"/>
        <v>28638</v>
      </c>
      <c r="AK144" t="str">
        <f t="shared" si="51"/>
        <v>Electronics</v>
      </c>
      <c r="AM144">
        <f t="shared" si="52"/>
        <v>5300</v>
      </c>
      <c r="AN144" s="16">
        <f t="shared" si="53"/>
        <v>53</v>
      </c>
      <c r="AO144">
        <f t="shared" si="54"/>
        <v>53</v>
      </c>
      <c r="AP144" t="str">
        <f t="shared" si="55"/>
        <v>Suspicious Zero</v>
      </c>
      <c r="AQ144">
        <f t="shared" si="56"/>
        <v>5300</v>
      </c>
    </row>
    <row r="145" spans="1:43">
      <c r="A145" t="s">
        <v>5278</v>
      </c>
      <c r="B145" t="s">
        <v>5279</v>
      </c>
      <c r="C145" t="s">
        <v>5280</v>
      </c>
      <c r="D145" s="17">
        <v>479</v>
      </c>
      <c r="E145" s="17">
        <v>599</v>
      </c>
      <c r="F145" s="23">
        <v>20</v>
      </c>
      <c r="G145" s="6">
        <v>4.3</v>
      </c>
      <c r="H145" s="3">
        <v>11687</v>
      </c>
      <c r="I145" t="s">
        <v>5281</v>
      </c>
      <c r="J145" t="s">
        <v>5282</v>
      </c>
      <c r="K145" t="s">
        <v>5283</v>
      </c>
      <c r="L145" t="s">
        <v>5284</v>
      </c>
      <c r="M145" t="s">
        <v>5285</v>
      </c>
      <c r="N145" t="s">
        <v>5286</v>
      </c>
      <c r="O145" t="s">
        <v>5287</v>
      </c>
      <c r="P145" t="s">
        <v>5288</v>
      </c>
      <c r="Q145" t="str">
        <f t="shared" si="39"/>
        <v>Good</v>
      </c>
      <c r="R145" s="15">
        <f t="shared" si="40"/>
        <v>7000513</v>
      </c>
      <c r="S145" s="15" t="str">
        <f t="shared" si="41"/>
        <v>₹500-₹2,000</v>
      </c>
      <c r="U145" s="6">
        <f t="shared" si="42"/>
        <v>308</v>
      </c>
      <c r="V145" s="3">
        <f t="shared" si="43"/>
        <v>50254.1</v>
      </c>
      <c r="W145" s="3" t="s">
        <v>14202</v>
      </c>
      <c r="X145" s="3" t="s">
        <v>14550</v>
      </c>
      <c r="Y145" s="25">
        <f t="shared" si="44"/>
        <v>0.2</v>
      </c>
      <c r="Z145" s="25">
        <f t="shared" si="45"/>
        <v>662</v>
      </c>
      <c r="AA145">
        <f t="shared" si="46"/>
        <v>1</v>
      </c>
      <c r="AB145">
        <f t="shared" si="47"/>
        <v>1</v>
      </c>
      <c r="AC145">
        <f t="shared" si="38"/>
        <v>0</v>
      </c>
      <c r="AF145">
        <f t="shared" si="48"/>
        <v>7000513</v>
      </c>
      <c r="AH145" t="str">
        <f t="shared" si="49"/>
        <v>Duracell Rechargeable AA 1300mAh</v>
      </c>
      <c r="AI145" s="21">
        <f t="shared" si="50"/>
        <v>11687</v>
      </c>
      <c r="AK145" t="str">
        <f t="shared" si="51"/>
        <v>Electronics</v>
      </c>
      <c r="AM145">
        <f t="shared" si="52"/>
        <v>2000</v>
      </c>
      <c r="AN145" s="16">
        <f t="shared" si="53"/>
        <v>20</v>
      </c>
      <c r="AO145">
        <f t="shared" si="54"/>
        <v>20</v>
      </c>
      <c r="AP145" t="str">
        <f t="shared" si="55"/>
        <v>Suspicious Zero</v>
      </c>
      <c r="AQ145">
        <f t="shared" si="56"/>
        <v>2000</v>
      </c>
    </row>
    <row r="146" spans="1:43">
      <c r="A146" t="s">
        <v>1540</v>
      </c>
      <c r="B146" t="s">
        <v>1541</v>
      </c>
      <c r="C146" t="s">
        <v>18</v>
      </c>
      <c r="D146" s="17">
        <v>849</v>
      </c>
      <c r="E146" s="17">
        <v>999</v>
      </c>
      <c r="F146" s="23">
        <v>15</v>
      </c>
      <c r="G146" s="6">
        <v>4.0999999999999996</v>
      </c>
      <c r="H146" s="3">
        <v>6736</v>
      </c>
      <c r="I146" t="s">
        <v>1542</v>
      </c>
      <c r="J146" t="s">
        <v>1543</v>
      </c>
      <c r="K146" t="s">
        <v>1544</v>
      </c>
      <c r="L146" t="s">
        <v>1545</v>
      </c>
      <c r="M146" t="s">
        <v>1546</v>
      </c>
      <c r="N146" t="s">
        <v>12554</v>
      </c>
      <c r="O146" t="s">
        <v>1547</v>
      </c>
      <c r="P146" t="s">
        <v>1548</v>
      </c>
      <c r="Q146" t="str">
        <f t="shared" si="39"/>
        <v>Average</v>
      </c>
      <c r="R146" s="15">
        <f t="shared" si="40"/>
        <v>6729264</v>
      </c>
      <c r="S146" s="15" t="str">
        <f t="shared" si="41"/>
        <v>₹500-₹2,000</v>
      </c>
      <c r="U146" s="6">
        <f t="shared" si="42"/>
        <v>308</v>
      </c>
      <c r="V146" s="3">
        <f t="shared" si="43"/>
        <v>27617.599999999999</v>
      </c>
      <c r="W146" s="3" t="s">
        <v>14203</v>
      </c>
      <c r="X146" s="3" t="s">
        <v>14572</v>
      </c>
      <c r="Y146" s="25">
        <f t="shared" si="44"/>
        <v>0.15</v>
      </c>
      <c r="Z146" s="25">
        <f t="shared" si="45"/>
        <v>662</v>
      </c>
      <c r="AA146">
        <f t="shared" si="46"/>
        <v>1</v>
      </c>
      <c r="AB146">
        <f t="shared" si="47"/>
        <v>1</v>
      </c>
      <c r="AC146">
        <f t="shared" si="38"/>
        <v>0</v>
      </c>
      <c r="AF146">
        <f t="shared" si="48"/>
        <v>6729264</v>
      </c>
      <c r="AH146" t="str">
        <f t="shared" si="49"/>
        <v>boAt LTG 500 Apple MFI Certified for</v>
      </c>
      <c r="AI146" s="21">
        <f t="shared" si="50"/>
        <v>6736</v>
      </c>
      <c r="AK146" t="str">
        <f t="shared" si="51"/>
        <v>Computers &amp; Accessories</v>
      </c>
      <c r="AM146">
        <f t="shared" si="52"/>
        <v>1500</v>
      </c>
      <c r="AN146" s="16">
        <f t="shared" si="53"/>
        <v>15</v>
      </c>
      <c r="AO146">
        <f t="shared" si="54"/>
        <v>15</v>
      </c>
      <c r="AP146" t="str">
        <f t="shared" si="55"/>
        <v>Suspicious Zero</v>
      </c>
      <c r="AQ146">
        <f t="shared" si="56"/>
        <v>1500</v>
      </c>
    </row>
    <row r="147" spans="1:43">
      <c r="A147" t="s">
        <v>1917</v>
      </c>
      <c r="B147" t="s">
        <v>1918</v>
      </c>
      <c r="C147" t="s">
        <v>18</v>
      </c>
      <c r="D147" s="17">
        <v>799</v>
      </c>
      <c r="E147" s="17">
        <v>1749</v>
      </c>
      <c r="F147" s="23">
        <v>54</v>
      </c>
      <c r="G147" s="6">
        <v>4.0999999999999996</v>
      </c>
      <c r="H147" s="3">
        <v>5626</v>
      </c>
      <c r="I147" t="s">
        <v>1919</v>
      </c>
      <c r="J147" t="s">
        <v>1920</v>
      </c>
      <c r="K147" t="s">
        <v>1921</v>
      </c>
      <c r="L147" t="s">
        <v>1922</v>
      </c>
      <c r="M147" t="s">
        <v>12555</v>
      </c>
      <c r="N147" t="s">
        <v>1923</v>
      </c>
      <c r="O147" t="s">
        <v>1924</v>
      </c>
      <c r="P147" t="s">
        <v>1925</v>
      </c>
      <c r="Q147" t="str">
        <f t="shared" si="39"/>
        <v>Good</v>
      </c>
      <c r="R147" s="15">
        <f t="shared" si="40"/>
        <v>9839874</v>
      </c>
      <c r="S147" s="15" t="str">
        <f t="shared" si="41"/>
        <v>₹500-₹2,000</v>
      </c>
      <c r="U147" s="6">
        <f t="shared" si="42"/>
        <v>308</v>
      </c>
      <c r="V147" s="3">
        <f t="shared" si="43"/>
        <v>23066.6</v>
      </c>
      <c r="W147" s="3" t="s">
        <v>14472</v>
      </c>
      <c r="X147" s="3" t="s">
        <v>14572</v>
      </c>
      <c r="Y147" s="25">
        <f t="shared" si="44"/>
        <v>0.54</v>
      </c>
      <c r="Z147" s="25">
        <f t="shared" si="45"/>
        <v>662</v>
      </c>
      <c r="AA147">
        <f t="shared" si="46"/>
        <v>1</v>
      </c>
      <c r="AB147">
        <f t="shared" si="47"/>
        <v>1</v>
      </c>
      <c r="AC147">
        <f t="shared" si="38"/>
        <v>0</v>
      </c>
      <c r="AF147">
        <f t="shared" si="48"/>
        <v>9839874</v>
      </c>
      <c r="AH147" t="str">
        <f t="shared" si="49"/>
        <v>boAt LTG 500 Apple MFI Certified for</v>
      </c>
      <c r="AI147" s="21">
        <f t="shared" si="50"/>
        <v>5626</v>
      </c>
      <c r="AK147" t="str">
        <f t="shared" si="51"/>
        <v>Computers &amp; Accessories</v>
      </c>
      <c r="AM147">
        <f t="shared" si="52"/>
        <v>5400</v>
      </c>
      <c r="AN147" s="16">
        <f t="shared" si="53"/>
        <v>54</v>
      </c>
      <c r="AO147">
        <f t="shared" si="54"/>
        <v>54</v>
      </c>
      <c r="AP147" t="str">
        <f t="shared" si="55"/>
        <v>Suspicious Zero</v>
      </c>
      <c r="AQ147">
        <f t="shared" si="56"/>
        <v>5400</v>
      </c>
    </row>
    <row r="148" spans="1:43">
      <c r="A148" t="s">
        <v>2488</v>
      </c>
      <c r="B148" t="s">
        <v>2489</v>
      </c>
      <c r="C148" t="s">
        <v>129</v>
      </c>
      <c r="D148" s="17">
        <v>185</v>
      </c>
      <c r="E148" s="17">
        <v>499</v>
      </c>
      <c r="F148" s="23">
        <v>63</v>
      </c>
      <c r="G148" s="6">
        <v>4.2</v>
      </c>
      <c r="H148" s="3">
        <v>25</v>
      </c>
      <c r="I148" t="s">
        <v>2490</v>
      </c>
      <c r="J148" t="s">
        <v>2491</v>
      </c>
      <c r="K148" t="s">
        <v>2492</v>
      </c>
      <c r="L148" t="s">
        <v>2493</v>
      </c>
      <c r="M148" t="s">
        <v>2494</v>
      </c>
      <c r="N148" t="s">
        <v>12556</v>
      </c>
      <c r="O148" t="s">
        <v>2495</v>
      </c>
      <c r="P148" t="s">
        <v>2496</v>
      </c>
      <c r="Q148" t="str">
        <f t="shared" si="39"/>
        <v>Good</v>
      </c>
      <c r="R148" s="15">
        <f t="shared" si="40"/>
        <v>12475</v>
      </c>
      <c r="S148" s="15" t="str">
        <f t="shared" si="41"/>
        <v>&lt;₹500</v>
      </c>
      <c r="U148" s="6">
        <f t="shared" si="42"/>
        <v>308</v>
      </c>
      <c r="V148" s="3">
        <f t="shared" si="43"/>
        <v>105</v>
      </c>
      <c r="W148" s="3" t="s">
        <v>13292</v>
      </c>
      <c r="X148" s="3" t="s">
        <v>14550</v>
      </c>
      <c r="Y148" s="25">
        <f t="shared" si="44"/>
        <v>0.63</v>
      </c>
      <c r="Z148" s="25">
        <f t="shared" si="45"/>
        <v>662</v>
      </c>
      <c r="AA148">
        <f t="shared" si="46"/>
        <v>1</v>
      </c>
      <c r="AB148">
        <f t="shared" si="47"/>
        <v>1</v>
      </c>
      <c r="AC148">
        <f t="shared" si="38"/>
        <v>0</v>
      </c>
      <c r="AF148">
        <f t="shared" si="48"/>
        <v>12475</v>
      </c>
      <c r="AH148" t="str">
        <f t="shared" si="49"/>
        <v>Technotech High Speed HDMI Cable 5</v>
      </c>
      <c r="AI148" s="21">
        <f t="shared" si="50"/>
        <v>25</v>
      </c>
      <c r="AK148" t="str">
        <f t="shared" si="51"/>
        <v>Electronics</v>
      </c>
      <c r="AM148">
        <f t="shared" si="52"/>
        <v>6300</v>
      </c>
      <c r="AN148" s="16">
        <f t="shared" si="53"/>
        <v>63</v>
      </c>
      <c r="AO148">
        <f t="shared" si="54"/>
        <v>63</v>
      </c>
      <c r="AP148" t="str">
        <f t="shared" si="55"/>
        <v>Suspicious Zero</v>
      </c>
      <c r="AQ148">
        <f t="shared" si="56"/>
        <v>6300</v>
      </c>
    </row>
    <row r="149" spans="1:43">
      <c r="A149" t="s">
        <v>5981</v>
      </c>
      <c r="B149" t="s">
        <v>5982</v>
      </c>
      <c r="C149" t="s">
        <v>5983</v>
      </c>
      <c r="D149" s="17">
        <v>3299</v>
      </c>
      <c r="E149" s="17">
        <v>4100</v>
      </c>
      <c r="F149" s="23">
        <v>20</v>
      </c>
      <c r="G149" s="6">
        <v>3.9</v>
      </c>
      <c r="H149" s="3">
        <v>15783</v>
      </c>
      <c r="I149" t="s">
        <v>5984</v>
      </c>
      <c r="J149" t="s">
        <v>5985</v>
      </c>
      <c r="K149" t="s">
        <v>5986</v>
      </c>
      <c r="L149" t="s">
        <v>5987</v>
      </c>
      <c r="M149" t="s">
        <v>5988</v>
      </c>
      <c r="N149" t="s">
        <v>12557</v>
      </c>
      <c r="O149" t="s">
        <v>5989</v>
      </c>
      <c r="P149" t="s">
        <v>5990</v>
      </c>
      <c r="Q149" t="str">
        <f t="shared" si="39"/>
        <v>Good</v>
      </c>
      <c r="R149" s="15">
        <f t="shared" si="40"/>
        <v>64710300</v>
      </c>
      <c r="S149" s="15" t="str">
        <f t="shared" si="41"/>
        <v>₹2,000-₹10,000</v>
      </c>
      <c r="U149" s="6">
        <f t="shared" si="42"/>
        <v>308</v>
      </c>
      <c r="V149" s="3">
        <f t="shared" si="43"/>
        <v>61553.7</v>
      </c>
      <c r="W149" s="3" t="s">
        <v>14204</v>
      </c>
      <c r="X149" s="3" t="s">
        <v>14572</v>
      </c>
      <c r="Y149" s="25">
        <f t="shared" si="44"/>
        <v>0.2</v>
      </c>
      <c r="Z149" s="25">
        <f t="shared" si="45"/>
        <v>662</v>
      </c>
      <c r="AA149">
        <f t="shared" si="46"/>
        <v>1</v>
      </c>
      <c r="AB149">
        <f t="shared" si="47"/>
        <v>1</v>
      </c>
      <c r="AC149">
        <f t="shared" si="38"/>
        <v>0</v>
      </c>
      <c r="AF149">
        <f t="shared" si="48"/>
        <v>64710300</v>
      </c>
      <c r="AH149" t="str">
        <f t="shared" si="49"/>
        <v>APC Back-UPS BX600C-IN 600VA / 360W,</v>
      </c>
      <c r="AI149" s="21">
        <f t="shared" si="50"/>
        <v>15783</v>
      </c>
      <c r="AK149" t="str">
        <f t="shared" si="51"/>
        <v>Computers &amp; Accessories</v>
      </c>
      <c r="AM149">
        <f t="shared" si="52"/>
        <v>2000</v>
      </c>
      <c r="AN149" s="16">
        <f t="shared" si="53"/>
        <v>20</v>
      </c>
      <c r="AO149">
        <f t="shared" si="54"/>
        <v>20</v>
      </c>
      <c r="AP149" t="str">
        <f t="shared" si="55"/>
        <v>Suspicious Zero</v>
      </c>
      <c r="AQ149">
        <f t="shared" si="56"/>
        <v>2000</v>
      </c>
    </row>
    <row r="150" spans="1:43">
      <c r="A150" t="s">
        <v>6389</v>
      </c>
      <c r="B150" t="s">
        <v>6390</v>
      </c>
      <c r="C150" t="s">
        <v>5094</v>
      </c>
      <c r="D150" s="17">
        <v>1799</v>
      </c>
      <c r="E150" s="17">
        <v>2911</v>
      </c>
      <c r="F150" s="23">
        <v>38</v>
      </c>
      <c r="G150" s="6">
        <v>4.3</v>
      </c>
      <c r="H150" s="3">
        <v>20342</v>
      </c>
      <c r="I150" t="s">
        <v>6391</v>
      </c>
      <c r="J150" t="s">
        <v>6392</v>
      </c>
      <c r="K150" t="s">
        <v>6393</v>
      </c>
      <c r="L150" t="s">
        <v>6394</v>
      </c>
      <c r="M150" t="s">
        <v>6395</v>
      </c>
      <c r="N150" t="s">
        <v>6396</v>
      </c>
      <c r="O150" t="s">
        <v>6397</v>
      </c>
      <c r="P150" t="s">
        <v>6398</v>
      </c>
      <c r="Q150" t="str">
        <f t="shared" si="39"/>
        <v>Good</v>
      </c>
      <c r="R150" s="15">
        <f t="shared" si="40"/>
        <v>59215562</v>
      </c>
      <c r="S150" s="15" t="str">
        <f t="shared" si="41"/>
        <v>₹2,000-₹10,000</v>
      </c>
      <c r="U150" s="6">
        <f t="shared" si="42"/>
        <v>308</v>
      </c>
      <c r="V150" s="3">
        <f t="shared" si="43"/>
        <v>87470.599999999991</v>
      </c>
      <c r="W150" s="3" t="s">
        <v>14205</v>
      </c>
      <c r="X150" s="3" t="s">
        <v>14572</v>
      </c>
      <c r="Y150" s="25">
        <f t="shared" si="44"/>
        <v>0.38</v>
      </c>
      <c r="Z150" s="25">
        <f t="shared" si="45"/>
        <v>662</v>
      </c>
      <c r="AA150">
        <f t="shared" si="46"/>
        <v>1</v>
      </c>
      <c r="AB150">
        <f t="shared" si="47"/>
        <v>1</v>
      </c>
      <c r="AC150">
        <f t="shared" si="38"/>
        <v>0</v>
      </c>
      <c r="AF150">
        <f t="shared" si="48"/>
        <v>59215562</v>
      </c>
      <c r="AH150" t="str">
        <f t="shared" si="49"/>
        <v>RESONATE RouterUPS CRU12V2A |</v>
      </c>
      <c r="AI150" s="21">
        <f t="shared" si="50"/>
        <v>20342</v>
      </c>
      <c r="AK150" t="str">
        <f t="shared" si="51"/>
        <v>Computers &amp; Accessories</v>
      </c>
      <c r="AM150">
        <f t="shared" si="52"/>
        <v>3800</v>
      </c>
      <c r="AN150" s="16">
        <f t="shared" si="53"/>
        <v>38</v>
      </c>
      <c r="AO150">
        <f t="shared" si="54"/>
        <v>38</v>
      </c>
      <c r="AP150" t="str">
        <f t="shared" si="55"/>
        <v>Suspicious Zero</v>
      </c>
      <c r="AQ150">
        <f t="shared" si="56"/>
        <v>3800</v>
      </c>
    </row>
    <row r="151" spans="1:43">
      <c r="A151" t="s">
        <v>6203</v>
      </c>
      <c r="B151" t="s">
        <v>6204</v>
      </c>
      <c r="C151" t="s">
        <v>6205</v>
      </c>
      <c r="D151" s="17">
        <v>149</v>
      </c>
      <c r="E151" s="17">
        <v>499</v>
      </c>
      <c r="F151" s="23">
        <v>70</v>
      </c>
      <c r="G151" s="6">
        <v>4.0999999999999996</v>
      </c>
      <c r="H151" s="3">
        <v>25607</v>
      </c>
      <c r="I151" t="s">
        <v>6206</v>
      </c>
      <c r="J151" t="s">
        <v>6207</v>
      </c>
      <c r="K151" t="s">
        <v>6208</v>
      </c>
      <c r="L151" t="s">
        <v>6209</v>
      </c>
      <c r="M151" t="s">
        <v>6210</v>
      </c>
      <c r="N151" t="s">
        <v>6211</v>
      </c>
      <c r="O151" t="s">
        <v>6212</v>
      </c>
      <c r="P151" t="s">
        <v>6213</v>
      </c>
      <c r="Q151" t="str">
        <f t="shared" si="39"/>
        <v>Good</v>
      </c>
      <c r="R151" s="15">
        <f t="shared" si="40"/>
        <v>12777893</v>
      </c>
      <c r="S151" s="15" t="str">
        <f t="shared" si="41"/>
        <v>&lt;₹500</v>
      </c>
      <c r="U151" s="6">
        <f t="shared" si="42"/>
        <v>308</v>
      </c>
      <c r="V151" s="3">
        <f t="shared" si="43"/>
        <v>104988.7</v>
      </c>
      <c r="W151" s="3" t="s">
        <v>13293</v>
      </c>
      <c r="X151" s="3" t="s">
        <v>14572</v>
      </c>
      <c r="Y151" s="25">
        <f t="shared" si="44"/>
        <v>0.7</v>
      </c>
      <c r="Z151" s="25">
        <f t="shared" si="45"/>
        <v>662</v>
      </c>
      <c r="AA151">
        <f t="shared" si="46"/>
        <v>1</v>
      </c>
      <c r="AB151">
        <f t="shared" si="47"/>
        <v>1</v>
      </c>
      <c r="AC151">
        <f t="shared" si="38"/>
        <v>0</v>
      </c>
      <c r="AF151">
        <f t="shared" si="48"/>
        <v>12777893</v>
      </c>
      <c r="AH151" t="str">
        <f t="shared" si="49"/>
        <v>GIZGA Essentials Portable Tabletop</v>
      </c>
      <c r="AI151" s="21">
        <f t="shared" si="50"/>
        <v>25607</v>
      </c>
      <c r="AK151" t="str">
        <f t="shared" si="51"/>
        <v>Computers &amp; Accessories</v>
      </c>
      <c r="AM151">
        <f t="shared" si="52"/>
        <v>7000</v>
      </c>
      <c r="AN151" s="16">
        <f t="shared" si="53"/>
        <v>70</v>
      </c>
      <c r="AO151">
        <f t="shared" si="54"/>
        <v>70</v>
      </c>
      <c r="AP151" t="str">
        <f t="shared" si="55"/>
        <v>Suspicious Zero</v>
      </c>
      <c r="AQ151">
        <f t="shared" si="56"/>
        <v>7000</v>
      </c>
    </row>
    <row r="152" spans="1:43">
      <c r="A152" t="s">
        <v>11883</v>
      </c>
      <c r="B152" t="s">
        <v>11884</v>
      </c>
      <c r="C152" t="s">
        <v>9576</v>
      </c>
      <c r="D152" s="17">
        <v>1499</v>
      </c>
      <c r="E152" s="17">
        <v>2199</v>
      </c>
      <c r="F152" s="23">
        <v>32</v>
      </c>
      <c r="G152" s="6">
        <v>4.4000000000000004</v>
      </c>
      <c r="H152" s="3">
        <v>6531</v>
      </c>
      <c r="I152" t="s">
        <v>11885</v>
      </c>
      <c r="J152" t="s">
        <v>11886</v>
      </c>
      <c r="K152" t="s">
        <v>11887</v>
      </c>
      <c r="L152" t="s">
        <v>11888</v>
      </c>
      <c r="M152" t="s">
        <v>11889</v>
      </c>
      <c r="N152" t="s">
        <v>11890</v>
      </c>
      <c r="O152" t="s">
        <v>11891</v>
      </c>
      <c r="P152" t="s">
        <v>11892</v>
      </c>
      <c r="Q152" t="str">
        <f t="shared" si="39"/>
        <v>Good</v>
      </c>
      <c r="R152" s="15">
        <f t="shared" si="40"/>
        <v>14361669</v>
      </c>
      <c r="S152" s="15" t="str">
        <f t="shared" si="41"/>
        <v>₹2,000-₹10,000</v>
      </c>
      <c r="U152" s="6">
        <f t="shared" si="42"/>
        <v>308</v>
      </c>
      <c r="V152" s="3">
        <f t="shared" si="43"/>
        <v>28736.400000000001</v>
      </c>
      <c r="W152" s="3" t="s">
        <v>14206</v>
      </c>
      <c r="X152" s="3" t="s">
        <v>14573</v>
      </c>
      <c r="Y152" s="25">
        <f t="shared" si="44"/>
        <v>0.32</v>
      </c>
      <c r="Z152" s="25">
        <f t="shared" si="45"/>
        <v>662</v>
      </c>
      <c r="AA152">
        <f t="shared" si="46"/>
        <v>1</v>
      </c>
      <c r="AB152">
        <f t="shared" si="47"/>
        <v>1</v>
      </c>
      <c r="AC152">
        <f t="shared" si="38"/>
        <v>0</v>
      </c>
      <c r="AF152">
        <f t="shared" si="48"/>
        <v>14361669</v>
      </c>
      <c r="AH152" t="str">
        <f t="shared" si="49"/>
        <v>Bajaj HM-01 Powerful 250W Hand Mixer,</v>
      </c>
      <c r="AI152" s="21">
        <f t="shared" si="50"/>
        <v>6531</v>
      </c>
      <c r="AK152" t="str">
        <f t="shared" si="51"/>
        <v>Home &amp; Kitchen</v>
      </c>
      <c r="AM152">
        <f t="shared" si="52"/>
        <v>3200</v>
      </c>
      <c r="AN152" s="16">
        <f t="shared" si="53"/>
        <v>32</v>
      </c>
      <c r="AO152">
        <f t="shared" si="54"/>
        <v>32</v>
      </c>
      <c r="AP152" t="str">
        <f t="shared" si="55"/>
        <v>Suspicious Zero</v>
      </c>
      <c r="AQ152">
        <f t="shared" si="56"/>
        <v>3200</v>
      </c>
    </row>
    <row r="153" spans="1:43">
      <c r="A153" t="s">
        <v>8933</v>
      </c>
      <c r="B153" t="s">
        <v>8934</v>
      </c>
      <c r="C153" t="s">
        <v>8053</v>
      </c>
      <c r="D153" s="17">
        <v>3599</v>
      </c>
      <c r="E153" s="17">
        <v>9455</v>
      </c>
      <c r="F153" s="23">
        <v>62</v>
      </c>
      <c r="G153" s="6">
        <v>4.0999999999999996</v>
      </c>
      <c r="H153" s="3">
        <v>11828</v>
      </c>
      <c r="I153" t="s">
        <v>12558</v>
      </c>
      <c r="J153" t="s">
        <v>8935</v>
      </c>
      <c r="K153" t="s">
        <v>8936</v>
      </c>
      <c r="L153" t="s">
        <v>8937</v>
      </c>
      <c r="M153" t="s">
        <v>8938</v>
      </c>
      <c r="N153" t="s">
        <v>8939</v>
      </c>
      <c r="O153" t="s">
        <v>8940</v>
      </c>
      <c r="P153" t="s">
        <v>8941</v>
      </c>
      <c r="Q153" t="str">
        <f t="shared" si="39"/>
        <v>Good</v>
      </c>
      <c r="R153" s="15">
        <f t="shared" si="40"/>
        <v>111833740</v>
      </c>
      <c r="S153" s="15" t="str">
        <f t="shared" si="41"/>
        <v>₹2,000-₹10,000</v>
      </c>
      <c r="U153" s="6">
        <f t="shared" si="42"/>
        <v>308</v>
      </c>
      <c r="V153" s="3">
        <f t="shared" si="43"/>
        <v>48494.799999999996</v>
      </c>
      <c r="W153" s="3" t="s">
        <v>13294</v>
      </c>
      <c r="X153" s="3" t="s">
        <v>14573</v>
      </c>
      <c r="Y153" s="25">
        <f t="shared" si="44"/>
        <v>0.62</v>
      </c>
      <c r="Z153" s="25">
        <f t="shared" si="45"/>
        <v>662</v>
      </c>
      <c r="AA153">
        <f t="shared" si="46"/>
        <v>1</v>
      </c>
      <c r="AB153">
        <f t="shared" si="47"/>
        <v>1</v>
      </c>
      <c r="AC153">
        <f t="shared" si="38"/>
        <v>0</v>
      </c>
      <c r="AF153">
        <f t="shared" si="48"/>
        <v>111833740</v>
      </c>
      <c r="AH153" t="str">
        <f t="shared" si="49"/>
        <v>Preethi Blue Leaf Diamond MG-214 mixer</v>
      </c>
      <c r="AI153" s="21">
        <f t="shared" si="50"/>
        <v>11828</v>
      </c>
      <c r="AK153" t="str">
        <f t="shared" si="51"/>
        <v>Home &amp; Kitchen</v>
      </c>
      <c r="AM153">
        <f t="shared" si="52"/>
        <v>6200</v>
      </c>
      <c r="AN153" s="16">
        <f t="shared" si="53"/>
        <v>62</v>
      </c>
      <c r="AO153">
        <f t="shared" si="54"/>
        <v>62</v>
      </c>
      <c r="AP153" t="str">
        <f t="shared" si="55"/>
        <v>Suspicious Zero</v>
      </c>
      <c r="AQ153">
        <f t="shared" si="56"/>
        <v>6200</v>
      </c>
    </row>
    <row r="154" spans="1:43">
      <c r="A154" t="s">
        <v>10691</v>
      </c>
      <c r="B154" t="s">
        <v>10692</v>
      </c>
      <c r="C154" t="s">
        <v>8108</v>
      </c>
      <c r="D154" s="17">
        <v>7349</v>
      </c>
      <c r="E154" s="17">
        <v>10900</v>
      </c>
      <c r="F154" s="23">
        <v>33</v>
      </c>
      <c r="G154" s="6">
        <v>4.2</v>
      </c>
      <c r="H154" s="3">
        <v>11957</v>
      </c>
      <c r="I154" t="s">
        <v>12559</v>
      </c>
      <c r="J154" t="s">
        <v>10693</v>
      </c>
      <c r="K154" t="s">
        <v>10694</v>
      </c>
      <c r="L154" t="s">
        <v>10695</v>
      </c>
      <c r="M154" t="s">
        <v>10696</v>
      </c>
      <c r="N154" t="s">
        <v>10697</v>
      </c>
      <c r="O154" t="s">
        <v>10698</v>
      </c>
      <c r="P154" t="s">
        <v>10699</v>
      </c>
      <c r="Q154" t="str">
        <f t="shared" si="39"/>
        <v>Good</v>
      </c>
      <c r="R154" s="15">
        <f t="shared" si="40"/>
        <v>130331300</v>
      </c>
      <c r="S154" s="15" t="str">
        <f t="shared" si="41"/>
        <v>₹10,000-₹50,000</v>
      </c>
      <c r="U154" s="6">
        <f t="shared" si="42"/>
        <v>308</v>
      </c>
      <c r="V154" s="3">
        <f t="shared" si="43"/>
        <v>50219.4</v>
      </c>
      <c r="W154" s="3" t="s">
        <v>13295</v>
      </c>
      <c r="X154" s="3" t="s">
        <v>14573</v>
      </c>
      <c r="Y154" s="25">
        <f t="shared" si="44"/>
        <v>0.33</v>
      </c>
      <c r="Z154" s="25">
        <f t="shared" si="45"/>
        <v>662</v>
      </c>
      <c r="AA154">
        <f t="shared" si="46"/>
        <v>1</v>
      </c>
      <c r="AB154">
        <f t="shared" si="47"/>
        <v>1</v>
      </c>
      <c r="AC154">
        <f t="shared" si="38"/>
        <v>0</v>
      </c>
      <c r="AF154">
        <f t="shared" si="48"/>
        <v>130331300</v>
      </c>
      <c r="AH154" t="str">
        <f t="shared" si="49"/>
        <v>AO Smith HSE-VAS-X-015 Storage 15 Litre</v>
      </c>
      <c r="AI154" s="21">
        <f t="shared" si="50"/>
        <v>11957</v>
      </c>
      <c r="AK154" t="str">
        <f t="shared" si="51"/>
        <v>Home &amp; Kitchen</v>
      </c>
      <c r="AM154">
        <f t="shared" si="52"/>
        <v>3300</v>
      </c>
      <c r="AN154" s="16">
        <f t="shared" si="53"/>
        <v>33</v>
      </c>
      <c r="AO154">
        <f t="shared" si="54"/>
        <v>33</v>
      </c>
      <c r="AP154" t="str">
        <f t="shared" si="55"/>
        <v>Suspicious Zero</v>
      </c>
      <c r="AQ154">
        <f t="shared" si="56"/>
        <v>3300</v>
      </c>
    </row>
    <row r="155" spans="1:43">
      <c r="A155" t="s">
        <v>11590</v>
      </c>
      <c r="B155" t="s">
        <v>11591</v>
      </c>
      <c r="C155" t="s">
        <v>11592</v>
      </c>
      <c r="D155" s="17">
        <v>1999</v>
      </c>
      <c r="E155" s="17">
        <v>2999</v>
      </c>
      <c r="F155" s="23">
        <v>33</v>
      </c>
      <c r="G155" s="6">
        <v>4.4000000000000004</v>
      </c>
      <c r="H155" s="3">
        <v>388</v>
      </c>
      <c r="I155" t="s">
        <v>12560</v>
      </c>
      <c r="J155" t="s">
        <v>11593</v>
      </c>
      <c r="K155" t="s">
        <v>11594</v>
      </c>
      <c r="L155" t="s">
        <v>11595</v>
      </c>
      <c r="M155" t="s">
        <v>11596</v>
      </c>
      <c r="N155" t="s">
        <v>11597</v>
      </c>
      <c r="O155" t="s">
        <v>11598</v>
      </c>
      <c r="P155" t="s">
        <v>11599</v>
      </c>
      <c r="Q155" t="str">
        <f t="shared" si="39"/>
        <v>Good</v>
      </c>
      <c r="R155" s="15">
        <f t="shared" si="40"/>
        <v>1163612</v>
      </c>
      <c r="S155" s="15" t="str">
        <f t="shared" si="41"/>
        <v>₹2,000-₹10,000</v>
      </c>
      <c r="U155" s="6">
        <f t="shared" si="42"/>
        <v>308</v>
      </c>
      <c r="V155" s="3">
        <f t="shared" si="43"/>
        <v>1707.2</v>
      </c>
      <c r="W155" s="3" t="s">
        <v>14207</v>
      </c>
      <c r="X155" s="3" t="s">
        <v>14573</v>
      </c>
      <c r="Y155" s="25">
        <f t="shared" si="44"/>
        <v>0.33</v>
      </c>
      <c r="Z155" s="25">
        <f t="shared" si="45"/>
        <v>662</v>
      </c>
      <c r="AA155">
        <f t="shared" si="46"/>
        <v>1</v>
      </c>
      <c r="AB155">
        <f t="shared" si="47"/>
        <v>1</v>
      </c>
      <c r="AC155">
        <f t="shared" si="38"/>
        <v>0</v>
      </c>
      <c r="AF155">
        <f t="shared" si="48"/>
        <v>1163612</v>
      </c>
      <c r="AH155" t="str">
        <f t="shared" si="49"/>
        <v>Libra Roti Maker Electric Automatic |</v>
      </c>
      <c r="AI155" s="21">
        <f t="shared" si="50"/>
        <v>388</v>
      </c>
      <c r="AK155" t="str">
        <f t="shared" si="51"/>
        <v>Home &amp; Kitchen</v>
      </c>
      <c r="AM155">
        <f t="shared" si="52"/>
        <v>3300</v>
      </c>
      <c r="AN155" s="16">
        <f t="shared" si="53"/>
        <v>33</v>
      </c>
      <c r="AO155">
        <f t="shared" si="54"/>
        <v>33</v>
      </c>
      <c r="AP155" t="str">
        <f t="shared" si="55"/>
        <v>Suspicious Zero</v>
      </c>
      <c r="AQ155">
        <f t="shared" si="56"/>
        <v>3300</v>
      </c>
    </row>
    <row r="156" spans="1:43">
      <c r="A156" t="s">
        <v>8041</v>
      </c>
      <c r="B156" t="s">
        <v>8042</v>
      </c>
      <c r="C156" t="s">
        <v>8043</v>
      </c>
      <c r="D156" s="17">
        <v>625</v>
      </c>
      <c r="E156" s="17">
        <v>1400</v>
      </c>
      <c r="F156" s="23">
        <v>55.000000000000007</v>
      </c>
      <c r="G156" s="6">
        <v>4.2</v>
      </c>
      <c r="H156" s="3">
        <v>23316</v>
      </c>
      <c r="I156" t="s">
        <v>8044</v>
      </c>
      <c r="J156" t="s">
        <v>8045</v>
      </c>
      <c r="K156" t="s">
        <v>8046</v>
      </c>
      <c r="L156" t="s">
        <v>8047</v>
      </c>
      <c r="M156" t="s">
        <v>8048</v>
      </c>
      <c r="N156" t="s">
        <v>12561</v>
      </c>
      <c r="O156" t="s">
        <v>8049</v>
      </c>
      <c r="P156" t="s">
        <v>8050</v>
      </c>
      <c r="Q156" t="str">
        <f t="shared" si="39"/>
        <v>Good</v>
      </c>
      <c r="R156" s="15">
        <f t="shared" si="40"/>
        <v>32642400</v>
      </c>
      <c r="S156" s="15" t="str">
        <f t="shared" si="41"/>
        <v>₹500-₹2,000</v>
      </c>
      <c r="U156" s="6">
        <f t="shared" si="42"/>
        <v>308</v>
      </c>
      <c r="V156" s="3">
        <f t="shared" si="43"/>
        <v>97927.2</v>
      </c>
      <c r="W156" s="3" t="s">
        <v>13296</v>
      </c>
      <c r="X156" s="3" t="s">
        <v>14573</v>
      </c>
      <c r="Y156" s="25">
        <f t="shared" si="44"/>
        <v>0.55000000000000004</v>
      </c>
      <c r="Z156" s="25">
        <f t="shared" si="45"/>
        <v>662</v>
      </c>
      <c r="AA156">
        <f t="shared" si="46"/>
        <v>1</v>
      </c>
      <c r="AB156">
        <f t="shared" si="47"/>
        <v>1</v>
      </c>
      <c r="AC156">
        <f t="shared" si="38"/>
        <v>0</v>
      </c>
      <c r="AF156">
        <f t="shared" si="48"/>
        <v>32642400</v>
      </c>
      <c r="AH156" t="str">
        <f t="shared" si="49"/>
        <v>Bajaj DX-6 1000W Dry Iron with Advance</v>
      </c>
      <c r="AI156" s="21">
        <f t="shared" si="50"/>
        <v>23316</v>
      </c>
      <c r="AK156" t="str">
        <f t="shared" si="51"/>
        <v>Home &amp; Kitchen</v>
      </c>
      <c r="AM156">
        <f t="shared" si="52"/>
        <v>5500.0000000000009</v>
      </c>
      <c r="AN156" s="16">
        <f t="shared" si="53"/>
        <v>55.000000000000007</v>
      </c>
      <c r="AO156">
        <f t="shared" si="54"/>
        <v>55.000000000000007</v>
      </c>
      <c r="AP156" t="str">
        <f t="shared" si="55"/>
        <v>Suspicious Zero</v>
      </c>
      <c r="AQ156">
        <f t="shared" si="56"/>
        <v>5500.0000000000009</v>
      </c>
    </row>
    <row r="157" spans="1:43">
      <c r="A157" t="s">
        <v>8126</v>
      </c>
      <c r="B157" t="s">
        <v>8127</v>
      </c>
      <c r="C157" t="s">
        <v>8043</v>
      </c>
      <c r="D157" s="17">
        <v>599</v>
      </c>
      <c r="E157" s="17">
        <v>785</v>
      </c>
      <c r="F157" s="23">
        <v>24</v>
      </c>
      <c r="G157" s="6">
        <v>4.2</v>
      </c>
      <c r="H157" s="3">
        <v>24247</v>
      </c>
      <c r="I157" t="s">
        <v>8128</v>
      </c>
      <c r="J157" t="s">
        <v>8129</v>
      </c>
      <c r="K157" t="s">
        <v>8130</v>
      </c>
      <c r="L157" t="s">
        <v>8131</v>
      </c>
      <c r="M157" t="s">
        <v>12562</v>
      </c>
      <c r="N157" t="s">
        <v>12563</v>
      </c>
      <c r="O157" t="s">
        <v>8132</v>
      </c>
      <c r="P157" t="s">
        <v>8133</v>
      </c>
      <c r="Q157" t="str">
        <f t="shared" si="39"/>
        <v>Good</v>
      </c>
      <c r="R157" s="15">
        <f t="shared" si="40"/>
        <v>19033895</v>
      </c>
      <c r="S157" s="15" t="str">
        <f t="shared" si="41"/>
        <v>₹500-₹2,000</v>
      </c>
      <c r="U157" s="6">
        <f t="shared" si="42"/>
        <v>308</v>
      </c>
      <c r="V157" s="3">
        <f t="shared" si="43"/>
        <v>101837.40000000001</v>
      </c>
      <c r="W157" s="3" t="s">
        <v>14208</v>
      </c>
      <c r="X157" s="3" t="s">
        <v>14573</v>
      </c>
      <c r="Y157" s="25">
        <f t="shared" si="44"/>
        <v>0.24</v>
      </c>
      <c r="Z157" s="25">
        <f t="shared" si="45"/>
        <v>662</v>
      </c>
      <c r="AA157">
        <f t="shared" si="46"/>
        <v>1</v>
      </c>
      <c r="AB157">
        <f t="shared" si="47"/>
        <v>1</v>
      </c>
      <c r="AC157">
        <f t="shared" si="38"/>
        <v>0</v>
      </c>
      <c r="AF157">
        <f t="shared" si="48"/>
        <v>19033895</v>
      </c>
      <c r="AH157" t="str">
        <f t="shared" si="49"/>
        <v>Bajaj Majesty DX-11 1000W Dry Iron with</v>
      </c>
      <c r="AI157" s="21">
        <f t="shared" si="50"/>
        <v>24247</v>
      </c>
      <c r="AK157" t="str">
        <f t="shared" si="51"/>
        <v>Home &amp; Kitchen</v>
      </c>
      <c r="AM157">
        <f t="shared" si="52"/>
        <v>2400</v>
      </c>
      <c r="AN157" s="16">
        <f t="shared" si="53"/>
        <v>24</v>
      </c>
      <c r="AO157">
        <f t="shared" si="54"/>
        <v>24</v>
      </c>
      <c r="AP157" t="str">
        <f t="shared" si="55"/>
        <v>Suspicious Zero</v>
      </c>
      <c r="AQ157">
        <f t="shared" si="56"/>
        <v>2400</v>
      </c>
    </row>
    <row r="158" spans="1:43">
      <c r="A158" t="s">
        <v>11627</v>
      </c>
      <c r="B158" t="s">
        <v>11628</v>
      </c>
      <c r="C158" t="s">
        <v>11629</v>
      </c>
      <c r="D158" s="17">
        <v>699</v>
      </c>
      <c r="E158" s="17">
        <v>1690</v>
      </c>
      <c r="F158" s="23">
        <v>59</v>
      </c>
      <c r="G158" s="6">
        <v>4.0999999999999996</v>
      </c>
      <c r="H158" s="3">
        <v>3524</v>
      </c>
      <c r="I158" t="s">
        <v>12564</v>
      </c>
      <c r="J158" t="s">
        <v>11630</v>
      </c>
      <c r="K158" t="s">
        <v>11631</v>
      </c>
      <c r="L158" t="s">
        <v>11632</v>
      </c>
      <c r="M158" t="s">
        <v>11633</v>
      </c>
      <c r="N158" t="s">
        <v>11634</v>
      </c>
      <c r="O158" t="s">
        <v>11635</v>
      </c>
      <c r="P158" t="s">
        <v>11636</v>
      </c>
      <c r="Q158" t="str">
        <f t="shared" si="39"/>
        <v>Good</v>
      </c>
      <c r="R158" s="15">
        <f t="shared" si="40"/>
        <v>5955560</v>
      </c>
      <c r="S158" s="15" t="str">
        <f t="shared" si="41"/>
        <v>₹500-₹2,000</v>
      </c>
      <c r="U158" s="6">
        <f t="shared" si="42"/>
        <v>308</v>
      </c>
      <c r="V158" s="3">
        <f t="shared" si="43"/>
        <v>14448.4</v>
      </c>
      <c r="W158" s="3" t="s">
        <v>13297</v>
      </c>
      <c r="X158" s="3" t="s">
        <v>14573</v>
      </c>
      <c r="Y158" s="25">
        <f t="shared" si="44"/>
        <v>0.59</v>
      </c>
      <c r="Z158" s="25">
        <f t="shared" si="45"/>
        <v>662</v>
      </c>
      <c r="AA158">
        <f t="shared" si="46"/>
        <v>1</v>
      </c>
      <c r="AB158">
        <f t="shared" si="47"/>
        <v>1</v>
      </c>
      <c r="AC158">
        <f t="shared" si="38"/>
        <v>0</v>
      </c>
      <c r="AF158">
        <f t="shared" si="48"/>
        <v>5955560</v>
      </c>
      <c r="AH158" t="str">
        <f t="shared" si="49"/>
        <v>Monitor AC Stand/Heavy Duty Air</v>
      </c>
      <c r="AI158" s="21">
        <f t="shared" si="50"/>
        <v>3524</v>
      </c>
      <c r="AK158" t="str">
        <f t="shared" si="51"/>
        <v>Home &amp; Kitchen</v>
      </c>
      <c r="AM158">
        <f t="shared" si="52"/>
        <v>5900</v>
      </c>
      <c r="AN158" s="16">
        <f t="shared" si="53"/>
        <v>59</v>
      </c>
      <c r="AO158">
        <f t="shared" si="54"/>
        <v>59</v>
      </c>
      <c r="AP158" t="str">
        <f t="shared" si="55"/>
        <v>Suspicious Zero</v>
      </c>
      <c r="AQ158">
        <f t="shared" si="56"/>
        <v>5900</v>
      </c>
    </row>
    <row r="159" spans="1:43">
      <c r="A159" t="s">
        <v>1131</v>
      </c>
      <c r="B159" t="s">
        <v>1132</v>
      </c>
      <c r="C159" t="s">
        <v>1133</v>
      </c>
      <c r="D159" s="17">
        <v>489</v>
      </c>
      <c r="E159" s="17">
        <v>1200</v>
      </c>
      <c r="F159" s="23">
        <v>59</v>
      </c>
      <c r="G159" s="6">
        <v>4.4000000000000004</v>
      </c>
      <c r="H159" s="3">
        <v>69538</v>
      </c>
      <c r="I159" t="s">
        <v>1134</v>
      </c>
      <c r="J159" t="s">
        <v>1135</v>
      </c>
      <c r="K159" t="s">
        <v>1136</v>
      </c>
      <c r="L159" t="s">
        <v>1137</v>
      </c>
      <c r="M159" t="s">
        <v>1138</v>
      </c>
      <c r="N159" t="s">
        <v>12565</v>
      </c>
      <c r="O159" t="s">
        <v>1139</v>
      </c>
      <c r="P159" t="s">
        <v>1140</v>
      </c>
      <c r="Q159" t="str">
        <f t="shared" si="39"/>
        <v>Good</v>
      </c>
      <c r="R159" s="15">
        <f t="shared" si="40"/>
        <v>83445600</v>
      </c>
      <c r="S159" s="15" t="str">
        <f t="shared" si="41"/>
        <v>₹500-₹2,000</v>
      </c>
      <c r="U159" s="6">
        <f t="shared" si="42"/>
        <v>308</v>
      </c>
      <c r="V159" s="3">
        <f t="shared" si="43"/>
        <v>305967.2</v>
      </c>
      <c r="W159" s="3" t="s">
        <v>13298</v>
      </c>
      <c r="X159" s="3" t="s">
        <v>14550</v>
      </c>
      <c r="Y159" s="25">
        <f t="shared" si="44"/>
        <v>0.59</v>
      </c>
      <c r="Z159" s="25">
        <f t="shared" si="45"/>
        <v>662</v>
      </c>
      <c r="AA159">
        <f t="shared" si="46"/>
        <v>1</v>
      </c>
      <c r="AB159">
        <f t="shared" si="47"/>
        <v>1</v>
      </c>
      <c r="AC159">
        <f t="shared" si="38"/>
        <v>0</v>
      </c>
      <c r="AF159">
        <f t="shared" si="48"/>
        <v>83445600</v>
      </c>
      <c r="AH159" t="str">
        <f t="shared" si="49"/>
        <v>AmazonBasics 3.5mm to 2-Male RCA</v>
      </c>
      <c r="AI159" s="21">
        <f t="shared" si="50"/>
        <v>69538</v>
      </c>
      <c r="AK159" t="str">
        <f t="shared" si="51"/>
        <v>Electronics</v>
      </c>
      <c r="AM159">
        <f t="shared" si="52"/>
        <v>5900</v>
      </c>
      <c r="AN159" s="16">
        <f t="shared" si="53"/>
        <v>59</v>
      </c>
      <c r="AO159">
        <f t="shared" si="54"/>
        <v>59</v>
      </c>
      <c r="AP159" t="str">
        <f t="shared" si="55"/>
        <v>Suspicious Zero</v>
      </c>
      <c r="AQ159">
        <f t="shared" si="56"/>
        <v>5900</v>
      </c>
    </row>
    <row r="160" spans="1:43">
      <c r="A160" t="s">
        <v>1105</v>
      </c>
      <c r="B160" t="s">
        <v>1106</v>
      </c>
      <c r="C160" t="s">
        <v>129</v>
      </c>
      <c r="D160" s="17">
        <v>229</v>
      </c>
      <c r="E160" s="17">
        <v>595</v>
      </c>
      <c r="F160" s="23">
        <v>62</v>
      </c>
      <c r="G160" s="6">
        <v>4.3</v>
      </c>
      <c r="H160" s="3">
        <v>12835</v>
      </c>
      <c r="I160" t="s">
        <v>1107</v>
      </c>
      <c r="J160" t="s">
        <v>1108</v>
      </c>
      <c r="K160" t="s">
        <v>1109</v>
      </c>
      <c r="L160" t="s">
        <v>1110</v>
      </c>
      <c r="M160" t="s">
        <v>1111</v>
      </c>
      <c r="N160" t="s">
        <v>1112</v>
      </c>
      <c r="O160" t="s">
        <v>1113</v>
      </c>
      <c r="P160" t="s">
        <v>1114</v>
      </c>
      <c r="Q160" t="str">
        <f t="shared" si="39"/>
        <v>Good</v>
      </c>
      <c r="R160" s="15">
        <f t="shared" si="40"/>
        <v>7636825</v>
      </c>
      <c r="S160" s="15" t="str">
        <f t="shared" si="41"/>
        <v>₹500-₹2,000</v>
      </c>
      <c r="U160" s="6">
        <f t="shared" si="42"/>
        <v>308</v>
      </c>
      <c r="V160" s="3">
        <f t="shared" si="43"/>
        <v>55190.5</v>
      </c>
      <c r="W160" s="3" t="s">
        <v>14439</v>
      </c>
      <c r="X160" s="3" t="s">
        <v>14550</v>
      </c>
      <c r="Y160" s="25">
        <f t="shared" si="44"/>
        <v>0.62</v>
      </c>
      <c r="Z160" s="25">
        <f t="shared" si="45"/>
        <v>662</v>
      </c>
      <c r="AA160">
        <f t="shared" si="46"/>
        <v>1</v>
      </c>
      <c r="AB160">
        <f t="shared" si="47"/>
        <v>1</v>
      </c>
      <c r="AC160">
        <f t="shared" si="38"/>
        <v>0</v>
      </c>
      <c r="AF160">
        <f t="shared" si="48"/>
        <v>7636825</v>
      </c>
      <c r="AH160" t="str">
        <f t="shared" si="49"/>
        <v>AmazonBasics 3 Feet High Speed HDMI</v>
      </c>
      <c r="AI160" s="21">
        <f t="shared" si="50"/>
        <v>12835</v>
      </c>
      <c r="AK160" t="str">
        <f t="shared" si="51"/>
        <v>Electronics</v>
      </c>
      <c r="AM160">
        <f t="shared" si="52"/>
        <v>6200</v>
      </c>
      <c r="AN160" s="16">
        <f t="shared" si="53"/>
        <v>62</v>
      </c>
      <c r="AO160">
        <f t="shared" si="54"/>
        <v>62</v>
      </c>
      <c r="AP160" t="str">
        <f t="shared" si="55"/>
        <v>Suspicious Zero</v>
      </c>
      <c r="AQ160">
        <f t="shared" si="56"/>
        <v>6200</v>
      </c>
    </row>
    <row r="161" spans="1:43">
      <c r="A161" t="s">
        <v>2157</v>
      </c>
      <c r="B161" t="s">
        <v>2158</v>
      </c>
      <c r="C161" t="s">
        <v>129</v>
      </c>
      <c r="D161" s="17">
        <v>299</v>
      </c>
      <c r="E161" s="17">
        <v>700</v>
      </c>
      <c r="F161" s="23">
        <v>56.999999999999993</v>
      </c>
      <c r="G161" s="6">
        <v>4.4000000000000004</v>
      </c>
      <c r="H161" s="3">
        <v>8714</v>
      </c>
      <c r="I161" t="s">
        <v>2159</v>
      </c>
      <c r="J161" t="s">
        <v>2160</v>
      </c>
      <c r="K161" t="s">
        <v>2161</v>
      </c>
      <c r="L161" t="s">
        <v>2162</v>
      </c>
      <c r="M161" t="s">
        <v>2163</v>
      </c>
      <c r="N161" t="s">
        <v>12566</v>
      </c>
      <c r="O161" t="s">
        <v>2164</v>
      </c>
      <c r="P161" t="s">
        <v>2165</v>
      </c>
      <c r="Q161" t="str">
        <f t="shared" si="39"/>
        <v>Good</v>
      </c>
      <c r="R161" s="15">
        <f t="shared" si="40"/>
        <v>6099800</v>
      </c>
      <c r="S161" s="15" t="str">
        <f t="shared" si="41"/>
        <v>₹500-₹2,000</v>
      </c>
      <c r="U161" s="6">
        <f t="shared" si="42"/>
        <v>308</v>
      </c>
      <c r="V161" s="3">
        <f t="shared" si="43"/>
        <v>38341.600000000006</v>
      </c>
      <c r="W161" s="3" t="s">
        <v>13299</v>
      </c>
      <c r="X161" s="3" t="s">
        <v>14550</v>
      </c>
      <c r="Y161" s="25">
        <f t="shared" si="44"/>
        <v>0.56999999999999995</v>
      </c>
      <c r="Z161" s="25">
        <f t="shared" si="45"/>
        <v>662</v>
      </c>
      <c r="AA161">
        <f t="shared" si="46"/>
        <v>1</v>
      </c>
      <c r="AB161">
        <f t="shared" si="47"/>
        <v>1</v>
      </c>
      <c r="AC161">
        <f t="shared" si="38"/>
        <v>0</v>
      </c>
      <c r="AF161">
        <f t="shared" si="48"/>
        <v>6099800</v>
      </c>
      <c r="AH161" t="str">
        <f t="shared" si="49"/>
        <v>AmazonBasics - High-Speed Male to</v>
      </c>
      <c r="AI161" s="21">
        <f t="shared" si="50"/>
        <v>8714</v>
      </c>
      <c r="AK161" t="str">
        <f t="shared" si="51"/>
        <v>Electronics</v>
      </c>
      <c r="AM161">
        <f t="shared" si="52"/>
        <v>5699.9999999999991</v>
      </c>
      <c r="AN161" s="16">
        <f t="shared" si="53"/>
        <v>56.999999999999993</v>
      </c>
      <c r="AO161">
        <f t="shared" si="54"/>
        <v>56.999999999999993</v>
      </c>
      <c r="AP161" t="str">
        <f t="shared" si="55"/>
        <v>Suspicious Zero</v>
      </c>
      <c r="AQ161">
        <f t="shared" si="56"/>
        <v>5699.9999999999991</v>
      </c>
    </row>
    <row r="162" spans="1:43">
      <c r="A162" t="s">
        <v>2882</v>
      </c>
      <c r="B162" t="s">
        <v>2883</v>
      </c>
      <c r="C162" t="s">
        <v>2884</v>
      </c>
      <c r="D162" s="17">
        <v>599</v>
      </c>
      <c r="E162" s="17">
        <v>999</v>
      </c>
      <c r="F162" s="23">
        <v>40</v>
      </c>
      <c r="G162" s="6">
        <v>4.0999999999999996</v>
      </c>
      <c r="H162" s="3">
        <v>192590</v>
      </c>
      <c r="I162" t="s">
        <v>2885</v>
      </c>
      <c r="J162" t="s">
        <v>2886</v>
      </c>
      <c r="K162" t="s">
        <v>2887</v>
      </c>
      <c r="L162" t="s">
        <v>2888</v>
      </c>
      <c r="M162" t="s">
        <v>2889</v>
      </c>
      <c r="N162" t="s">
        <v>2890</v>
      </c>
      <c r="O162" t="s">
        <v>2891</v>
      </c>
      <c r="P162" t="s">
        <v>2892</v>
      </c>
      <c r="Q162" t="str">
        <f t="shared" si="39"/>
        <v>Excellent</v>
      </c>
      <c r="R162" s="15">
        <f t="shared" si="40"/>
        <v>192397410</v>
      </c>
      <c r="S162" s="15" t="str">
        <f t="shared" si="41"/>
        <v>₹500-₹2,000</v>
      </c>
      <c r="U162" s="6">
        <f t="shared" si="42"/>
        <v>308</v>
      </c>
      <c r="V162" s="3">
        <f t="shared" si="43"/>
        <v>789618.99999999988</v>
      </c>
      <c r="W162" s="3" t="s">
        <v>14209</v>
      </c>
      <c r="X162" s="3" t="s">
        <v>14550</v>
      </c>
      <c r="Y162" s="25">
        <f t="shared" si="44"/>
        <v>0.4</v>
      </c>
      <c r="Z162" s="25">
        <f t="shared" si="45"/>
        <v>662</v>
      </c>
      <c r="AA162">
        <f t="shared" si="46"/>
        <v>1</v>
      </c>
      <c r="AB162">
        <f t="shared" si="47"/>
        <v>1</v>
      </c>
      <c r="AC162">
        <f t="shared" si="38"/>
        <v>0</v>
      </c>
      <c r="AF162">
        <f t="shared" si="48"/>
        <v>192397410</v>
      </c>
      <c r="AH162" t="str">
        <f t="shared" si="49"/>
        <v>JBL C100SI Wired In Ear Headphones with</v>
      </c>
      <c r="AI162" s="21">
        <f t="shared" si="50"/>
        <v>192590</v>
      </c>
      <c r="AK162" t="str">
        <f t="shared" si="51"/>
        <v>Electronics</v>
      </c>
      <c r="AM162">
        <f t="shared" si="52"/>
        <v>4000</v>
      </c>
      <c r="AN162" s="16">
        <f t="shared" si="53"/>
        <v>40</v>
      </c>
      <c r="AO162">
        <f t="shared" si="54"/>
        <v>40</v>
      </c>
      <c r="AP162" t="str">
        <f t="shared" si="55"/>
        <v>Suspicious Zero</v>
      </c>
      <c r="AQ162">
        <f t="shared" si="56"/>
        <v>4000</v>
      </c>
    </row>
    <row r="163" spans="1:43">
      <c r="A163" t="s">
        <v>3763</v>
      </c>
      <c r="B163" t="s">
        <v>3764</v>
      </c>
      <c r="C163" t="s">
        <v>2884</v>
      </c>
      <c r="D163" s="17">
        <v>599</v>
      </c>
      <c r="E163" s="17">
        <v>1299</v>
      </c>
      <c r="F163" s="23">
        <v>54</v>
      </c>
      <c r="G163" s="6">
        <v>4.0999999999999996</v>
      </c>
      <c r="H163" s="3">
        <v>192589</v>
      </c>
      <c r="I163" t="s">
        <v>3765</v>
      </c>
      <c r="J163" t="s">
        <v>2886</v>
      </c>
      <c r="K163" t="s">
        <v>2887</v>
      </c>
      <c r="L163" t="s">
        <v>2888</v>
      </c>
      <c r="M163" t="s">
        <v>2889</v>
      </c>
      <c r="N163" t="s">
        <v>2890</v>
      </c>
      <c r="O163" t="s">
        <v>3766</v>
      </c>
      <c r="P163" t="s">
        <v>3767</v>
      </c>
      <c r="Q163" t="str">
        <f t="shared" si="39"/>
        <v>Average</v>
      </c>
      <c r="R163" s="15">
        <f t="shared" si="40"/>
        <v>250173111</v>
      </c>
      <c r="S163" s="15" t="str">
        <f t="shared" si="41"/>
        <v>₹500-₹2,000</v>
      </c>
      <c r="U163" s="6">
        <f t="shared" si="42"/>
        <v>308</v>
      </c>
      <c r="V163" s="3">
        <f t="shared" si="43"/>
        <v>789614.89999999991</v>
      </c>
      <c r="W163" s="3" t="s">
        <v>14473</v>
      </c>
      <c r="X163" s="3" t="s">
        <v>14550</v>
      </c>
      <c r="Y163" s="25">
        <f t="shared" si="44"/>
        <v>0.54</v>
      </c>
      <c r="Z163" s="25">
        <f t="shared" si="45"/>
        <v>662</v>
      </c>
      <c r="AA163">
        <f t="shared" si="46"/>
        <v>1</v>
      </c>
      <c r="AB163">
        <f t="shared" si="47"/>
        <v>1</v>
      </c>
      <c r="AC163">
        <f t="shared" si="38"/>
        <v>0</v>
      </c>
      <c r="AF163">
        <f t="shared" si="48"/>
        <v>250173111</v>
      </c>
      <c r="AH163" t="str">
        <f t="shared" si="49"/>
        <v>JBL C100SI Wired In Ear Headphones with</v>
      </c>
      <c r="AI163" s="21">
        <f t="shared" si="50"/>
        <v>192589</v>
      </c>
      <c r="AK163" t="str">
        <f t="shared" si="51"/>
        <v>Electronics</v>
      </c>
      <c r="AM163">
        <f t="shared" si="52"/>
        <v>5400</v>
      </c>
      <c r="AN163" s="16">
        <f t="shared" si="53"/>
        <v>54</v>
      </c>
      <c r="AO163">
        <f t="shared" si="54"/>
        <v>54</v>
      </c>
      <c r="AP163" t="str">
        <f t="shared" si="55"/>
        <v>Suspicious Zero</v>
      </c>
      <c r="AQ163">
        <f t="shared" si="56"/>
        <v>5400</v>
      </c>
    </row>
    <row r="164" spans="1:43">
      <c r="A164" t="s">
        <v>6465</v>
      </c>
      <c r="B164" t="s">
        <v>6466</v>
      </c>
      <c r="C164" t="s">
        <v>5915</v>
      </c>
      <c r="D164" s="17">
        <v>287</v>
      </c>
      <c r="E164" s="17">
        <v>499</v>
      </c>
      <c r="F164" s="23">
        <v>42</v>
      </c>
      <c r="G164" s="6">
        <v>4.4000000000000004</v>
      </c>
      <c r="H164" s="3">
        <v>8076</v>
      </c>
      <c r="I164" t="s">
        <v>6467</v>
      </c>
      <c r="J164" t="s">
        <v>6468</v>
      </c>
      <c r="K164" t="s">
        <v>6469</v>
      </c>
      <c r="L164" t="s">
        <v>6470</v>
      </c>
      <c r="M164" t="s">
        <v>6471</v>
      </c>
      <c r="N164" t="s">
        <v>6472</v>
      </c>
      <c r="O164" t="s">
        <v>6473</v>
      </c>
      <c r="P164" t="s">
        <v>6474</v>
      </c>
      <c r="Q164" t="str">
        <f t="shared" si="39"/>
        <v>Good</v>
      </c>
      <c r="R164" s="15">
        <f t="shared" si="40"/>
        <v>4029924</v>
      </c>
      <c r="S164" s="15" t="str">
        <f t="shared" si="41"/>
        <v>&lt;₹500</v>
      </c>
      <c r="U164" s="6">
        <f t="shared" si="42"/>
        <v>308</v>
      </c>
      <c r="V164" s="3">
        <f t="shared" si="43"/>
        <v>35534.400000000001</v>
      </c>
      <c r="W164" s="3" t="s">
        <v>13300</v>
      </c>
      <c r="X164" s="3" t="s">
        <v>14572</v>
      </c>
      <c r="Y164" s="25">
        <f t="shared" si="44"/>
        <v>0.42</v>
      </c>
      <c r="Z164" s="25">
        <f t="shared" si="45"/>
        <v>662</v>
      </c>
      <c r="AA164">
        <f t="shared" si="46"/>
        <v>1</v>
      </c>
      <c r="AB164">
        <f t="shared" si="47"/>
        <v>1</v>
      </c>
      <c r="AC164">
        <f t="shared" si="38"/>
        <v>0</v>
      </c>
      <c r="AF164">
        <f t="shared" si="48"/>
        <v>4029924</v>
      </c>
      <c r="AH164" t="str">
        <f t="shared" si="49"/>
        <v>FEDUS Cat6 Ethernet Cable,</v>
      </c>
      <c r="AI164" s="21">
        <f t="shared" si="50"/>
        <v>8076</v>
      </c>
      <c r="AK164" t="str">
        <f t="shared" si="51"/>
        <v>Computers &amp; Accessories</v>
      </c>
      <c r="AM164">
        <f t="shared" si="52"/>
        <v>4200</v>
      </c>
      <c r="AN164" s="16">
        <f t="shared" si="53"/>
        <v>42</v>
      </c>
      <c r="AO164">
        <f t="shared" si="54"/>
        <v>42</v>
      </c>
      <c r="AP164" t="str">
        <f t="shared" si="55"/>
        <v>Suspicious Zero</v>
      </c>
      <c r="AQ164">
        <f t="shared" si="56"/>
        <v>4200</v>
      </c>
    </row>
    <row r="165" spans="1:43">
      <c r="A165" t="s">
        <v>5411</v>
      </c>
      <c r="B165" t="s">
        <v>5412</v>
      </c>
      <c r="C165" t="s">
        <v>4728</v>
      </c>
      <c r="D165" s="17">
        <v>269</v>
      </c>
      <c r="E165" s="17">
        <v>315</v>
      </c>
      <c r="F165" s="23">
        <v>15</v>
      </c>
      <c r="G165" s="6">
        <v>4.5</v>
      </c>
      <c r="H165" s="3">
        <v>17810</v>
      </c>
      <c r="I165" t="s">
        <v>5413</v>
      </c>
      <c r="J165" t="s">
        <v>5414</v>
      </c>
      <c r="K165" t="s">
        <v>5415</v>
      </c>
      <c r="L165" t="s">
        <v>5416</v>
      </c>
      <c r="M165" t="s">
        <v>5417</v>
      </c>
      <c r="N165" t="s">
        <v>5418</v>
      </c>
      <c r="O165" t="s">
        <v>5419</v>
      </c>
      <c r="P165" t="s">
        <v>5420</v>
      </c>
      <c r="Q165" t="str">
        <f t="shared" si="39"/>
        <v>Good</v>
      </c>
      <c r="R165" s="15">
        <f t="shared" si="40"/>
        <v>5610150</v>
      </c>
      <c r="S165" s="15" t="str">
        <f t="shared" si="41"/>
        <v>&lt;₹500</v>
      </c>
      <c r="U165" s="6">
        <f t="shared" si="42"/>
        <v>308</v>
      </c>
      <c r="V165" s="3">
        <f t="shared" si="43"/>
        <v>80145</v>
      </c>
      <c r="W165" s="3" t="s">
        <v>14438</v>
      </c>
      <c r="X165" s="3" t="s">
        <v>14550</v>
      </c>
      <c r="Y165" s="25">
        <f t="shared" si="44"/>
        <v>0.15</v>
      </c>
      <c r="Z165" s="25">
        <f t="shared" si="45"/>
        <v>662</v>
      </c>
      <c r="AA165">
        <f t="shared" si="46"/>
        <v>1</v>
      </c>
      <c r="AB165">
        <f t="shared" si="47"/>
        <v>1</v>
      </c>
      <c r="AC165">
        <f t="shared" si="38"/>
        <v>0</v>
      </c>
      <c r="AF165">
        <f t="shared" si="48"/>
        <v>5610150</v>
      </c>
      <c r="AH165" t="str">
        <f t="shared" si="49"/>
        <v>Duracell Ultra Alkaline AAA Battery,</v>
      </c>
      <c r="AI165" s="21">
        <f t="shared" si="50"/>
        <v>17810</v>
      </c>
      <c r="AK165" t="str">
        <f t="shared" si="51"/>
        <v>Electronics</v>
      </c>
      <c r="AM165">
        <f t="shared" si="52"/>
        <v>1500</v>
      </c>
      <c r="AN165" s="16">
        <f t="shared" si="53"/>
        <v>15</v>
      </c>
      <c r="AO165">
        <f t="shared" si="54"/>
        <v>15</v>
      </c>
      <c r="AP165" t="str">
        <f t="shared" si="55"/>
        <v>Suspicious Zero</v>
      </c>
      <c r="AQ165">
        <f t="shared" si="56"/>
        <v>1500</v>
      </c>
    </row>
    <row r="166" spans="1:43">
      <c r="A166" t="s">
        <v>7151</v>
      </c>
      <c r="B166" t="s">
        <v>7152</v>
      </c>
      <c r="C166" t="s">
        <v>7153</v>
      </c>
      <c r="D166" s="17">
        <v>3498</v>
      </c>
      <c r="E166" s="17">
        <v>3875</v>
      </c>
      <c r="F166" s="23">
        <v>10</v>
      </c>
      <c r="G166" s="6">
        <v>3.4</v>
      </c>
      <c r="H166" s="3">
        <v>12185</v>
      </c>
      <c r="I166" t="s">
        <v>7154</v>
      </c>
      <c r="J166" t="s">
        <v>7155</v>
      </c>
      <c r="K166" t="s">
        <v>7156</v>
      </c>
      <c r="L166" t="s">
        <v>7157</v>
      </c>
      <c r="M166" t="s">
        <v>12567</v>
      </c>
      <c r="N166" t="s">
        <v>12568</v>
      </c>
      <c r="O166" t="s">
        <v>7158</v>
      </c>
      <c r="P166" t="s">
        <v>7159</v>
      </c>
      <c r="Q166" t="str">
        <f t="shared" si="39"/>
        <v>Good</v>
      </c>
      <c r="R166" s="15">
        <f t="shared" si="40"/>
        <v>47216875</v>
      </c>
      <c r="S166" s="15" t="str">
        <f t="shared" si="41"/>
        <v>₹2,000-₹10,000</v>
      </c>
      <c r="U166" s="6">
        <f t="shared" si="42"/>
        <v>308</v>
      </c>
      <c r="V166" s="3">
        <f t="shared" si="43"/>
        <v>41429</v>
      </c>
      <c r="W166" s="3" t="s">
        <v>13301</v>
      </c>
      <c r="X166" s="3" t="s">
        <v>14572</v>
      </c>
      <c r="Y166" s="25">
        <f t="shared" si="44"/>
        <v>0.1</v>
      </c>
      <c r="Z166" s="25">
        <f t="shared" si="45"/>
        <v>662</v>
      </c>
      <c r="AA166">
        <f t="shared" si="46"/>
        <v>1</v>
      </c>
      <c r="AB166">
        <f t="shared" si="47"/>
        <v>1</v>
      </c>
      <c r="AC166">
        <f t="shared" si="38"/>
        <v>0</v>
      </c>
      <c r="AF166">
        <f t="shared" si="48"/>
        <v>47216875</v>
      </c>
      <c r="AH166" t="str">
        <f t="shared" si="49"/>
        <v>Canon PIXMA MG2577s All-in-One Inkjet</v>
      </c>
      <c r="AI166" s="21">
        <f t="shared" si="50"/>
        <v>12185</v>
      </c>
      <c r="AK166" t="str">
        <f t="shared" si="51"/>
        <v>Computers &amp; Accessories</v>
      </c>
      <c r="AM166">
        <f t="shared" si="52"/>
        <v>1000</v>
      </c>
      <c r="AN166" s="16">
        <f t="shared" si="53"/>
        <v>10</v>
      </c>
      <c r="AO166">
        <f t="shared" si="54"/>
        <v>10</v>
      </c>
      <c r="AP166" t="str">
        <f t="shared" si="55"/>
        <v>Suspicious Zero</v>
      </c>
      <c r="AQ166">
        <f t="shared" si="56"/>
        <v>1000</v>
      </c>
    </row>
    <row r="167" spans="1:43">
      <c r="A167" t="s">
        <v>8398</v>
      </c>
      <c r="B167" t="s">
        <v>8399</v>
      </c>
      <c r="C167" t="s">
        <v>8043</v>
      </c>
      <c r="D167" s="17">
        <v>1321</v>
      </c>
      <c r="E167" s="17">
        <v>1545</v>
      </c>
      <c r="F167" s="23">
        <v>14.000000000000002</v>
      </c>
      <c r="G167" s="6">
        <v>4.3</v>
      </c>
      <c r="H167" s="3">
        <v>15453</v>
      </c>
      <c r="I167" t="s">
        <v>8400</v>
      </c>
      <c r="J167" t="s">
        <v>8401</v>
      </c>
      <c r="K167" t="s">
        <v>8402</v>
      </c>
      <c r="L167" t="s">
        <v>8403</v>
      </c>
      <c r="M167" t="s">
        <v>8404</v>
      </c>
      <c r="N167" t="s">
        <v>8405</v>
      </c>
      <c r="O167" t="s">
        <v>8406</v>
      </c>
      <c r="P167" t="s">
        <v>8407</v>
      </c>
      <c r="Q167" t="str">
        <f t="shared" si="39"/>
        <v>Good</v>
      </c>
      <c r="R167" s="15">
        <f t="shared" si="40"/>
        <v>23874885</v>
      </c>
      <c r="S167" s="15" t="str">
        <f t="shared" si="41"/>
        <v>₹500-₹2,000</v>
      </c>
      <c r="U167" s="6">
        <f t="shared" si="42"/>
        <v>308</v>
      </c>
      <c r="V167" s="3">
        <f t="shared" si="43"/>
        <v>66447.899999999994</v>
      </c>
      <c r="W167" s="3" t="s">
        <v>13302</v>
      </c>
      <c r="X167" s="3" t="s">
        <v>14573</v>
      </c>
      <c r="Y167" s="25">
        <f t="shared" si="44"/>
        <v>0.14000000000000001</v>
      </c>
      <c r="Z167" s="25">
        <f t="shared" si="45"/>
        <v>662</v>
      </c>
      <c r="AA167">
        <f t="shared" si="46"/>
        <v>1</v>
      </c>
      <c r="AB167">
        <f t="shared" si="47"/>
        <v>1</v>
      </c>
      <c r="AC167">
        <f t="shared" ref="AC167:AC230" si="57">COUNTIFS(A:A, A167, C:C, "&lt;&gt;" &amp; C167)</f>
        <v>0</v>
      </c>
      <c r="AF167">
        <f t="shared" si="48"/>
        <v>23874885</v>
      </c>
      <c r="AH167" t="str">
        <f t="shared" si="49"/>
        <v>Philips GC181 Heavy Weight 1000-Watt</v>
      </c>
      <c r="AI167" s="21">
        <f t="shared" si="50"/>
        <v>15453</v>
      </c>
      <c r="AK167" t="str">
        <f t="shared" si="51"/>
        <v>Home &amp; Kitchen</v>
      </c>
      <c r="AM167">
        <f t="shared" si="52"/>
        <v>1400.0000000000002</v>
      </c>
      <c r="AN167" s="16">
        <f t="shared" si="53"/>
        <v>14.000000000000002</v>
      </c>
      <c r="AO167">
        <f t="shared" si="54"/>
        <v>14.000000000000002</v>
      </c>
      <c r="AP167" t="str">
        <f t="shared" si="55"/>
        <v>Suspicious Zero</v>
      </c>
      <c r="AQ167">
        <f t="shared" si="56"/>
        <v>1400.0000000000002</v>
      </c>
    </row>
    <row r="168" spans="1:43">
      <c r="A168" t="s">
        <v>5882</v>
      </c>
      <c r="B168" t="s">
        <v>5883</v>
      </c>
      <c r="C168" t="s">
        <v>4533</v>
      </c>
      <c r="D168" s="17">
        <v>729</v>
      </c>
      <c r="E168" s="17">
        <v>1650</v>
      </c>
      <c r="F168" s="23">
        <v>56.000000000000007</v>
      </c>
      <c r="G168" s="6">
        <v>4.3</v>
      </c>
      <c r="H168" s="3">
        <v>82356</v>
      </c>
      <c r="I168" t="s">
        <v>5884</v>
      </c>
      <c r="J168" t="s">
        <v>5885</v>
      </c>
      <c r="K168" t="s">
        <v>5886</v>
      </c>
      <c r="L168" t="s">
        <v>5887</v>
      </c>
      <c r="M168" t="s">
        <v>5888</v>
      </c>
      <c r="N168" t="s">
        <v>12569</v>
      </c>
      <c r="O168" t="s">
        <v>5889</v>
      </c>
      <c r="P168" t="s">
        <v>5890</v>
      </c>
      <c r="Q168" t="str">
        <f t="shared" si="39"/>
        <v>Good</v>
      </c>
      <c r="R168" s="15">
        <f t="shared" si="40"/>
        <v>135887400</v>
      </c>
      <c r="S168" s="15" t="str">
        <f t="shared" si="41"/>
        <v>₹500-₹2,000</v>
      </c>
      <c r="U168" s="6">
        <f t="shared" si="42"/>
        <v>308</v>
      </c>
      <c r="V168" s="3">
        <f t="shared" si="43"/>
        <v>354130.8</v>
      </c>
      <c r="W168" s="3" t="s">
        <v>13303</v>
      </c>
      <c r="X168" s="3" t="s">
        <v>14572</v>
      </c>
      <c r="Y168" s="25">
        <f t="shared" si="44"/>
        <v>0.56000000000000005</v>
      </c>
      <c r="Z168" s="25">
        <f t="shared" si="45"/>
        <v>662</v>
      </c>
      <c r="AA168">
        <f t="shared" si="46"/>
        <v>1</v>
      </c>
      <c r="AB168">
        <f t="shared" si="47"/>
        <v>1</v>
      </c>
      <c r="AC168">
        <f t="shared" si="57"/>
        <v>0</v>
      </c>
      <c r="AF168">
        <f t="shared" si="48"/>
        <v>135887400</v>
      </c>
      <c r="AH168" t="str">
        <f t="shared" si="49"/>
        <v>SanDisk Ultra 64 GB USB Pen Drives</v>
      </c>
      <c r="AI168" s="21">
        <f t="shared" si="50"/>
        <v>82356</v>
      </c>
      <c r="AK168" t="str">
        <f t="shared" si="51"/>
        <v>Computers &amp; Accessories</v>
      </c>
      <c r="AM168">
        <f t="shared" si="52"/>
        <v>5600.0000000000009</v>
      </c>
      <c r="AN168" s="16">
        <f t="shared" si="53"/>
        <v>56.000000000000007</v>
      </c>
      <c r="AO168">
        <f t="shared" si="54"/>
        <v>56.000000000000007</v>
      </c>
      <c r="AP168" t="str">
        <f t="shared" si="55"/>
        <v>Suspicious Zero</v>
      </c>
      <c r="AQ168">
        <f t="shared" si="56"/>
        <v>5600.0000000000009</v>
      </c>
    </row>
    <row r="169" spans="1:43">
      <c r="A169" t="s">
        <v>3676</v>
      </c>
      <c r="B169" t="s">
        <v>3677</v>
      </c>
      <c r="C169" t="s">
        <v>2884</v>
      </c>
      <c r="D169" s="17">
        <v>499</v>
      </c>
      <c r="E169" s="17">
        <v>499</v>
      </c>
      <c r="F169" s="23">
        <v>0</v>
      </c>
      <c r="G169" s="6">
        <v>4.2</v>
      </c>
      <c r="H169" s="3">
        <v>31539</v>
      </c>
      <c r="I169" t="s">
        <v>3678</v>
      </c>
      <c r="J169" t="s">
        <v>3679</v>
      </c>
      <c r="K169" t="s">
        <v>3680</v>
      </c>
      <c r="L169" t="s">
        <v>3681</v>
      </c>
      <c r="M169" t="s">
        <v>3682</v>
      </c>
      <c r="N169" t="s">
        <v>3683</v>
      </c>
      <c r="O169" t="s">
        <v>3684</v>
      </c>
      <c r="P169" t="s">
        <v>3685</v>
      </c>
      <c r="Q169" t="str">
        <f t="shared" si="39"/>
        <v>Good</v>
      </c>
      <c r="R169" s="15">
        <f t="shared" si="40"/>
        <v>15737961</v>
      </c>
      <c r="S169" s="15" t="str">
        <f t="shared" si="41"/>
        <v>&lt;₹500</v>
      </c>
      <c r="U169" s="6">
        <f t="shared" si="42"/>
        <v>308</v>
      </c>
      <c r="V169" s="3">
        <f t="shared" si="43"/>
        <v>132463.80000000002</v>
      </c>
      <c r="W169" s="3" t="s">
        <v>13304</v>
      </c>
      <c r="X169" s="3" t="s">
        <v>14550</v>
      </c>
      <c r="Y169" s="25">
        <f t="shared" si="44"/>
        <v>0</v>
      </c>
      <c r="Z169" s="25">
        <f t="shared" si="45"/>
        <v>662</v>
      </c>
      <c r="AA169">
        <f t="shared" si="46"/>
        <v>1</v>
      </c>
      <c r="AB169">
        <f t="shared" si="47"/>
        <v>1</v>
      </c>
      <c r="AC169">
        <f t="shared" si="57"/>
        <v>0</v>
      </c>
      <c r="AF169">
        <f t="shared" si="48"/>
        <v>15737961</v>
      </c>
      <c r="AH169" t="str">
        <f t="shared" si="49"/>
        <v>Samsung Ehs64 Ehs64Avfwecinu Hands-Free</v>
      </c>
      <c r="AI169" s="21">
        <f t="shared" si="50"/>
        <v>31539</v>
      </c>
      <c r="AK169" t="str">
        <f t="shared" si="51"/>
        <v>Electronics</v>
      </c>
      <c r="AM169">
        <f t="shared" si="52"/>
        <v>0</v>
      </c>
      <c r="AN169" s="16">
        <f t="shared" si="53"/>
        <v>49.910204081632656</v>
      </c>
      <c r="AO169">
        <f t="shared" si="54"/>
        <v>49.910204081632656</v>
      </c>
      <c r="AP169" t="str">
        <f t="shared" si="55"/>
        <v>True Zero</v>
      </c>
      <c r="AQ169">
        <f t="shared" si="56"/>
        <v>0</v>
      </c>
    </row>
    <row r="170" spans="1:43">
      <c r="A170" t="s">
        <v>4043</v>
      </c>
      <c r="B170" t="s">
        <v>4044</v>
      </c>
      <c r="C170" t="s">
        <v>2884</v>
      </c>
      <c r="D170" s="17">
        <v>949</v>
      </c>
      <c r="E170" s="17">
        <v>999</v>
      </c>
      <c r="F170" s="23">
        <v>5</v>
      </c>
      <c r="G170" s="6">
        <v>4.2</v>
      </c>
      <c r="H170" s="3">
        <v>31539</v>
      </c>
      <c r="I170" t="s">
        <v>4045</v>
      </c>
      <c r="J170" t="s">
        <v>3679</v>
      </c>
      <c r="K170" t="s">
        <v>3680</v>
      </c>
      <c r="L170" t="s">
        <v>3681</v>
      </c>
      <c r="M170" t="s">
        <v>3682</v>
      </c>
      <c r="N170" t="s">
        <v>3683</v>
      </c>
      <c r="O170" t="s">
        <v>4046</v>
      </c>
      <c r="P170" t="s">
        <v>4047</v>
      </c>
      <c r="Q170" t="str">
        <f t="shared" si="39"/>
        <v>Average</v>
      </c>
      <c r="R170" s="15">
        <f t="shared" si="40"/>
        <v>31507461</v>
      </c>
      <c r="S170" s="15" t="str">
        <f t="shared" si="41"/>
        <v>₹500-₹2,000</v>
      </c>
      <c r="U170" s="6">
        <f t="shared" si="42"/>
        <v>308</v>
      </c>
      <c r="V170" s="3">
        <f t="shared" si="43"/>
        <v>132463.80000000002</v>
      </c>
      <c r="W170" s="3" t="s">
        <v>13305</v>
      </c>
      <c r="X170" s="3" t="s">
        <v>14550</v>
      </c>
      <c r="Y170" s="25">
        <f t="shared" si="44"/>
        <v>0.05</v>
      </c>
      <c r="Z170" s="25">
        <f t="shared" si="45"/>
        <v>662</v>
      </c>
      <c r="AA170">
        <f t="shared" si="46"/>
        <v>1</v>
      </c>
      <c r="AB170">
        <f t="shared" si="47"/>
        <v>1</v>
      </c>
      <c r="AC170">
        <f t="shared" si="57"/>
        <v>0</v>
      </c>
      <c r="AF170">
        <f t="shared" si="48"/>
        <v>31507461</v>
      </c>
      <c r="AH170" t="str">
        <f t="shared" si="49"/>
        <v>Samsung Original EHS64 Wired in Ear</v>
      </c>
      <c r="AI170" s="21">
        <f t="shared" si="50"/>
        <v>31539</v>
      </c>
      <c r="AK170" t="str">
        <f t="shared" si="51"/>
        <v>Electronics</v>
      </c>
      <c r="AM170">
        <f t="shared" si="52"/>
        <v>500</v>
      </c>
      <c r="AN170" s="16">
        <f t="shared" si="53"/>
        <v>5</v>
      </c>
      <c r="AO170">
        <f t="shared" si="54"/>
        <v>5</v>
      </c>
      <c r="AP170" t="str">
        <f t="shared" si="55"/>
        <v>Suspicious Zero</v>
      </c>
      <c r="AQ170">
        <f t="shared" si="56"/>
        <v>500</v>
      </c>
    </row>
    <row r="171" spans="1:43">
      <c r="A171" t="s">
        <v>11609</v>
      </c>
      <c r="B171" t="s">
        <v>11610</v>
      </c>
      <c r="C171" t="s">
        <v>11194</v>
      </c>
      <c r="D171" s="17">
        <v>184</v>
      </c>
      <c r="E171" s="17">
        <v>450</v>
      </c>
      <c r="F171" s="23">
        <v>59</v>
      </c>
      <c r="G171" s="6">
        <v>4.2</v>
      </c>
      <c r="H171" s="3">
        <v>4971</v>
      </c>
      <c r="I171" t="s">
        <v>12570</v>
      </c>
      <c r="J171" t="s">
        <v>11611</v>
      </c>
      <c r="K171" t="s">
        <v>11612</v>
      </c>
      <c r="L171" t="s">
        <v>11613</v>
      </c>
      <c r="M171" t="s">
        <v>11614</v>
      </c>
      <c r="N171" t="s">
        <v>11615</v>
      </c>
      <c r="O171" t="s">
        <v>11616</v>
      </c>
      <c r="P171" t="s">
        <v>11617</v>
      </c>
      <c r="Q171" t="str">
        <f t="shared" si="39"/>
        <v>Good</v>
      </c>
      <c r="R171" s="15">
        <f t="shared" si="40"/>
        <v>2236950</v>
      </c>
      <c r="S171" s="15" t="str">
        <f t="shared" si="41"/>
        <v>&lt;₹500</v>
      </c>
      <c r="U171" s="6">
        <f t="shared" si="42"/>
        <v>308</v>
      </c>
      <c r="V171" s="3">
        <f t="shared" si="43"/>
        <v>20878.2</v>
      </c>
      <c r="W171" s="3" t="s">
        <v>13306</v>
      </c>
      <c r="X171" s="3" t="s">
        <v>14573</v>
      </c>
      <c r="Y171" s="25">
        <f t="shared" si="44"/>
        <v>0.59</v>
      </c>
      <c r="Z171" s="25">
        <f t="shared" si="45"/>
        <v>662</v>
      </c>
      <c r="AA171">
        <f t="shared" si="46"/>
        <v>1</v>
      </c>
      <c r="AB171">
        <f t="shared" si="47"/>
        <v>1</v>
      </c>
      <c r="AC171">
        <f t="shared" si="57"/>
        <v>0</v>
      </c>
      <c r="AF171">
        <f t="shared" si="48"/>
        <v>2236950</v>
      </c>
      <c r="AH171" t="str">
        <f t="shared" si="49"/>
        <v>Dynore Stainless Steel Set of 4</v>
      </c>
      <c r="AI171" s="21">
        <f t="shared" si="50"/>
        <v>4971</v>
      </c>
      <c r="AK171" t="str">
        <f t="shared" si="51"/>
        <v>Home &amp; Kitchen</v>
      </c>
      <c r="AM171">
        <f t="shared" si="52"/>
        <v>5900</v>
      </c>
      <c r="AN171" s="16">
        <f t="shared" si="53"/>
        <v>59</v>
      </c>
      <c r="AO171">
        <f t="shared" si="54"/>
        <v>59</v>
      </c>
      <c r="AP171" t="str">
        <f t="shared" si="55"/>
        <v>Suspicious Zero</v>
      </c>
      <c r="AQ171">
        <f t="shared" si="56"/>
        <v>5900</v>
      </c>
    </row>
    <row r="172" spans="1:43">
      <c r="A172" t="s">
        <v>4150</v>
      </c>
      <c r="B172" t="s">
        <v>4151</v>
      </c>
      <c r="C172" t="s">
        <v>4152</v>
      </c>
      <c r="D172" s="17">
        <v>1399</v>
      </c>
      <c r="E172" s="17">
        <v>2990</v>
      </c>
      <c r="F172" s="23">
        <v>53</v>
      </c>
      <c r="G172" s="6">
        <v>4.0999999999999996</v>
      </c>
      <c r="H172" s="3">
        <v>97175</v>
      </c>
      <c r="I172" t="s">
        <v>4153</v>
      </c>
      <c r="J172" t="s">
        <v>4154</v>
      </c>
      <c r="K172" t="s">
        <v>4155</v>
      </c>
      <c r="L172" t="s">
        <v>4156</v>
      </c>
      <c r="M172" t="s">
        <v>12571</v>
      </c>
      <c r="N172" t="s">
        <v>12572</v>
      </c>
      <c r="O172" t="s">
        <v>4159</v>
      </c>
      <c r="P172" t="s">
        <v>4160</v>
      </c>
      <c r="Q172" t="str">
        <f t="shared" si="39"/>
        <v>Good</v>
      </c>
      <c r="R172" s="15">
        <f t="shared" si="40"/>
        <v>290553250</v>
      </c>
      <c r="S172" s="15" t="str">
        <f t="shared" si="41"/>
        <v>₹2,000-₹10,000</v>
      </c>
      <c r="U172" s="6">
        <f t="shared" si="42"/>
        <v>308</v>
      </c>
      <c r="V172" s="3">
        <f t="shared" si="43"/>
        <v>398417.49999999994</v>
      </c>
      <c r="W172" s="3" t="s">
        <v>13307</v>
      </c>
      <c r="X172" s="3" t="s">
        <v>14550</v>
      </c>
      <c r="Y172" s="25">
        <f t="shared" si="44"/>
        <v>0.53</v>
      </c>
      <c r="Z172" s="25">
        <f t="shared" si="45"/>
        <v>662</v>
      </c>
      <c r="AA172">
        <f t="shared" si="46"/>
        <v>1</v>
      </c>
      <c r="AB172">
        <f t="shared" si="47"/>
        <v>1</v>
      </c>
      <c r="AC172">
        <f t="shared" si="57"/>
        <v>0</v>
      </c>
      <c r="AF172">
        <f t="shared" si="48"/>
        <v>290553250</v>
      </c>
      <c r="AH172" t="str">
        <f t="shared" si="49"/>
        <v>boAt Rockerz 400 Bluetooth On Ear</v>
      </c>
      <c r="AI172" s="21">
        <f t="shared" si="50"/>
        <v>97175</v>
      </c>
      <c r="AK172" t="str">
        <f t="shared" si="51"/>
        <v>Electronics</v>
      </c>
      <c r="AM172">
        <f t="shared" si="52"/>
        <v>5300</v>
      </c>
      <c r="AN172" s="16">
        <f t="shared" si="53"/>
        <v>53</v>
      </c>
      <c r="AO172">
        <f t="shared" si="54"/>
        <v>53</v>
      </c>
      <c r="AP172" t="str">
        <f t="shared" si="55"/>
        <v>Suspicious Zero</v>
      </c>
      <c r="AQ172">
        <f t="shared" si="56"/>
        <v>5300</v>
      </c>
    </row>
    <row r="173" spans="1:43">
      <c r="A173" t="s">
        <v>7998</v>
      </c>
      <c r="B173" t="s">
        <v>7999</v>
      </c>
      <c r="C173" t="s">
        <v>8000</v>
      </c>
      <c r="D173" s="17">
        <v>1699</v>
      </c>
      <c r="E173" s="17">
        <v>3193</v>
      </c>
      <c r="F173" s="23">
        <v>47</v>
      </c>
      <c r="G173" s="6">
        <v>3.8</v>
      </c>
      <c r="H173" s="3">
        <v>54032</v>
      </c>
      <c r="I173" t="s">
        <v>12573</v>
      </c>
      <c r="J173" t="s">
        <v>8001</v>
      </c>
      <c r="K173" t="s">
        <v>8002</v>
      </c>
      <c r="L173" t="s">
        <v>8003</v>
      </c>
      <c r="M173" t="s">
        <v>8004</v>
      </c>
      <c r="N173" t="s">
        <v>8005</v>
      </c>
      <c r="O173" t="s">
        <v>8006</v>
      </c>
      <c r="P173" t="s">
        <v>8007</v>
      </c>
      <c r="Q173" t="str">
        <f t="shared" si="39"/>
        <v>Good</v>
      </c>
      <c r="R173" s="15">
        <f t="shared" si="40"/>
        <v>172524176</v>
      </c>
      <c r="S173" s="15" t="str">
        <f t="shared" si="41"/>
        <v>₹2,000-₹10,000</v>
      </c>
      <c r="U173" s="6">
        <f t="shared" si="42"/>
        <v>308</v>
      </c>
      <c r="V173" s="3">
        <f t="shared" si="43"/>
        <v>205321.59999999998</v>
      </c>
      <c r="W173" s="3" t="s">
        <v>13308</v>
      </c>
      <c r="X173" s="3" t="s">
        <v>14573</v>
      </c>
      <c r="Y173" s="25">
        <f t="shared" si="44"/>
        <v>0.47</v>
      </c>
      <c r="Z173" s="25">
        <f t="shared" si="45"/>
        <v>662</v>
      </c>
      <c r="AA173">
        <f t="shared" si="46"/>
        <v>1</v>
      </c>
      <c r="AB173">
        <f t="shared" si="47"/>
        <v>1</v>
      </c>
      <c r="AC173">
        <f t="shared" si="57"/>
        <v>0</v>
      </c>
      <c r="AF173">
        <f t="shared" si="48"/>
        <v>172524176</v>
      </c>
      <c r="AH173" t="str">
        <f t="shared" si="49"/>
        <v>Pigeon by Stovekraft Cruise 1800 watt</v>
      </c>
      <c r="AI173" s="21">
        <f t="shared" si="50"/>
        <v>54032</v>
      </c>
      <c r="AK173" t="str">
        <f t="shared" si="51"/>
        <v>Home &amp; Kitchen</v>
      </c>
      <c r="AM173">
        <f t="shared" si="52"/>
        <v>4700</v>
      </c>
      <c r="AN173" s="16">
        <f t="shared" si="53"/>
        <v>47</v>
      </c>
      <c r="AO173">
        <f t="shared" si="54"/>
        <v>47</v>
      </c>
      <c r="AP173" t="str">
        <f t="shared" si="55"/>
        <v>Suspicious Zero</v>
      </c>
      <c r="AQ173">
        <f t="shared" si="56"/>
        <v>4700</v>
      </c>
    </row>
    <row r="174" spans="1:43">
      <c r="A174" t="s">
        <v>642</v>
      </c>
      <c r="B174" t="s">
        <v>643</v>
      </c>
      <c r="C174" t="s">
        <v>18</v>
      </c>
      <c r="D174" s="17">
        <v>219</v>
      </c>
      <c r="E174" s="17">
        <v>700</v>
      </c>
      <c r="F174" s="23">
        <v>69</v>
      </c>
      <c r="G174" s="6">
        <v>4.3</v>
      </c>
      <c r="H174" s="3">
        <v>20053</v>
      </c>
      <c r="I174" t="s">
        <v>644</v>
      </c>
      <c r="J174" t="s">
        <v>645</v>
      </c>
      <c r="K174" t="s">
        <v>646</v>
      </c>
      <c r="L174" t="s">
        <v>647</v>
      </c>
      <c r="M174" t="s">
        <v>12574</v>
      </c>
      <c r="N174" t="s">
        <v>12575</v>
      </c>
      <c r="O174" t="s">
        <v>650</v>
      </c>
      <c r="P174" t="s">
        <v>651</v>
      </c>
      <c r="Q174" t="str">
        <f t="shared" si="39"/>
        <v>Good</v>
      </c>
      <c r="R174" s="15">
        <f t="shared" si="40"/>
        <v>14037100</v>
      </c>
      <c r="S174" s="15" t="str">
        <f t="shared" si="41"/>
        <v>₹500-₹2,000</v>
      </c>
      <c r="U174" s="6">
        <f t="shared" si="42"/>
        <v>308</v>
      </c>
      <c r="V174" s="3">
        <f t="shared" si="43"/>
        <v>86227.9</v>
      </c>
      <c r="W174" s="3" t="s">
        <v>13309</v>
      </c>
      <c r="X174" s="3" t="s">
        <v>14572</v>
      </c>
      <c r="Y174" s="25">
        <f t="shared" si="44"/>
        <v>0.69</v>
      </c>
      <c r="Z174" s="25">
        <f t="shared" si="45"/>
        <v>662</v>
      </c>
      <c r="AA174">
        <f t="shared" si="46"/>
        <v>1</v>
      </c>
      <c r="AB174">
        <f t="shared" si="47"/>
        <v>1</v>
      </c>
      <c r="AC174">
        <f t="shared" si="57"/>
        <v>0</v>
      </c>
      <c r="AF174">
        <f t="shared" si="48"/>
        <v>14037100</v>
      </c>
      <c r="AH174" t="str">
        <f t="shared" si="49"/>
        <v>Amazon Basics USB Type-C to USB-A 2.0</v>
      </c>
      <c r="AI174" s="21">
        <f t="shared" si="50"/>
        <v>20053</v>
      </c>
      <c r="AK174" t="str">
        <f t="shared" si="51"/>
        <v>Computers &amp; Accessories</v>
      </c>
      <c r="AM174">
        <f t="shared" si="52"/>
        <v>6900</v>
      </c>
      <c r="AN174" s="16">
        <f t="shared" si="53"/>
        <v>69</v>
      </c>
      <c r="AO174">
        <f t="shared" si="54"/>
        <v>69</v>
      </c>
      <c r="AP174" t="str">
        <f t="shared" si="55"/>
        <v>Suspicious Zero</v>
      </c>
      <c r="AQ174">
        <f t="shared" si="56"/>
        <v>6900</v>
      </c>
    </row>
    <row r="175" spans="1:43">
      <c r="A175" t="s">
        <v>588</v>
      </c>
      <c r="B175" t="s">
        <v>589</v>
      </c>
      <c r="C175" t="s">
        <v>18</v>
      </c>
      <c r="D175" s="17">
        <v>329</v>
      </c>
      <c r="E175" s="17">
        <v>845</v>
      </c>
      <c r="F175" s="23">
        <v>61</v>
      </c>
      <c r="G175" s="6">
        <v>4.2</v>
      </c>
      <c r="H175" s="3">
        <v>29746</v>
      </c>
      <c r="I175" t="s">
        <v>590</v>
      </c>
      <c r="J175" t="s">
        <v>591</v>
      </c>
      <c r="K175" t="s">
        <v>592</v>
      </c>
      <c r="L175" t="s">
        <v>593</v>
      </c>
      <c r="M175" t="s">
        <v>594</v>
      </c>
      <c r="N175" t="s">
        <v>12576</v>
      </c>
      <c r="O175" t="s">
        <v>596</v>
      </c>
      <c r="P175" t="s">
        <v>597</v>
      </c>
      <c r="Q175" t="str">
        <f t="shared" si="39"/>
        <v>Good</v>
      </c>
      <c r="R175" s="15">
        <f t="shared" si="40"/>
        <v>25135370</v>
      </c>
      <c r="S175" s="15" t="str">
        <f t="shared" si="41"/>
        <v>₹500-₹2,000</v>
      </c>
      <c r="U175" s="6">
        <f t="shared" si="42"/>
        <v>308</v>
      </c>
      <c r="V175" s="3">
        <f t="shared" si="43"/>
        <v>124933.20000000001</v>
      </c>
      <c r="W175" s="3" t="s">
        <v>13310</v>
      </c>
      <c r="X175" s="3" t="s">
        <v>14572</v>
      </c>
      <c r="Y175" s="25">
        <f t="shared" si="44"/>
        <v>0.61</v>
      </c>
      <c r="Z175" s="25">
        <f t="shared" si="45"/>
        <v>662</v>
      </c>
      <c r="AA175">
        <f t="shared" si="46"/>
        <v>1</v>
      </c>
      <c r="AB175">
        <f t="shared" si="47"/>
        <v>1</v>
      </c>
      <c r="AC175">
        <f t="shared" si="57"/>
        <v>0</v>
      </c>
      <c r="AF175">
        <f t="shared" si="48"/>
        <v>25135370</v>
      </c>
      <c r="AH175" t="str">
        <f t="shared" si="49"/>
        <v>AmazonBasics USB Type-C to USB Type-C</v>
      </c>
      <c r="AI175" s="21">
        <f t="shared" si="50"/>
        <v>29746</v>
      </c>
      <c r="AK175" t="str">
        <f t="shared" si="51"/>
        <v>Computers &amp; Accessories</v>
      </c>
      <c r="AM175">
        <f t="shared" si="52"/>
        <v>6100</v>
      </c>
      <c r="AN175" s="16">
        <f t="shared" si="53"/>
        <v>61</v>
      </c>
      <c r="AO175">
        <f t="shared" si="54"/>
        <v>61</v>
      </c>
      <c r="AP175" t="str">
        <f t="shared" si="55"/>
        <v>Suspicious Zero</v>
      </c>
      <c r="AQ175">
        <f t="shared" si="56"/>
        <v>6100</v>
      </c>
    </row>
    <row r="176" spans="1:43">
      <c r="A176" t="s">
        <v>2063</v>
      </c>
      <c r="B176" t="s">
        <v>2064</v>
      </c>
      <c r="C176" t="s">
        <v>18</v>
      </c>
      <c r="D176" s="17">
        <v>549</v>
      </c>
      <c r="E176" s="17">
        <v>995</v>
      </c>
      <c r="F176" s="23">
        <v>45</v>
      </c>
      <c r="G176" s="6">
        <v>4.2</v>
      </c>
      <c r="H176" s="3">
        <v>29746</v>
      </c>
      <c r="I176" t="s">
        <v>2065</v>
      </c>
      <c r="J176" t="s">
        <v>591</v>
      </c>
      <c r="K176" t="s">
        <v>592</v>
      </c>
      <c r="L176" t="s">
        <v>593</v>
      </c>
      <c r="M176" t="s">
        <v>594</v>
      </c>
      <c r="N176" t="s">
        <v>12576</v>
      </c>
      <c r="O176" t="s">
        <v>2066</v>
      </c>
      <c r="P176" t="s">
        <v>2067</v>
      </c>
      <c r="Q176" t="str">
        <f t="shared" si="39"/>
        <v>Excellent</v>
      </c>
      <c r="R176" s="15">
        <f t="shared" si="40"/>
        <v>29597270</v>
      </c>
      <c r="S176" s="15" t="str">
        <f t="shared" si="41"/>
        <v>₹500-₹2,000</v>
      </c>
      <c r="U176" s="6">
        <f t="shared" si="42"/>
        <v>308</v>
      </c>
      <c r="V176" s="3">
        <f t="shared" si="43"/>
        <v>124933.20000000001</v>
      </c>
      <c r="W176" s="3" t="s">
        <v>14474</v>
      </c>
      <c r="X176" s="3" t="s">
        <v>14572</v>
      </c>
      <c r="Y176" s="25">
        <f t="shared" si="44"/>
        <v>0.45</v>
      </c>
      <c r="Z176" s="25">
        <f t="shared" si="45"/>
        <v>662</v>
      </c>
      <c r="AA176">
        <f t="shared" si="46"/>
        <v>1</v>
      </c>
      <c r="AB176">
        <f t="shared" si="47"/>
        <v>1</v>
      </c>
      <c r="AC176">
        <f t="shared" si="57"/>
        <v>0</v>
      </c>
      <c r="AF176">
        <f t="shared" si="48"/>
        <v>29597270</v>
      </c>
      <c r="AH176" t="str">
        <f t="shared" si="49"/>
        <v>AmazonBasics USB Type-C to USB Type-C</v>
      </c>
      <c r="AI176" s="21">
        <f t="shared" si="50"/>
        <v>29746</v>
      </c>
      <c r="AK176" t="str">
        <f t="shared" si="51"/>
        <v>Computers &amp; Accessories</v>
      </c>
      <c r="AM176">
        <f t="shared" si="52"/>
        <v>4500</v>
      </c>
      <c r="AN176" s="16">
        <f t="shared" si="53"/>
        <v>45</v>
      </c>
      <c r="AO176">
        <f t="shared" si="54"/>
        <v>45</v>
      </c>
      <c r="AP176" t="str">
        <f t="shared" si="55"/>
        <v>Suspicious Zero</v>
      </c>
      <c r="AQ176">
        <f t="shared" si="56"/>
        <v>4500</v>
      </c>
    </row>
    <row r="177" spans="1:43">
      <c r="A177" t="s">
        <v>8769</v>
      </c>
      <c r="B177" t="s">
        <v>8770</v>
      </c>
      <c r="C177" t="s">
        <v>8053</v>
      </c>
      <c r="D177" s="17">
        <v>3699</v>
      </c>
      <c r="E177" s="17">
        <v>4295</v>
      </c>
      <c r="F177" s="23">
        <v>14.000000000000002</v>
      </c>
      <c r="G177" s="6">
        <v>4.0999999999999996</v>
      </c>
      <c r="H177" s="3">
        <v>26543</v>
      </c>
      <c r="I177" t="s">
        <v>8771</v>
      </c>
      <c r="J177" t="s">
        <v>8772</v>
      </c>
      <c r="K177" t="s">
        <v>8773</v>
      </c>
      <c r="L177" t="s">
        <v>8774</v>
      </c>
      <c r="M177" t="s">
        <v>8775</v>
      </c>
      <c r="N177" t="s">
        <v>8776</v>
      </c>
      <c r="O177" t="s">
        <v>8777</v>
      </c>
      <c r="P177" t="s">
        <v>8778</v>
      </c>
      <c r="Q177" t="str">
        <f t="shared" si="39"/>
        <v>Average</v>
      </c>
      <c r="R177" s="15">
        <f t="shared" si="40"/>
        <v>114002185</v>
      </c>
      <c r="S177" s="15" t="str">
        <f t="shared" si="41"/>
        <v>₹2,000-₹10,000</v>
      </c>
      <c r="U177" s="6">
        <f t="shared" si="42"/>
        <v>308</v>
      </c>
      <c r="V177" s="3">
        <f t="shared" si="43"/>
        <v>108826.29999999999</v>
      </c>
      <c r="W177" s="3" t="s">
        <v>14437</v>
      </c>
      <c r="X177" s="3" t="s">
        <v>14573</v>
      </c>
      <c r="Y177" s="25">
        <f t="shared" si="44"/>
        <v>0.14000000000000001</v>
      </c>
      <c r="Z177" s="25">
        <f t="shared" si="45"/>
        <v>662</v>
      </c>
      <c r="AA177">
        <f t="shared" si="46"/>
        <v>1</v>
      </c>
      <c r="AB177">
        <f t="shared" si="47"/>
        <v>1</v>
      </c>
      <c r="AC177">
        <f t="shared" si="57"/>
        <v>0</v>
      </c>
      <c r="AF177">
        <f t="shared" si="48"/>
        <v>114002185</v>
      </c>
      <c r="AH177" t="str">
        <f t="shared" si="49"/>
        <v>Philips HL7756/00 Mixer Grinder,</v>
      </c>
      <c r="AI177" s="21">
        <f t="shared" si="50"/>
        <v>26543</v>
      </c>
      <c r="AK177" t="str">
        <f t="shared" si="51"/>
        <v>Home &amp; Kitchen</v>
      </c>
      <c r="AM177">
        <f t="shared" si="52"/>
        <v>1400.0000000000002</v>
      </c>
      <c r="AN177" s="16">
        <f t="shared" si="53"/>
        <v>14.000000000000002</v>
      </c>
      <c r="AO177">
        <f t="shared" si="54"/>
        <v>14.000000000000002</v>
      </c>
      <c r="AP177" t="str">
        <f t="shared" si="55"/>
        <v>Suspicious Zero</v>
      </c>
      <c r="AQ177">
        <f t="shared" si="56"/>
        <v>1400.0000000000002</v>
      </c>
    </row>
    <row r="178" spans="1:43">
      <c r="A178" t="s">
        <v>5625</v>
      </c>
      <c r="B178" t="s">
        <v>5626</v>
      </c>
      <c r="C178" t="s">
        <v>5094</v>
      </c>
      <c r="D178" s="17">
        <v>1149</v>
      </c>
      <c r="E178" s="17">
        <v>1699</v>
      </c>
      <c r="F178" s="23">
        <v>32</v>
      </c>
      <c r="G178" s="6">
        <v>4.2</v>
      </c>
      <c r="H178" s="3">
        <v>122478</v>
      </c>
      <c r="I178" t="s">
        <v>5627</v>
      </c>
      <c r="J178" t="s">
        <v>5628</v>
      </c>
      <c r="K178" t="s">
        <v>5629</v>
      </c>
      <c r="L178" t="s">
        <v>5630</v>
      </c>
      <c r="M178" t="s">
        <v>5631</v>
      </c>
      <c r="N178" t="s">
        <v>5632</v>
      </c>
      <c r="O178" t="s">
        <v>5633</v>
      </c>
      <c r="P178" t="s">
        <v>5634</v>
      </c>
      <c r="Q178" t="str">
        <f t="shared" si="39"/>
        <v>Good</v>
      </c>
      <c r="R178" s="15">
        <f t="shared" si="40"/>
        <v>208090122</v>
      </c>
      <c r="S178" s="15" t="str">
        <f t="shared" si="41"/>
        <v>₹500-₹2,000</v>
      </c>
      <c r="U178" s="6">
        <f t="shared" si="42"/>
        <v>308</v>
      </c>
      <c r="V178" s="3">
        <f t="shared" si="43"/>
        <v>514407.60000000003</v>
      </c>
      <c r="W178" s="3" t="s">
        <v>13311</v>
      </c>
      <c r="X178" s="3" t="s">
        <v>14572</v>
      </c>
      <c r="Y178" s="25">
        <f t="shared" si="44"/>
        <v>0.32</v>
      </c>
      <c r="Z178" s="25">
        <f t="shared" si="45"/>
        <v>662</v>
      </c>
      <c r="AA178">
        <f t="shared" si="46"/>
        <v>1</v>
      </c>
      <c r="AB178">
        <f t="shared" si="47"/>
        <v>1</v>
      </c>
      <c r="AC178">
        <f t="shared" si="57"/>
        <v>0</v>
      </c>
      <c r="AF178">
        <f t="shared" si="48"/>
        <v>208090122</v>
      </c>
      <c r="AH178" t="str">
        <f t="shared" si="49"/>
        <v>TP-link N300 WiFi Wireless Router</v>
      </c>
      <c r="AI178" s="21">
        <f t="shared" si="50"/>
        <v>122478</v>
      </c>
      <c r="AK178" t="str">
        <f t="shared" si="51"/>
        <v>Computers &amp; Accessories</v>
      </c>
      <c r="AM178">
        <f t="shared" si="52"/>
        <v>3200</v>
      </c>
      <c r="AN178" s="16">
        <f t="shared" si="53"/>
        <v>32</v>
      </c>
      <c r="AO178">
        <f t="shared" si="54"/>
        <v>32</v>
      </c>
      <c r="AP178" t="str">
        <f t="shared" si="55"/>
        <v>Suspicious Zero</v>
      </c>
      <c r="AQ178">
        <f t="shared" si="56"/>
        <v>3200</v>
      </c>
    </row>
    <row r="179" spans="1:43">
      <c r="A179" t="s">
        <v>4706</v>
      </c>
      <c r="B179" t="s">
        <v>4707</v>
      </c>
      <c r="C179" t="s">
        <v>4543</v>
      </c>
      <c r="D179" s="17">
        <v>299</v>
      </c>
      <c r="E179" s="17">
        <v>650</v>
      </c>
      <c r="F179" s="23">
        <v>54</v>
      </c>
      <c r="G179" s="6">
        <v>4.5</v>
      </c>
      <c r="H179" s="3">
        <v>33176</v>
      </c>
      <c r="I179" t="s">
        <v>4708</v>
      </c>
      <c r="J179" t="s">
        <v>4709</v>
      </c>
      <c r="K179" t="s">
        <v>4710</v>
      </c>
      <c r="L179" t="s">
        <v>4711</v>
      </c>
      <c r="M179" t="s">
        <v>4712</v>
      </c>
      <c r="N179" t="s">
        <v>4713</v>
      </c>
      <c r="O179" t="s">
        <v>4714</v>
      </c>
      <c r="P179" t="s">
        <v>4715</v>
      </c>
      <c r="Q179" t="str">
        <f t="shared" si="39"/>
        <v>Good</v>
      </c>
      <c r="R179" s="15">
        <f t="shared" si="40"/>
        <v>21564400</v>
      </c>
      <c r="S179" s="15" t="str">
        <f t="shared" si="41"/>
        <v>₹500-₹2,000</v>
      </c>
      <c r="U179" s="6">
        <f t="shared" si="42"/>
        <v>308</v>
      </c>
      <c r="V179" s="3">
        <f t="shared" si="43"/>
        <v>149292</v>
      </c>
      <c r="W179" s="3" t="s">
        <v>14210</v>
      </c>
      <c r="X179" s="3" t="s">
        <v>14572</v>
      </c>
      <c r="Y179" s="25">
        <f t="shared" si="44"/>
        <v>0.54</v>
      </c>
      <c r="Z179" s="25">
        <f t="shared" si="45"/>
        <v>662</v>
      </c>
      <c r="AA179">
        <f t="shared" si="46"/>
        <v>1</v>
      </c>
      <c r="AB179">
        <f t="shared" si="47"/>
        <v>1</v>
      </c>
      <c r="AC179">
        <f t="shared" si="57"/>
        <v>0</v>
      </c>
      <c r="AF179">
        <f t="shared" si="48"/>
        <v>21564400</v>
      </c>
      <c r="AH179" t="str">
        <f t="shared" si="49"/>
        <v>Dell MS116 1000Dpi USB Wired Optical</v>
      </c>
      <c r="AI179" s="21">
        <f t="shared" si="50"/>
        <v>33176</v>
      </c>
      <c r="AK179" t="str">
        <f t="shared" si="51"/>
        <v>Computers &amp; Accessories</v>
      </c>
      <c r="AM179">
        <f t="shared" si="52"/>
        <v>5400</v>
      </c>
      <c r="AN179" s="16">
        <f t="shared" si="53"/>
        <v>54</v>
      </c>
      <c r="AO179">
        <f t="shared" si="54"/>
        <v>54</v>
      </c>
      <c r="AP179" t="str">
        <f t="shared" si="55"/>
        <v>Suspicious Zero</v>
      </c>
      <c r="AQ179">
        <f t="shared" si="56"/>
        <v>5400</v>
      </c>
    </row>
    <row r="180" spans="1:43">
      <c r="A180" t="s">
        <v>8828</v>
      </c>
      <c r="B180" t="s">
        <v>8829</v>
      </c>
      <c r="C180" t="s">
        <v>7902</v>
      </c>
      <c r="D180" s="17">
        <v>1499</v>
      </c>
      <c r="E180" s="17">
        <v>1775</v>
      </c>
      <c r="F180" s="23">
        <v>16</v>
      </c>
      <c r="G180" s="6">
        <v>3.9</v>
      </c>
      <c r="H180" s="3">
        <v>14667</v>
      </c>
      <c r="I180" t="s">
        <v>8830</v>
      </c>
      <c r="J180" t="s">
        <v>8831</v>
      </c>
      <c r="K180" t="s">
        <v>8832</v>
      </c>
      <c r="L180" t="s">
        <v>8833</v>
      </c>
      <c r="M180" t="s">
        <v>8834</v>
      </c>
      <c r="N180" t="s">
        <v>12577</v>
      </c>
      <c r="O180" t="s">
        <v>8835</v>
      </c>
      <c r="P180" t="s">
        <v>8836</v>
      </c>
      <c r="Q180" t="str">
        <f t="shared" si="39"/>
        <v>Good</v>
      </c>
      <c r="R180" s="15">
        <f t="shared" si="40"/>
        <v>26033925</v>
      </c>
      <c r="S180" s="15" t="str">
        <f t="shared" si="41"/>
        <v>₹500-₹2,000</v>
      </c>
      <c r="U180" s="6">
        <f t="shared" si="42"/>
        <v>308</v>
      </c>
      <c r="V180" s="3">
        <f t="shared" si="43"/>
        <v>57201.299999999996</v>
      </c>
      <c r="W180" s="3" t="s">
        <v>13312</v>
      </c>
      <c r="X180" s="3" t="s">
        <v>14573</v>
      </c>
      <c r="Y180" s="25">
        <f t="shared" si="44"/>
        <v>0.16</v>
      </c>
      <c r="Z180" s="25">
        <f t="shared" si="45"/>
        <v>662</v>
      </c>
      <c r="AA180">
        <f t="shared" si="46"/>
        <v>1</v>
      </c>
      <c r="AB180">
        <f t="shared" si="47"/>
        <v>1</v>
      </c>
      <c r="AC180">
        <f t="shared" si="57"/>
        <v>0</v>
      </c>
      <c r="AF180">
        <f t="shared" si="48"/>
        <v>26033925</v>
      </c>
      <c r="AH180" t="str">
        <f t="shared" si="49"/>
        <v>Pigeon Kessel Multipurpose Kettle</v>
      </c>
      <c r="AI180" s="21">
        <f t="shared" si="50"/>
        <v>14667</v>
      </c>
      <c r="AK180" t="str">
        <f t="shared" si="51"/>
        <v>Home &amp; Kitchen</v>
      </c>
      <c r="AM180">
        <f t="shared" si="52"/>
        <v>1600</v>
      </c>
      <c r="AN180" s="16">
        <f t="shared" si="53"/>
        <v>16</v>
      </c>
      <c r="AO180">
        <f t="shared" si="54"/>
        <v>16</v>
      </c>
      <c r="AP180" t="str">
        <f t="shared" si="55"/>
        <v>Suspicious Zero</v>
      </c>
      <c r="AQ180">
        <f t="shared" si="56"/>
        <v>1600</v>
      </c>
    </row>
    <row r="181" spans="1:43">
      <c r="A181" t="s">
        <v>5493</v>
      </c>
      <c r="B181" t="s">
        <v>5494</v>
      </c>
      <c r="C181" t="s">
        <v>5495</v>
      </c>
      <c r="D181" s="17">
        <v>299</v>
      </c>
      <c r="E181" s="17">
        <v>499</v>
      </c>
      <c r="F181" s="23">
        <v>40</v>
      </c>
      <c r="G181" s="6">
        <v>4.2</v>
      </c>
      <c r="H181" s="3">
        <v>24432</v>
      </c>
      <c r="I181" t="s">
        <v>5496</v>
      </c>
      <c r="J181" t="s">
        <v>5497</v>
      </c>
      <c r="K181" t="s">
        <v>5498</v>
      </c>
      <c r="L181" t="s">
        <v>5499</v>
      </c>
      <c r="M181" t="s">
        <v>5500</v>
      </c>
      <c r="N181" t="s">
        <v>5501</v>
      </c>
      <c r="O181" t="s">
        <v>5502</v>
      </c>
      <c r="P181" t="s">
        <v>5503</v>
      </c>
      <c r="Q181" t="str">
        <f t="shared" si="39"/>
        <v>Excellent</v>
      </c>
      <c r="R181" s="15">
        <f t="shared" si="40"/>
        <v>12191568</v>
      </c>
      <c r="S181" s="15" t="str">
        <f t="shared" si="41"/>
        <v>&lt;₹500</v>
      </c>
      <c r="U181" s="6">
        <f t="shared" si="42"/>
        <v>308</v>
      </c>
      <c r="V181" s="3">
        <f t="shared" si="43"/>
        <v>102614.40000000001</v>
      </c>
      <c r="W181" s="3" t="s">
        <v>13313</v>
      </c>
      <c r="X181" s="3" t="s">
        <v>14550</v>
      </c>
      <c r="Y181" s="25">
        <f t="shared" si="44"/>
        <v>0.4</v>
      </c>
      <c r="Z181" s="25">
        <f t="shared" si="45"/>
        <v>662</v>
      </c>
      <c r="AA181">
        <f t="shared" si="46"/>
        <v>1</v>
      </c>
      <c r="AB181">
        <f t="shared" si="47"/>
        <v>1</v>
      </c>
      <c r="AC181">
        <f t="shared" si="57"/>
        <v>0</v>
      </c>
      <c r="AF181">
        <f t="shared" si="48"/>
        <v>12191568</v>
      </c>
      <c r="AH181" t="str">
        <f t="shared" si="49"/>
        <v>Gizga Essentials Professional 3-in-1</v>
      </c>
      <c r="AI181" s="21">
        <f t="shared" si="50"/>
        <v>24432</v>
      </c>
      <c r="AK181" t="str">
        <f t="shared" si="51"/>
        <v>Electronics</v>
      </c>
      <c r="AM181">
        <f t="shared" si="52"/>
        <v>4000</v>
      </c>
      <c r="AN181" s="16">
        <f t="shared" si="53"/>
        <v>40</v>
      </c>
      <c r="AO181">
        <f t="shared" si="54"/>
        <v>40</v>
      </c>
      <c r="AP181" t="str">
        <f t="shared" si="55"/>
        <v>Suspicious Zero</v>
      </c>
      <c r="AQ181">
        <f t="shared" si="56"/>
        <v>4000</v>
      </c>
    </row>
    <row r="182" spans="1:43">
      <c r="A182" t="s">
        <v>6437</v>
      </c>
      <c r="B182" t="s">
        <v>6438</v>
      </c>
      <c r="C182" t="s">
        <v>6439</v>
      </c>
      <c r="D182" s="17">
        <v>179</v>
      </c>
      <c r="E182" s="17">
        <v>499</v>
      </c>
      <c r="F182" s="23">
        <v>64</v>
      </c>
      <c r="G182" s="6">
        <v>4.0999999999999996</v>
      </c>
      <c r="H182" s="3">
        <v>10174</v>
      </c>
      <c r="I182" t="s">
        <v>6440</v>
      </c>
      <c r="J182" t="s">
        <v>6441</v>
      </c>
      <c r="K182" t="s">
        <v>6442</v>
      </c>
      <c r="L182" t="s">
        <v>6443</v>
      </c>
      <c r="M182" t="s">
        <v>6444</v>
      </c>
      <c r="N182" t="s">
        <v>6445</v>
      </c>
      <c r="O182" t="s">
        <v>6446</v>
      </c>
      <c r="P182" t="s">
        <v>6447</v>
      </c>
      <c r="Q182" t="str">
        <f t="shared" si="39"/>
        <v>Good</v>
      </c>
      <c r="R182" s="15">
        <f t="shared" si="40"/>
        <v>5076826</v>
      </c>
      <c r="S182" s="15" t="str">
        <f t="shared" si="41"/>
        <v>&lt;₹500</v>
      </c>
      <c r="U182" s="6">
        <f t="shared" si="42"/>
        <v>308</v>
      </c>
      <c r="V182" s="3">
        <f t="shared" si="43"/>
        <v>41713.399999999994</v>
      </c>
      <c r="W182" s="3" t="s">
        <v>13314</v>
      </c>
      <c r="X182" s="3" t="s">
        <v>14572</v>
      </c>
      <c r="Y182" s="25">
        <f t="shared" si="44"/>
        <v>0.64</v>
      </c>
      <c r="Z182" s="25">
        <f t="shared" si="45"/>
        <v>662</v>
      </c>
      <c r="AA182">
        <f t="shared" si="46"/>
        <v>1</v>
      </c>
      <c r="AB182">
        <f t="shared" si="47"/>
        <v>1</v>
      </c>
      <c r="AC182">
        <f t="shared" si="57"/>
        <v>0</v>
      </c>
      <c r="AF182">
        <f t="shared" si="48"/>
        <v>5076826</v>
      </c>
      <c r="AH182" t="str">
        <f t="shared" si="49"/>
        <v>Gizga Essentials Laptop Power Cable</v>
      </c>
      <c r="AI182" s="21">
        <f t="shared" si="50"/>
        <v>10174</v>
      </c>
      <c r="AK182" t="str">
        <f t="shared" si="51"/>
        <v>Computers &amp; Accessories</v>
      </c>
      <c r="AM182">
        <f t="shared" si="52"/>
        <v>6400</v>
      </c>
      <c r="AN182" s="16">
        <f t="shared" si="53"/>
        <v>64</v>
      </c>
      <c r="AO182">
        <f t="shared" si="54"/>
        <v>64</v>
      </c>
      <c r="AP182" t="str">
        <f t="shared" si="55"/>
        <v>Suspicious Zero</v>
      </c>
      <c r="AQ182">
        <f t="shared" si="56"/>
        <v>6400</v>
      </c>
    </row>
    <row r="183" spans="1:43">
      <c r="A183" t="s">
        <v>4541</v>
      </c>
      <c r="B183" t="s">
        <v>4542</v>
      </c>
      <c r="C183" t="s">
        <v>4543</v>
      </c>
      <c r="D183" s="17">
        <v>599</v>
      </c>
      <c r="E183" s="17">
        <v>895</v>
      </c>
      <c r="F183" s="23">
        <v>33</v>
      </c>
      <c r="G183" s="6">
        <v>4.4000000000000004</v>
      </c>
      <c r="H183" s="3">
        <v>61314</v>
      </c>
      <c r="I183" t="s">
        <v>4544</v>
      </c>
      <c r="J183" t="s">
        <v>4545</v>
      </c>
      <c r="K183" t="s">
        <v>4546</v>
      </c>
      <c r="L183" t="s">
        <v>4547</v>
      </c>
      <c r="M183" t="s">
        <v>4548</v>
      </c>
      <c r="N183" t="s">
        <v>12194</v>
      </c>
      <c r="O183" t="s">
        <v>4549</v>
      </c>
      <c r="P183" t="s">
        <v>4550</v>
      </c>
      <c r="Q183" t="str">
        <f t="shared" si="39"/>
        <v>Average</v>
      </c>
      <c r="R183" s="15">
        <f t="shared" si="40"/>
        <v>54876030</v>
      </c>
      <c r="S183" s="15" t="str">
        <f t="shared" si="41"/>
        <v>₹500-₹2,000</v>
      </c>
      <c r="U183" s="6">
        <f t="shared" si="42"/>
        <v>308</v>
      </c>
      <c r="V183" s="3">
        <f t="shared" si="43"/>
        <v>269781.60000000003</v>
      </c>
      <c r="W183" s="3" t="s">
        <v>14211</v>
      </c>
      <c r="X183" s="3" t="s">
        <v>14572</v>
      </c>
      <c r="Y183" s="25">
        <f t="shared" si="44"/>
        <v>0.33</v>
      </c>
      <c r="Z183" s="25">
        <f t="shared" si="45"/>
        <v>662</v>
      </c>
      <c r="AA183">
        <f t="shared" si="46"/>
        <v>1</v>
      </c>
      <c r="AB183">
        <f t="shared" si="47"/>
        <v>1</v>
      </c>
      <c r="AC183">
        <f t="shared" si="57"/>
        <v>0</v>
      </c>
      <c r="AF183">
        <f t="shared" si="48"/>
        <v>54876030</v>
      </c>
      <c r="AH183" t="str">
        <f t="shared" si="49"/>
        <v>Logitech B170 Wireless Mouse,</v>
      </c>
      <c r="AI183" s="21">
        <f t="shared" si="50"/>
        <v>61314</v>
      </c>
      <c r="AK183" t="str">
        <f t="shared" si="51"/>
        <v>Computers &amp; Accessories</v>
      </c>
      <c r="AM183">
        <f t="shared" si="52"/>
        <v>3300</v>
      </c>
      <c r="AN183" s="16">
        <f t="shared" si="53"/>
        <v>33</v>
      </c>
      <c r="AO183">
        <f t="shared" si="54"/>
        <v>33</v>
      </c>
      <c r="AP183" t="str">
        <f t="shared" si="55"/>
        <v>Suspicious Zero</v>
      </c>
      <c r="AQ183">
        <f t="shared" si="56"/>
        <v>3300</v>
      </c>
    </row>
    <row r="184" spans="1:43">
      <c r="A184" t="s">
        <v>6358</v>
      </c>
      <c r="B184" t="s">
        <v>6359</v>
      </c>
      <c r="C184" t="s">
        <v>5607</v>
      </c>
      <c r="D184" s="17">
        <v>299</v>
      </c>
      <c r="E184" s="17">
        <v>550</v>
      </c>
      <c r="F184" s="23">
        <v>46</v>
      </c>
      <c r="G184" s="6">
        <v>4.5999999999999996</v>
      </c>
      <c r="H184" s="3">
        <v>33434</v>
      </c>
      <c r="I184" t="s">
        <v>6360</v>
      </c>
      <c r="J184" t="s">
        <v>6361</v>
      </c>
      <c r="K184" t="s">
        <v>6362</v>
      </c>
      <c r="L184" t="s">
        <v>6363</v>
      </c>
      <c r="M184" t="s">
        <v>6364</v>
      </c>
      <c r="N184" t="s">
        <v>6365</v>
      </c>
      <c r="O184" t="s">
        <v>6366</v>
      </c>
      <c r="P184" t="s">
        <v>6367</v>
      </c>
      <c r="Q184" t="str">
        <f t="shared" si="39"/>
        <v>Good</v>
      </c>
      <c r="R184" s="15">
        <f t="shared" si="40"/>
        <v>18388700</v>
      </c>
      <c r="S184" s="15" t="str">
        <f t="shared" si="41"/>
        <v>₹500-₹2,000</v>
      </c>
      <c r="U184" s="6">
        <f t="shared" si="42"/>
        <v>308</v>
      </c>
      <c r="V184" s="3">
        <f t="shared" si="43"/>
        <v>153796.4</v>
      </c>
      <c r="W184" s="3" t="s">
        <v>13315</v>
      </c>
      <c r="X184" s="3" t="s">
        <v>14572</v>
      </c>
      <c r="Y184" s="25">
        <f t="shared" si="44"/>
        <v>0.46</v>
      </c>
      <c r="Z184" s="25">
        <f t="shared" si="45"/>
        <v>662</v>
      </c>
      <c r="AA184">
        <f t="shared" si="46"/>
        <v>1</v>
      </c>
      <c r="AB184">
        <f t="shared" si="47"/>
        <v>1</v>
      </c>
      <c r="AC184">
        <f t="shared" si="57"/>
        <v>0</v>
      </c>
      <c r="AF184">
        <f t="shared" si="48"/>
        <v>18388700</v>
      </c>
      <c r="AH184" t="str">
        <f t="shared" si="49"/>
        <v>Redgear MP35 Speed-Type Gaming Mousepad</v>
      </c>
      <c r="AI184" s="21">
        <f t="shared" si="50"/>
        <v>33434</v>
      </c>
      <c r="AK184" t="str">
        <f t="shared" si="51"/>
        <v>Computers &amp; Accessories</v>
      </c>
      <c r="AM184">
        <f t="shared" si="52"/>
        <v>4600</v>
      </c>
      <c r="AN184" s="16">
        <f t="shared" si="53"/>
        <v>46</v>
      </c>
      <c r="AO184">
        <f t="shared" si="54"/>
        <v>46</v>
      </c>
      <c r="AP184" t="str">
        <f t="shared" si="55"/>
        <v>Suspicious Zero</v>
      </c>
      <c r="AQ184">
        <f t="shared" si="56"/>
        <v>4600</v>
      </c>
    </row>
    <row r="185" spans="1:43">
      <c r="A185" t="s">
        <v>1936</v>
      </c>
      <c r="B185" t="s">
        <v>1937</v>
      </c>
      <c r="C185" t="s">
        <v>1938</v>
      </c>
      <c r="D185" s="17">
        <v>499</v>
      </c>
      <c r="E185" s="17">
        <v>1100</v>
      </c>
      <c r="F185" s="23">
        <v>55.000000000000007</v>
      </c>
      <c r="G185" s="6">
        <v>4.4000000000000004</v>
      </c>
      <c r="H185" s="3">
        <v>25177</v>
      </c>
      <c r="I185" t="s">
        <v>1939</v>
      </c>
      <c r="J185" t="s">
        <v>1940</v>
      </c>
      <c r="K185" t="s">
        <v>1941</v>
      </c>
      <c r="L185" t="s">
        <v>1942</v>
      </c>
      <c r="M185" t="s">
        <v>12195</v>
      </c>
      <c r="N185" t="s">
        <v>12578</v>
      </c>
      <c r="O185" t="s">
        <v>1943</v>
      </c>
      <c r="P185" t="s">
        <v>1944</v>
      </c>
      <c r="Q185" t="str">
        <f t="shared" si="39"/>
        <v>Good</v>
      </c>
      <c r="R185" s="15">
        <f t="shared" si="40"/>
        <v>27694700</v>
      </c>
      <c r="S185" s="15" t="str">
        <f t="shared" si="41"/>
        <v>₹500-₹2,000</v>
      </c>
      <c r="U185" s="6">
        <f t="shared" si="42"/>
        <v>308</v>
      </c>
      <c r="V185" s="3">
        <f t="shared" si="43"/>
        <v>110778.8</v>
      </c>
      <c r="W185" s="3" t="s">
        <v>14436</v>
      </c>
      <c r="X185" s="3" t="s">
        <v>14572</v>
      </c>
      <c r="Y185" s="25">
        <f t="shared" si="44"/>
        <v>0.55000000000000004</v>
      </c>
      <c r="Z185" s="25">
        <f t="shared" si="45"/>
        <v>662</v>
      </c>
      <c r="AA185">
        <f t="shared" si="46"/>
        <v>1</v>
      </c>
      <c r="AB185">
        <f t="shared" si="47"/>
        <v>1</v>
      </c>
      <c r="AC185">
        <f t="shared" si="57"/>
        <v>0</v>
      </c>
      <c r="AF185">
        <f t="shared" si="48"/>
        <v>27694700</v>
      </c>
      <c r="AH185" t="str">
        <f t="shared" si="49"/>
        <v>AmazonBasics 6 Feet DisplayPort to</v>
      </c>
      <c r="AI185" s="21">
        <f t="shared" si="50"/>
        <v>25177</v>
      </c>
      <c r="AK185" t="str">
        <f t="shared" si="51"/>
        <v>Computers &amp; Accessories</v>
      </c>
      <c r="AM185">
        <f t="shared" si="52"/>
        <v>5500.0000000000009</v>
      </c>
      <c r="AN185" s="16">
        <f t="shared" si="53"/>
        <v>55.000000000000007</v>
      </c>
      <c r="AO185">
        <f t="shared" si="54"/>
        <v>55.000000000000007</v>
      </c>
      <c r="AP185" t="str">
        <f t="shared" si="55"/>
        <v>Suspicious Zero</v>
      </c>
      <c r="AQ185">
        <f t="shared" si="56"/>
        <v>5500.0000000000009</v>
      </c>
    </row>
    <row r="186" spans="1:43">
      <c r="A186" t="s">
        <v>7490</v>
      </c>
      <c r="B186" t="s">
        <v>7491</v>
      </c>
      <c r="C186" t="s">
        <v>6782</v>
      </c>
      <c r="D186" s="17">
        <v>5299</v>
      </c>
      <c r="E186" s="17">
        <v>6355</v>
      </c>
      <c r="F186" s="23">
        <v>17</v>
      </c>
      <c r="G186" s="6">
        <v>3.9</v>
      </c>
      <c r="H186" s="3">
        <v>8280</v>
      </c>
      <c r="I186" t="s">
        <v>7492</v>
      </c>
      <c r="J186" t="s">
        <v>7493</v>
      </c>
      <c r="K186" t="s">
        <v>7494</v>
      </c>
      <c r="L186" t="s">
        <v>7495</v>
      </c>
      <c r="M186" t="s">
        <v>7496</v>
      </c>
      <c r="N186" t="s">
        <v>7497</v>
      </c>
      <c r="O186" t="s">
        <v>7498</v>
      </c>
      <c r="P186" t="s">
        <v>7499</v>
      </c>
      <c r="Q186" t="str">
        <f t="shared" si="39"/>
        <v>Good</v>
      </c>
      <c r="R186" s="15">
        <f t="shared" si="40"/>
        <v>52619400</v>
      </c>
      <c r="S186" s="15" t="str">
        <f t="shared" si="41"/>
        <v>₹2,000-₹10,000</v>
      </c>
      <c r="U186" s="6">
        <f t="shared" si="42"/>
        <v>308</v>
      </c>
      <c r="V186" s="3">
        <f t="shared" si="43"/>
        <v>32292</v>
      </c>
      <c r="W186" s="3" t="s">
        <v>13316</v>
      </c>
      <c r="X186" s="3" t="s">
        <v>14572</v>
      </c>
      <c r="Y186" s="25">
        <f t="shared" si="44"/>
        <v>0.17</v>
      </c>
      <c r="Z186" s="25">
        <f t="shared" si="45"/>
        <v>662</v>
      </c>
      <c r="AA186">
        <f t="shared" si="46"/>
        <v>1</v>
      </c>
      <c r="AB186">
        <f t="shared" si="47"/>
        <v>1</v>
      </c>
      <c r="AC186">
        <f t="shared" si="57"/>
        <v>0</v>
      </c>
      <c r="AF186">
        <f t="shared" si="48"/>
        <v>52619400</v>
      </c>
      <c r="AH186" t="str">
        <f t="shared" si="49"/>
        <v>Canon PIXMA E477 All-in-One Wireless</v>
      </c>
      <c r="AI186" s="21">
        <f t="shared" si="50"/>
        <v>8280</v>
      </c>
      <c r="AK186" t="str">
        <f t="shared" si="51"/>
        <v>Computers &amp; Accessories</v>
      </c>
      <c r="AM186">
        <f t="shared" si="52"/>
        <v>1700</v>
      </c>
      <c r="AN186" s="16">
        <f t="shared" si="53"/>
        <v>17</v>
      </c>
      <c r="AO186">
        <f t="shared" si="54"/>
        <v>17</v>
      </c>
      <c r="AP186" t="str">
        <f t="shared" si="55"/>
        <v>Suspicious Zero</v>
      </c>
      <c r="AQ186">
        <f t="shared" si="56"/>
        <v>1700</v>
      </c>
    </row>
    <row r="187" spans="1:43">
      <c r="A187" t="s">
        <v>9878</v>
      </c>
      <c r="B187" t="s">
        <v>9879</v>
      </c>
      <c r="C187" t="s">
        <v>9321</v>
      </c>
      <c r="D187" s="17">
        <v>14499</v>
      </c>
      <c r="E187" s="17">
        <v>23559</v>
      </c>
      <c r="F187" s="23">
        <v>38</v>
      </c>
      <c r="G187" s="6">
        <v>4.3</v>
      </c>
      <c r="H187" s="3">
        <v>2026</v>
      </c>
      <c r="I187" t="s">
        <v>9880</v>
      </c>
      <c r="J187" t="s">
        <v>9881</v>
      </c>
      <c r="K187" t="s">
        <v>9882</v>
      </c>
      <c r="L187" t="s">
        <v>9883</v>
      </c>
      <c r="M187" t="s">
        <v>12579</v>
      </c>
      <c r="N187" t="s">
        <v>9884</v>
      </c>
      <c r="O187" t="s">
        <v>9885</v>
      </c>
      <c r="P187" t="s">
        <v>9886</v>
      </c>
      <c r="Q187" t="str">
        <f t="shared" si="39"/>
        <v>Good</v>
      </c>
      <c r="R187" s="15">
        <f t="shared" si="40"/>
        <v>47730534</v>
      </c>
      <c r="S187" s="15" t="str">
        <f t="shared" si="41"/>
        <v>₹10,000-₹50,000</v>
      </c>
      <c r="U187" s="6">
        <f t="shared" si="42"/>
        <v>308</v>
      </c>
      <c r="V187" s="3">
        <f t="shared" si="43"/>
        <v>8711.7999999999993</v>
      </c>
      <c r="W187" s="3" t="s">
        <v>13317</v>
      </c>
      <c r="X187" s="3" t="s">
        <v>14573</v>
      </c>
      <c r="Y187" s="25">
        <f t="shared" si="44"/>
        <v>0.38</v>
      </c>
      <c r="Z187" s="25">
        <f t="shared" si="45"/>
        <v>662</v>
      </c>
      <c r="AA187">
        <f t="shared" si="46"/>
        <v>1</v>
      </c>
      <c r="AB187">
        <f t="shared" si="47"/>
        <v>1</v>
      </c>
      <c r="AC187">
        <f t="shared" si="57"/>
        <v>0</v>
      </c>
      <c r="AF187">
        <f t="shared" si="48"/>
        <v>47730534</v>
      </c>
      <c r="AH187" t="str">
        <f t="shared" si="49"/>
        <v>Philips Air Purifier</v>
      </c>
      <c r="AI187" s="21">
        <f t="shared" si="50"/>
        <v>2026</v>
      </c>
      <c r="AK187" t="str">
        <f t="shared" si="51"/>
        <v>Home &amp; Kitchen</v>
      </c>
      <c r="AM187">
        <f t="shared" si="52"/>
        <v>3800</v>
      </c>
      <c r="AN187" s="16">
        <f t="shared" si="53"/>
        <v>38</v>
      </c>
      <c r="AO187">
        <f t="shared" si="54"/>
        <v>38</v>
      </c>
      <c r="AP187" t="str">
        <f t="shared" si="55"/>
        <v>Suspicious Zero</v>
      </c>
      <c r="AQ187">
        <f t="shared" si="56"/>
        <v>3800</v>
      </c>
    </row>
    <row r="188" spans="1:43">
      <c r="A188" t="s">
        <v>6174</v>
      </c>
      <c r="B188" t="s">
        <v>6175</v>
      </c>
      <c r="C188" t="s">
        <v>4543</v>
      </c>
      <c r="D188" s="17">
        <v>899</v>
      </c>
      <c r="E188" s="17">
        <v>1499</v>
      </c>
      <c r="F188" s="23">
        <v>40</v>
      </c>
      <c r="G188" s="6">
        <v>4.2</v>
      </c>
      <c r="H188" s="3">
        <v>23174</v>
      </c>
      <c r="I188" t="s">
        <v>6176</v>
      </c>
      <c r="J188" t="s">
        <v>6177</v>
      </c>
      <c r="K188" t="s">
        <v>12580</v>
      </c>
      <c r="L188" t="s">
        <v>6178</v>
      </c>
      <c r="M188" t="s">
        <v>6179</v>
      </c>
      <c r="N188" t="s">
        <v>12581</v>
      </c>
      <c r="O188" t="s">
        <v>6180</v>
      </c>
      <c r="P188" t="s">
        <v>6181</v>
      </c>
      <c r="Q188" t="str">
        <f t="shared" si="39"/>
        <v>Good</v>
      </c>
      <c r="R188" s="15">
        <f t="shared" si="40"/>
        <v>34737826</v>
      </c>
      <c r="S188" s="15" t="str">
        <f t="shared" si="41"/>
        <v>₹500-₹2,000</v>
      </c>
      <c r="U188" s="6">
        <f t="shared" si="42"/>
        <v>308</v>
      </c>
      <c r="V188" s="3">
        <f t="shared" si="43"/>
        <v>97330.8</v>
      </c>
      <c r="W188" s="3" t="s">
        <v>13318</v>
      </c>
      <c r="X188" s="3" t="s">
        <v>14572</v>
      </c>
      <c r="Y188" s="25">
        <f t="shared" si="44"/>
        <v>0.4</v>
      </c>
      <c r="Z188" s="25">
        <f t="shared" si="45"/>
        <v>662</v>
      </c>
      <c r="AA188">
        <f t="shared" si="46"/>
        <v>1</v>
      </c>
      <c r="AB188">
        <f t="shared" si="47"/>
        <v>1</v>
      </c>
      <c r="AC188">
        <f t="shared" si="57"/>
        <v>0</v>
      </c>
      <c r="AF188">
        <f t="shared" si="48"/>
        <v>34737826</v>
      </c>
      <c r="AH188" t="str">
        <f t="shared" si="49"/>
        <v>HP Z3700 Wireless Optical Mouse with</v>
      </c>
      <c r="AI188" s="21">
        <f t="shared" si="50"/>
        <v>23174</v>
      </c>
      <c r="AK188" t="str">
        <f t="shared" si="51"/>
        <v>Computers &amp; Accessories</v>
      </c>
      <c r="AM188">
        <f t="shared" si="52"/>
        <v>4000</v>
      </c>
      <c r="AN188" s="16">
        <f t="shared" si="53"/>
        <v>40</v>
      </c>
      <c r="AO188">
        <f t="shared" si="54"/>
        <v>40</v>
      </c>
      <c r="AP188" t="str">
        <f t="shared" si="55"/>
        <v>Suspicious Zero</v>
      </c>
      <c r="AQ188">
        <f t="shared" si="56"/>
        <v>4000</v>
      </c>
    </row>
    <row r="189" spans="1:43">
      <c r="A189" t="s">
        <v>9728</v>
      </c>
      <c r="B189" t="s">
        <v>9729</v>
      </c>
      <c r="C189" t="s">
        <v>9321</v>
      </c>
      <c r="D189" s="17">
        <v>8799</v>
      </c>
      <c r="E189" s="17">
        <v>11995</v>
      </c>
      <c r="F189" s="23">
        <v>27</v>
      </c>
      <c r="G189" s="6">
        <v>4.0999999999999996</v>
      </c>
      <c r="H189" s="3">
        <v>4157</v>
      </c>
      <c r="I189" t="s">
        <v>9730</v>
      </c>
      <c r="J189" t="s">
        <v>9731</v>
      </c>
      <c r="K189" t="s">
        <v>9732</v>
      </c>
      <c r="L189" t="s">
        <v>9733</v>
      </c>
      <c r="M189" t="s">
        <v>12582</v>
      </c>
      <c r="N189" t="s">
        <v>9734</v>
      </c>
      <c r="O189" t="s">
        <v>9735</v>
      </c>
      <c r="P189" t="s">
        <v>9736</v>
      </c>
      <c r="Q189" t="str">
        <f t="shared" si="39"/>
        <v>Good</v>
      </c>
      <c r="R189" s="15">
        <f t="shared" si="40"/>
        <v>49863215</v>
      </c>
      <c r="S189" s="15" t="str">
        <f t="shared" si="41"/>
        <v>₹10,000-₹50,000</v>
      </c>
      <c r="U189" s="6">
        <f t="shared" si="42"/>
        <v>308</v>
      </c>
      <c r="V189" s="3">
        <f t="shared" si="43"/>
        <v>17043.699999999997</v>
      </c>
      <c r="W189" s="3" t="s">
        <v>13319</v>
      </c>
      <c r="X189" s="3" t="s">
        <v>14573</v>
      </c>
      <c r="Y189" s="25">
        <f t="shared" si="44"/>
        <v>0.27</v>
      </c>
      <c r="Z189" s="25">
        <f t="shared" si="45"/>
        <v>662</v>
      </c>
      <c r="AA189">
        <f t="shared" si="46"/>
        <v>1</v>
      </c>
      <c r="AB189">
        <f t="shared" si="47"/>
        <v>1</v>
      </c>
      <c r="AC189">
        <f t="shared" si="57"/>
        <v>0</v>
      </c>
      <c r="AF189">
        <f t="shared" si="48"/>
        <v>49863215</v>
      </c>
      <c r="AH189" t="str">
        <f t="shared" si="49"/>
        <v>Philips AC1215/20 Air purifier,</v>
      </c>
      <c r="AI189" s="21">
        <f t="shared" si="50"/>
        <v>4157</v>
      </c>
      <c r="AK189" t="str">
        <f t="shared" si="51"/>
        <v>Home &amp; Kitchen</v>
      </c>
      <c r="AM189">
        <f t="shared" si="52"/>
        <v>2700</v>
      </c>
      <c r="AN189" s="16">
        <f t="shared" si="53"/>
        <v>27</v>
      </c>
      <c r="AO189">
        <f t="shared" si="54"/>
        <v>27</v>
      </c>
      <c r="AP189" t="str">
        <f t="shared" si="55"/>
        <v>Suspicious Zero</v>
      </c>
      <c r="AQ189">
        <f t="shared" si="56"/>
        <v>2700</v>
      </c>
    </row>
    <row r="190" spans="1:43">
      <c r="A190" t="s">
        <v>11804</v>
      </c>
      <c r="B190" t="s">
        <v>11805</v>
      </c>
      <c r="C190" t="s">
        <v>8593</v>
      </c>
      <c r="D190" s="17">
        <v>2199</v>
      </c>
      <c r="E190" s="17">
        <v>3045</v>
      </c>
      <c r="F190" s="23">
        <v>28.000000000000004</v>
      </c>
      <c r="G190" s="6">
        <v>4.2</v>
      </c>
      <c r="H190" s="3">
        <v>2686</v>
      </c>
      <c r="I190" t="s">
        <v>11806</v>
      </c>
      <c r="J190" t="s">
        <v>11807</v>
      </c>
      <c r="K190" t="s">
        <v>11808</v>
      </c>
      <c r="L190" t="s">
        <v>11809</v>
      </c>
      <c r="M190" t="s">
        <v>11810</v>
      </c>
      <c r="N190" t="s">
        <v>12583</v>
      </c>
      <c r="O190" t="s">
        <v>11811</v>
      </c>
      <c r="P190" t="s">
        <v>11812</v>
      </c>
      <c r="Q190" t="str">
        <f t="shared" si="39"/>
        <v>Good</v>
      </c>
      <c r="R190" s="15">
        <f t="shared" si="40"/>
        <v>8178870</v>
      </c>
      <c r="S190" s="15" t="str">
        <f t="shared" si="41"/>
        <v>₹2,000-₹10,000</v>
      </c>
      <c r="U190" s="6">
        <f t="shared" si="42"/>
        <v>308</v>
      </c>
      <c r="V190" s="3">
        <f t="shared" si="43"/>
        <v>11281.2</v>
      </c>
      <c r="W190" s="3" t="s">
        <v>14435</v>
      </c>
      <c r="X190" s="3" t="s">
        <v>14573</v>
      </c>
      <c r="Y190" s="25">
        <f t="shared" si="44"/>
        <v>0.28000000000000003</v>
      </c>
      <c r="Z190" s="25">
        <f t="shared" si="45"/>
        <v>662</v>
      </c>
      <c r="AA190">
        <f t="shared" si="46"/>
        <v>1</v>
      </c>
      <c r="AB190">
        <f t="shared" si="47"/>
        <v>1</v>
      </c>
      <c r="AC190">
        <f t="shared" si="57"/>
        <v>0</v>
      </c>
      <c r="AF190">
        <f t="shared" si="48"/>
        <v>8178870</v>
      </c>
      <c r="AH190" t="str">
        <f t="shared" si="49"/>
        <v>Havells Ambrose 1200mm Ceiling Fan</v>
      </c>
      <c r="AI190" s="21">
        <f t="shared" si="50"/>
        <v>2686</v>
      </c>
      <c r="AK190" t="str">
        <f t="shared" si="51"/>
        <v>Home &amp; Kitchen</v>
      </c>
      <c r="AM190">
        <f t="shared" si="52"/>
        <v>2800.0000000000005</v>
      </c>
      <c r="AN190" s="16">
        <f t="shared" si="53"/>
        <v>28.000000000000004</v>
      </c>
      <c r="AO190">
        <f t="shared" si="54"/>
        <v>28.000000000000004</v>
      </c>
      <c r="AP190" t="str">
        <f t="shared" si="55"/>
        <v>Suspicious Zero</v>
      </c>
      <c r="AQ190">
        <f t="shared" si="56"/>
        <v>2800.0000000000005</v>
      </c>
    </row>
    <row r="191" spans="1:43">
      <c r="A191" t="s">
        <v>4647</v>
      </c>
      <c r="B191" t="s">
        <v>4648</v>
      </c>
      <c r="C191" t="s">
        <v>4533</v>
      </c>
      <c r="D191" s="17">
        <v>475</v>
      </c>
      <c r="E191" s="17">
        <v>1500</v>
      </c>
      <c r="F191" s="23">
        <v>68</v>
      </c>
      <c r="G191" s="6">
        <v>4.2</v>
      </c>
      <c r="H191" s="3">
        <v>64273</v>
      </c>
      <c r="I191" t="s">
        <v>4649</v>
      </c>
      <c r="J191" t="s">
        <v>4650</v>
      </c>
      <c r="K191" t="s">
        <v>4651</v>
      </c>
      <c r="L191" t="s">
        <v>4652</v>
      </c>
      <c r="M191" t="s">
        <v>4653</v>
      </c>
      <c r="N191" t="s">
        <v>4654</v>
      </c>
      <c r="O191" t="s">
        <v>4655</v>
      </c>
      <c r="P191" t="s">
        <v>4656</v>
      </c>
      <c r="Q191" t="str">
        <f t="shared" si="39"/>
        <v>Good</v>
      </c>
      <c r="R191" s="15">
        <f t="shared" si="40"/>
        <v>96409500</v>
      </c>
      <c r="S191" s="15" t="str">
        <f t="shared" si="41"/>
        <v>₹500-₹2,000</v>
      </c>
      <c r="U191" s="6">
        <f t="shared" si="42"/>
        <v>308</v>
      </c>
      <c r="V191" s="3">
        <f t="shared" si="43"/>
        <v>269946.60000000003</v>
      </c>
      <c r="W191" s="3" t="s">
        <v>14212</v>
      </c>
      <c r="X191" s="3" t="s">
        <v>14572</v>
      </c>
      <c r="Y191" s="25">
        <f t="shared" si="44"/>
        <v>0.68</v>
      </c>
      <c r="Z191" s="25">
        <f t="shared" si="45"/>
        <v>662</v>
      </c>
      <c r="AA191">
        <f t="shared" si="46"/>
        <v>1</v>
      </c>
      <c r="AB191">
        <f t="shared" si="47"/>
        <v>1</v>
      </c>
      <c r="AC191">
        <f t="shared" si="57"/>
        <v>0</v>
      </c>
      <c r="AF191">
        <f t="shared" si="48"/>
        <v>96409500</v>
      </c>
      <c r="AH191" t="str">
        <f t="shared" si="49"/>
        <v>HP v236w USB 2.0 64GB Pen Drive,</v>
      </c>
      <c r="AI191" s="21">
        <f t="shared" si="50"/>
        <v>64273</v>
      </c>
      <c r="AK191" t="str">
        <f t="shared" si="51"/>
        <v>Computers &amp; Accessories</v>
      </c>
      <c r="AM191">
        <f t="shared" si="52"/>
        <v>6800</v>
      </c>
      <c r="AN191" s="16">
        <f t="shared" si="53"/>
        <v>68</v>
      </c>
      <c r="AO191">
        <f t="shared" si="54"/>
        <v>68</v>
      </c>
      <c r="AP191" t="str">
        <f t="shared" si="55"/>
        <v>Suspicious Zero</v>
      </c>
      <c r="AQ191">
        <f t="shared" si="56"/>
        <v>6800</v>
      </c>
    </row>
    <row r="192" spans="1:43">
      <c r="A192" t="s">
        <v>2429</v>
      </c>
      <c r="B192" t="s">
        <v>2430</v>
      </c>
      <c r="C192" t="s">
        <v>18</v>
      </c>
      <c r="D192" s="17">
        <v>349</v>
      </c>
      <c r="E192" s="17">
        <v>899</v>
      </c>
      <c r="F192" s="23">
        <v>61</v>
      </c>
      <c r="G192" s="6">
        <v>4.0999999999999996</v>
      </c>
      <c r="H192" s="3">
        <v>14896</v>
      </c>
      <c r="I192" t="s">
        <v>2431</v>
      </c>
      <c r="J192" t="s">
        <v>2432</v>
      </c>
      <c r="K192" t="s">
        <v>2433</v>
      </c>
      <c r="L192" t="s">
        <v>2434</v>
      </c>
      <c r="M192" t="s">
        <v>2435</v>
      </c>
      <c r="N192" t="s">
        <v>12584</v>
      </c>
      <c r="O192" t="s">
        <v>2436</v>
      </c>
      <c r="P192" t="s">
        <v>2437</v>
      </c>
      <c r="Q192" t="str">
        <f t="shared" si="39"/>
        <v>Good</v>
      </c>
      <c r="R192" s="15">
        <f t="shared" si="40"/>
        <v>13391504</v>
      </c>
      <c r="S192" s="15" t="str">
        <f t="shared" si="41"/>
        <v>₹500-₹2,000</v>
      </c>
      <c r="U192" s="6">
        <f t="shared" si="42"/>
        <v>308</v>
      </c>
      <c r="V192" s="3">
        <f t="shared" si="43"/>
        <v>61073.599999999991</v>
      </c>
      <c r="W192" s="3" t="s">
        <v>13320</v>
      </c>
      <c r="X192" s="3" t="s">
        <v>14572</v>
      </c>
      <c r="Y192" s="25">
        <f t="shared" si="44"/>
        <v>0.61</v>
      </c>
      <c r="Z192" s="25">
        <f t="shared" si="45"/>
        <v>662</v>
      </c>
      <c r="AA192">
        <f t="shared" si="46"/>
        <v>1</v>
      </c>
      <c r="AB192">
        <f t="shared" si="47"/>
        <v>1</v>
      </c>
      <c r="AC192">
        <f t="shared" si="57"/>
        <v>0</v>
      </c>
      <c r="AF192">
        <f t="shared" si="48"/>
        <v>13391504</v>
      </c>
      <c r="AH192" t="str">
        <f t="shared" si="49"/>
        <v>AmazonBasics USB Type-C to Micro-B 2.0</v>
      </c>
      <c r="AI192" s="21">
        <f t="shared" si="50"/>
        <v>14896</v>
      </c>
      <c r="AK192" t="str">
        <f t="shared" si="51"/>
        <v>Computers &amp; Accessories</v>
      </c>
      <c r="AM192">
        <f t="shared" si="52"/>
        <v>6100</v>
      </c>
      <c r="AN192" s="16">
        <f t="shared" si="53"/>
        <v>61</v>
      </c>
      <c r="AO192">
        <f t="shared" si="54"/>
        <v>61</v>
      </c>
      <c r="AP192" t="str">
        <f t="shared" si="55"/>
        <v>Suspicious Zero</v>
      </c>
      <c r="AQ192">
        <f t="shared" si="56"/>
        <v>6100</v>
      </c>
    </row>
    <row r="193" spans="1:43">
      <c r="A193" t="s">
        <v>7962</v>
      </c>
      <c r="B193" t="s">
        <v>7963</v>
      </c>
      <c r="C193" t="s">
        <v>7964</v>
      </c>
      <c r="D193" s="17">
        <v>199</v>
      </c>
      <c r="E193" s="17">
        <v>495</v>
      </c>
      <c r="F193" s="23">
        <v>60</v>
      </c>
      <c r="G193" s="6">
        <v>4.0999999999999996</v>
      </c>
      <c r="H193" s="3">
        <v>270563</v>
      </c>
      <c r="I193" t="s">
        <v>7965</v>
      </c>
      <c r="J193" t="s">
        <v>7966</v>
      </c>
      <c r="K193" t="s">
        <v>7967</v>
      </c>
      <c r="L193" t="s">
        <v>7968</v>
      </c>
      <c r="M193" t="s">
        <v>12585</v>
      </c>
      <c r="N193" t="s">
        <v>12586</v>
      </c>
      <c r="O193" t="s">
        <v>7969</v>
      </c>
      <c r="P193" t="s">
        <v>7970</v>
      </c>
      <c r="Q193" t="str">
        <f t="shared" si="39"/>
        <v>Good</v>
      </c>
      <c r="R193" s="15">
        <f t="shared" si="40"/>
        <v>133928685</v>
      </c>
      <c r="S193" s="15" t="str">
        <f t="shared" si="41"/>
        <v>&lt;₹500</v>
      </c>
      <c r="U193" s="6">
        <f t="shared" si="42"/>
        <v>308</v>
      </c>
      <c r="V193" s="3">
        <f t="shared" si="43"/>
        <v>1109308.2999999998</v>
      </c>
      <c r="W193" s="3" t="s">
        <v>13321</v>
      </c>
      <c r="X193" s="3" t="s">
        <v>14573</v>
      </c>
      <c r="Y193" s="25">
        <f t="shared" si="44"/>
        <v>0.6</v>
      </c>
      <c r="Z193" s="25">
        <f t="shared" si="45"/>
        <v>662</v>
      </c>
      <c r="AA193">
        <f t="shared" si="46"/>
        <v>1</v>
      </c>
      <c r="AB193">
        <f t="shared" si="47"/>
        <v>1</v>
      </c>
      <c r="AC193">
        <f t="shared" si="57"/>
        <v>0</v>
      </c>
      <c r="AF193">
        <f t="shared" si="48"/>
        <v>133928685</v>
      </c>
      <c r="AH193" t="str">
        <f t="shared" si="49"/>
        <v>Pigeon Polypropylene Mini Handy and</v>
      </c>
      <c r="AI193" s="21">
        <f t="shared" si="50"/>
        <v>270563</v>
      </c>
      <c r="AK193" t="str">
        <f t="shared" si="51"/>
        <v>Home &amp; Kitchen</v>
      </c>
      <c r="AM193">
        <f t="shared" si="52"/>
        <v>6000</v>
      </c>
      <c r="AN193" s="16">
        <f t="shared" si="53"/>
        <v>60</v>
      </c>
      <c r="AO193">
        <f t="shared" si="54"/>
        <v>60</v>
      </c>
      <c r="AP193" t="str">
        <f t="shared" si="55"/>
        <v>Suspicious Zero</v>
      </c>
      <c r="AQ193">
        <f t="shared" si="56"/>
        <v>6000</v>
      </c>
    </row>
    <row r="194" spans="1:43">
      <c r="A194" t="s">
        <v>10436</v>
      </c>
      <c r="B194" t="s">
        <v>10437</v>
      </c>
      <c r="C194" t="s">
        <v>8210</v>
      </c>
      <c r="D194" s="17">
        <v>998.06</v>
      </c>
      <c r="E194" s="17">
        <v>1282</v>
      </c>
      <c r="F194" s="23">
        <v>22</v>
      </c>
      <c r="G194" s="6">
        <v>4.2</v>
      </c>
      <c r="H194" s="3">
        <v>7274</v>
      </c>
      <c r="I194" t="s">
        <v>10438</v>
      </c>
      <c r="J194" t="s">
        <v>10439</v>
      </c>
      <c r="K194" t="s">
        <v>10440</v>
      </c>
      <c r="L194" t="s">
        <v>10441</v>
      </c>
      <c r="M194" t="s">
        <v>10442</v>
      </c>
      <c r="N194" t="s">
        <v>12587</v>
      </c>
      <c r="O194" t="s">
        <v>10443</v>
      </c>
      <c r="P194" t="s">
        <v>10444</v>
      </c>
      <c r="Q194" t="str">
        <f t="shared" ref="Q194:Q257" si="58">IF(G197&lt;3, "Below 3", IF(G197&lt;4, "Average", IF(G197&lt;4.5, "Good", "Excellent")))</f>
        <v>Good</v>
      </c>
      <c r="R194" s="15">
        <f t="shared" ref="R194:R257" si="59">E194*H194</f>
        <v>9325268</v>
      </c>
      <c r="S194" s="15" t="str">
        <f t="shared" ref="S194:S257" si="60">IF(E194&lt;500, "&lt;₹500", IF(E194&lt;=2000, "₹500-₹2,000", IF(E194&lt;=10000, "₹2,000-₹10,000", IF(E194&lt;=50000, "₹10,000-₹50,000", "&gt;₹50,000"))))</f>
        <v>₹500-₹2,000</v>
      </c>
      <c r="U194" s="6">
        <f t="shared" ref="U194:U257" si="61">COUNTIF(H:H, "&lt;1,000")</f>
        <v>308</v>
      </c>
      <c r="V194" s="3">
        <f t="shared" ref="V194:V257" si="62">G194*H194</f>
        <v>30550.800000000003</v>
      </c>
      <c r="W194" s="3" t="s">
        <v>13322</v>
      </c>
      <c r="X194" s="3" t="s">
        <v>14573</v>
      </c>
      <c r="Y194" s="25">
        <f t="shared" ref="Y194:Y257" si="63">F194/100</f>
        <v>0.22</v>
      </c>
      <c r="Z194" s="25">
        <f t="shared" ref="Z194:Z257" si="64">COUNTIF(F:F, "&gt;=50")</f>
        <v>662</v>
      </c>
      <c r="AA194">
        <f t="shared" ref="AA194:AA257" si="65">COUNTIF(A:A, A194)</f>
        <v>1</v>
      </c>
      <c r="AB194">
        <f t="shared" ref="AB194:AB257" si="66">COUNTIF(W:W, W194)</f>
        <v>1</v>
      </c>
      <c r="AC194">
        <f t="shared" si="57"/>
        <v>0</v>
      </c>
      <c r="AF194">
        <f t="shared" ref="AF194:AF257" si="67">E194*H194</f>
        <v>9325268</v>
      </c>
      <c r="AH194" t="str">
        <f t="shared" ref="AH194:AH257" si="68">TRIM(LEFT(B194, MIN(IFERROR(FIND(",", B194), LEN(B194)+1), IFERROR(FIND("|", B194), LEN(B194)+1), IFERROR(FIND("~", SUBSTITUTE(LEFT(B194, 40), " ", "~", LEN(LEFT(B194, 40))-LEN(SUBSTITUTE(LEFT(B194, 40), " ", ""))))-1, 40))))</f>
        <v>Cello Eliza Plastic Laundry Bag/Basket,</v>
      </c>
      <c r="AI194" s="21">
        <f t="shared" ref="AI194:AI257" si="69">IF(H194&gt;1000000, H194/10, H194)</f>
        <v>7274</v>
      </c>
      <c r="AK194" t="str">
        <f t="shared" ref="AK194:AK257" si="70">TRIM(SUBSTITUTE(PROPER(SUBSTITUTE(X194, "&amp;", " &amp; ")), "  ", " "))</f>
        <v>Home &amp; Kitchen</v>
      </c>
      <c r="AM194">
        <f t="shared" ref="AM194:AM257" si="71">F194*100</f>
        <v>2200</v>
      </c>
      <c r="AN194" s="16">
        <f t="shared" ref="AN194:AN257" si="72">IF(F194=0, AVERAGEIF(X:X, X194, F:F), F194)</f>
        <v>22</v>
      </c>
      <c r="AO194">
        <f t="shared" ref="AO194:AO257" si="73">IF(F194=0, AVERAGEIF(X:X, X194, F:F), F194)</f>
        <v>22</v>
      </c>
      <c r="AP194" t="str">
        <f t="shared" ref="AP194:AP257" si="74">IF(D194=E194, "True Zero", "Suspicious Zero")</f>
        <v>Suspicious Zero</v>
      </c>
      <c r="AQ194">
        <f t="shared" si="56"/>
        <v>2200</v>
      </c>
    </row>
    <row r="195" spans="1:43">
      <c r="A195" t="s">
        <v>7820</v>
      </c>
      <c r="B195" t="s">
        <v>7821</v>
      </c>
      <c r="C195" t="s">
        <v>4533</v>
      </c>
      <c r="D195" s="17">
        <v>449</v>
      </c>
      <c r="E195" s="17">
        <v>1300</v>
      </c>
      <c r="F195" s="23">
        <v>65</v>
      </c>
      <c r="G195" s="6">
        <v>4.2</v>
      </c>
      <c r="H195" s="3">
        <v>4959</v>
      </c>
      <c r="I195" t="s">
        <v>12196</v>
      </c>
      <c r="J195" t="s">
        <v>7822</v>
      </c>
      <c r="K195" t="s">
        <v>7823</v>
      </c>
      <c r="L195" t="s">
        <v>7824</v>
      </c>
      <c r="M195" t="s">
        <v>12588</v>
      </c>
      <c r="N195" t="s">
        <v>12197</v>
      </c>
      <c r="O195" t="s">
        <v>7825</v>
      </c>
      <c r="P195" t="s">
        <v>7826</v>
      </c>
      <c r="Q195" t="str">
        <f t="shared" si="58"/>
        <v>Good</v>
      </c>
      <c r="R195" s="15">
        <f t="shared" si="59"/>
        <v>6446700</v>
      </c>
      <c r="S195" s="15" t="str">
        <f t="shared" si="60"/>
        <v>₹500-₹2,000</v>
      </c>
      <c r="U195" s="6">
        <f t="shared" si="61"/>
        <v>308</v>
      </c>
      <c r="V195" s="3">
        <f t="shared" si="62"/>
        <v>20827.8</v>
      </c>
      <c r="W195" s="3" t="s">
        <v>13323</v>
      </c>
      <c r="X195" s="3" t="s">
        <v>14572</v>
      </c>
      <c r="Y195" s="25">
        <f t="shared" si="63"/>
        <v>0.65</v>
      </c>
      <c r="Z195" s="25">
        <f t="shared" si="64"/>
        <v>662</v>
      </c>
      <c r="AA195">
        <f t="shared" si="65"/>
        <v>1</v>
      </c>
      <c r="AB195">
        <f t="shared" si="66"/>
        <v>1</v>
      </c>
      <c r="AC195">
        <f t="shared" si="57"/>
        <v>0</v>
      </c>
      <c r="AF195">
        <f t="shared" si="67"/>
        <v>6446700</v>
      </c>
      <c r="AH195" t="str">
        <f t="shared" si="68"/>
        <v>HP v222w 64GB USB 2.0 Pen Drive</v>
      </c>
      <c r="AI195" s="21">
        <f t="shared" si="69"/>
        <v>4959</v>
      </c>
      <c r="AK195" t="str">
        <f t="shared" si="70"/>
        <v>Computers &amp; Accessories</v>
      </c>
      <c r="AM195">
        <f t="shared" si="71"/>
        <v>6500</v>
      </c>
      <c r="AN195" s="16">
        <f t="shared" si="72"/>
        <v>65</v>
      </c>
      <c r="AO195">
        <f t="shared" si="73"/>
        <v>65</v>
      </c>
      <c r="AP195" t="str">
        <f t="shared" si="74"/>
        <v>Suspicious Zero</v>
      </c>
      <c r="AQ195">
        <f t="shared" ref="AQ195:AQ258" si="75">F195*100</f>
        <v>6500</v>
      </c>
    </row>
    <row r="196" spans="1:43">
      <c r="A196" t="s">
        <v>9339</v>
      </c>
      <c r="B196" t="s">
        <v>9340</v>
      </c>
      <c r="C196" t="s">
        <v>8593</v>
      </c>
      <c r="D196" s="17">
        <v>2199</v>
      </c>
      <c r="E196" s="17">
        <v>3190</v>
      </c>
      <c r="F196" s="23">
        <v>31</v>
      </c>
      <c r="G196" s="6">
        <v>4.3</v>
      </c>
      <c r="H196" s="3">
        <v>9650</v>
      </c>
      <c r="I196" t="s">
        <v>9341</v>
      </c>
      <c r="J196" t="s">
        <v>9342</v>
      </c>
      <c r="K196" t="s">
        <v>9343</v>
      </c>
      <c r="L196" t="s">
        <v>9344</v>
      </c>
      <c r="M196" t="s">
        <v>9345</v>
      </c>
      <c r="N196" t="s">
        <v>9346</v>
      </c>
      <c r="O196" t="s">
        <v>9347</v>
      </c>
      <c r="P196" t="s">
        <v>9348</v>
      </c>
      <c r="Q196" t="str">
        <f t="shared" si="58"/>
        <v>Good</v>
      </c>
      <c r="R196" s="15">
        <f t="shared" si="59"/>
        <v>30783500</v>
      </c>
      <c r="S196" s="15" t="str">
        <f t="shared" si="60"/>
        <v>₹2,000-₹10,000</v>
      </c>
      <c r="U196" s="6">
        <f t="shared" si="61"/>
        <v>308</v>
      </c>
      <c r="V196" s="3">
        <f t="shared" si="62"/>
        <v>41495</v>
      </c>
      <c r="W196" s="3" t="s">
        <v>14475</v>
      </c>
      <c r="X196" s="3" t="s">
        <v>14573</v>
      </c>
      <c r="Y196" s="25">
        <f t="shared" si="63"/>
        <v>0.31</v>
      </c>
      <c r="Z196" s="25">
        <f t="shared" si="64"/>
        <v>662</v>
      </c>
      <c r="AA196">
        <f t="shared" si="65"/>
        <v>1</v>
      </c>
      <c r="AB196">
        <f t="shared" si="66"/>
        <v>1</v>
      </c>
      <c r="AC196">
        <f t="shared" si="57"/>
        <v>0</v>
      </c>
      <c r="AF196">
        <f t="shared" si="67"/>
        <v>30783500</v>
      </c>
      <c r="AH196" t="str">
        <f t="shared" si="68"/>
        <v>Havells Ambrose 1200mm Ceiling Fan</v>
      </c>
      <c r="AI196" s="21">
        <f t="shared" si="69"/>
        <v>9650</v>
      </c>
      <c r="AK196" t="str">
        <f t="shared" si="70"/>
        <v>Home &amp; Kitchen</v>
      </c>
      <c r="AM196">
        <f t="shared" si="71"/>
        <v>3100</v>
      </c>
      <c r="AN196" s="16">
        <f t="shared" si="72"/>
        <v>31</v>
      </c>
      <c r="AO196">
        <f t="shared" si="73"/>
        <v>31</v>
      </c>
      <c r="AP196" t="str">
        <f t="shared" si="74"/>
        <v>Suspicious Zero</v>
      </c>
      <c r="AQ196">
        <f t="shared" si="75"/>
        <v>3100</v>
      </c>
    </row>
    <row r="197" spans="1:43">
      <c r="A197" t="s">
        <v>8591</v>
      </c>
      <c r="B197" t="s">
        <v>8592</v>
      </c>
      <c r="C197" t="s">
        <v>8593</v>
      </c>
      <c r="D197" s="17">
        <v>1400</v>
      </c>
      <c r="E197" s="17">
        <v>2485</v>
      </c>
      <c r="F197" s="23">
        <v>44</v>
      </c>
      <c r="G197" s="6">
        <v>4.0999999999999996</v>
      </c>
      <c r="H197" s="3">
        <v>19998</v>
      </c>
      <c r="I197" t="s">
        <v>8594</v>
      </c>
      <c r="J197" t="s">
        <v>8595</v>
      </c>
      <c r="K197" t="s">
        <v>8596</v>
      </c>
      <c r="L197" t="s">
        <v>8597</v>
      </c>
      <c r="M197" t="s">
        <v>8598</v>
      </c>
      <c r="N197" t="s">
        <v>8599</v>
      </c>
      <c r="O197" t="s">
        <v>8600</v>
      </c>
      <c r="P197" t="s">
        <v>8601</v>
      </c>
      <c r="Q197" t="str">
        <f t="shared" si="58"/>
        <v>Good</v>
      </c>
      <c r="R197" s="15">
        <f t="shared" si="59"/>
        <v>49695030</v>
      </c>
      <c r="S197" s="15" t="str">
        <f t="shared" si="60"/>
        <v>₹2,000-₹10,000</v>
      </c>
      <c r="U197" s="6">
        <f t="shared" si="61"/>
        <v>308</v>
      </c>
      <c r="V197" s="3">
        <f t="shared" si="62"/>
        <v>81991.799999999988</v>
      </c>
      <c r="W197" s="3" t="s">
        <v>13324</v>
      </c>
      <c r="X197" s="3" t="s">
        <v>14573</v>
      </c>
      <c r="Y197" s="25">
        <f t="shared" si="63"/>
        <v>0.44</v>
      </c>
      <c r="Z197" s="25">
        <f t="shared" si="64"/>
        <v>662</v>
      </c>
      <c r="AA197">
        <f t="shared" si="65"/>
        <v>1</v>
      </c>
      <c r="AB197">
        <f t="shared" si="66"/>
        <v>1</v>
      </c>
      <c r="AC197">
        <f t="shared" si="57"/>
        <v>0</v>
      </c>
      <c r="AF197">
        <f t="shared" si="67"/>
        <v>49695030</v>
      </c>
      <c r="AH197" t="str">
        <f t="shared" si="68"/>
        <v>Orient Electric Apex-FX 1200mm Ultra</v>
      </c>
      <c r="AI197" s="21">
        <f t="shared" si="69"/>
        <v>19998</v>
      </c>
      <c r="AK197" t="str">
        <f t="shared" si="70"/>
        <v>Home &amp; Kitchen</v>
      </c>
      <c r="AM197">
        <f t="shared" si="71"/>
        <v>4400</v>
      </c>
      <c r="AN197" s="16">
        <f t="shared" si="72"/>
        <v>44</v>
      </c>
      <c r="AO197">
        <f t="shared" si="73"/>
        <v>44</v>
      </c>
      <c r="AP197" t="str">
        <f t="shared" si="74"/>
        <v>Suspicious Zero</v>
      </c>
      <c r="AQ197">
        <f t="shared" si="75"/>
        <v>4400</v>
      </c>
    </row>
    <row r="198" spans="1:43">
      <c r="A198" t="s">
        <v>10172</v>
      </c>
      <c r="B198" t="s">
        <v>10173</v>
      </c>
      <c r="C198" t="s">
        <v>7911</v>
      </c>
      <c r="D198" s="17">
        <v>3711</v>
      </c>
      <c r="E198" s="17">
        <v>4495</v>
      </c>
      <c r="F198" s="23">
        <v>17</v>
      </c>
      <c r="G198" s="6">
        <v>4.3</v>
      </c>
      <c r="H198" s="3">
        <v>356</v>
      </c>
      <c r="I198" t="s">
        <v>12589</v>
      </c>
      <c r="J198" t="s">
        <v>10174</v>
      </c>
      <c r="K198" t="s">
        <v>10175</v>
      </c>
      <c r="L198" t="s">
        <v>10176</v>
      </c>
      <c r="M198" t="s">
        <v>12590</v>
      </c>
      <c r="N198" t="s">
        <v>12591</v>
      </c>
      <c r="O198" t="s">
        <v>10177</v>
      </c>
      <c r="P198" t="s">
        <v>10178</v>
      </c>
      <c r="Q198" t="str">
        <f t="shared" si="58"/>
        <v>Good</v>
      </c>
      <c r="R198" s="15">
        <f t="shared" si="59"/>
        <v>1600220</v>
      </c>
      <c r="S198" s="15" t="str">
        <f t="shared" si="60"/>
        <v>₹2,000-₹10,000</v>
      </c>
      <c r="U198" s="6">
        <f t="shared" si="61"/>
        <v>308</v>
      </c>
      <c r="V198" s="3">
        <f t="shared" si="62"/>
        <v>1530.8</v>
      </c>
      <c r="W198" s="3" t="s">
        <v>13325</v>
      </c>
      <c r="X198" s="3" t="s">
        <v>14573</v>
      </c>
      <c r="Y198" s="25">
        <f t="shared" si="63"/>
        <v>0.17</v>
      </c>
      <c r="Z198" s="25">
        <f t="shared" si="64"/>
        <v>662</v>
      </c>
      <c r="AA198">
        <f t="shared" si="65"/>
        <v>1</v>
      </c>
      <c r="AB198">
        <f t="shared" si="66"/>
        <v>1</v>
      </c>
      <c r="AC198">
        <f t="shared" si="57"/>
        <v>0</v>
      </c>
      <c r="AF198">
        <f t="shared" si="67"/>
        <v>1600220</v>
      </c>
      <c r="AH198" t="str">
        <f t="shared" si="68"/>
        <v>Morphy Richards Aristo 2000 Watts PTC</v>
      </c>
      <c r="AI198" s="21">
        <f t="shared" si="69"/>
        <v>356</v>
      </c>
      <c r="AK198" t="str">
        <f t="shared" si="70"/>
        <v>Home &amp; Kitchen</v>
      </c>
      <c r="AM198">
        <f t="shared" si="71"/>
        <v>1700</v>
      </c>
      <c r="AN198" s="16">
        <f t="shared" si="72"/>
        <v>17</v>
      </c>
      <c r="AO198">
        <f t="shared" si="73"/>
        <v>17</v>
      </c>
      <c r="AP198" t="str">
        <f t="shared" si="74"/>
        <v>Suspicious Zero</v>
      </c>
      <c r="AQ198">
        <f t="shared" si="75"/>
        <v>1700</v>
      </c>
    </row>
    <row r="199" spans="1:43">
      <c r="A199" t="s">
        <v>252</v>
      </c>
      <c r="B199" t="s">
        <v>253</v>
      </c>
      <c r="C199" t="s">
        <v>129</v>
      </c>
      <c r="D199" s="17">
        <v>199</v>
      </c>
      <c r="E199" s="17">
        <v>699</v>
      </c>
      <c r="F199" s="23">
        <v>72</v>
      </c>
      <c r="G199" s="6">
        <v>4.2</v>
      </c>
      <c r="H199" s="3">
        <v>12153</v>
      </c>
      <c r="I199" t="s">
        <v>254</v>
      </c>
      <c r="J199" t="s">
        <v>255</v>
      </c>
      <c r="K199" t="s">
        <v>256</v>
      </c>
      <c r="L199" t="s">
        <v>257</v>
      </c>
      <c r="M199" t="s">
        <v>12592</v>
      </c>
      <c r="N199" t="s">
        <v>12198</v>
      </c>
      <c r="O199" t="s">
        <v>260</v>
      </c>
      <c r="P199" t="s">
        <v>261</v>
      </c>
      <c r="Q199" t="str">
        <f t="shared" si="58"/>
        <v>Good</v>
      </c>
      <c r="R199" s="15">
        <f t="shared" si="59"/>
        <v>8494947</v>
      </c>
      <c r="S199" s="15" t="str">
        <f t="shared" si="60"/>
        <v>₹500-₹2,000</v>
      </c>
      <c r="U199" s="6">
        <f t="shared" si="61"/>
        <v>308</v>
      </c>
      <c r="V199" s="3">
        <f t="shared" si="62"/>
        <v>51042.6</v>
      </c>
      <c r="W199" s="3" t="s">
        <v>14213</v>
      </c>
      <c r="X199" s="3" t="s">
        <v>14550</v>
      </c>
      <c r="Y199" s="25">
        <f t="shared" si="63"/>
        <v>0.72</v>
      </c>
      <c r="Z199" s="25">
        <f t="shared" si="64"/>
        <v>662</v>
      </c>
      <c r="AA199">
        <f t="shared" si="65"/>
        <v>1</v>
      </c>
      <c r="AB199">
        <f t="shared" si="66"/>
        <v>1</v>
      </c>
      <c r="AC199">
        <f t="shared" si="57"/>
        <v>0</v>
      </c>
      <c r="AF199">
        <f t="shared" si="67"/>
        <v>8494947</v>
      </c>
      <c r="AH199" t="str">
        <f t="shared" si="68"/>
        <v>Tizum High Speed HDMI Cable with</v>
      </c>
      <c r="AI199" s="21">
        <f t="shared" si="69"/>
        <v>12153</v>
      </c>
      <c r="AK199" t="str">
        <f t="shared" si="70"/>
        <v>Electronics</v>
      </c>
      <c r="AM199">
        <f t="shared" si="71"/>
        <v>7200</v>
      </c>
      <c r="AN199" s="16">
        <f t="shared" si="72"/>
        <v>72</v>
      </c>
      <c r="AO199">
        <f t="shared" si="73"/>
        <v>72</v>
      </c>
      <c r="AP199" t="str">
        <f t="shared" si="74"/>
        <v>Suspicious Zero</v>
      </c>
      <c r="AQ199">
        <f t="shared" si="75"/>
        <v>7200</v>
      </c>
    </row>
    <row r="200" spans="1:43">
      <c r="A200" t="s">
        <v>2483</v>
      </c>
      <c r="B200" t="s">
        <v>2484</v>
      </c>
      <c r="C200" t="s">
        <v>129</v>
      </c>
      <c r="D200" s="17">
        <v>379</v>
      </c>
      <c r="E200" s="17">
        <v>999</v>
      </c>
      <c r="F200" s="23">
        <v>62</v>
      </c>
      <c r="G200" s="6">
        <v>4.2</v>
      </c>
      <c r="H200" s="3">
        <v>12153</v>
      </c>
      <c r="I200" t="s">
        <v>2485</v>
      </c>
      <c r="J200" t="s">
        <v>255</v>
      </c>
      <c r="K200" t="s">
        <v>256</v>
      </c>
      <c r="L200" t="s">
        <v>257</v>
      </c>
      <c r="M200" t="s">
        <v>12592</v>
      </c>
      <c r="N200" t="s">
        <v>12198</v>
      </c>
      <c r="O200" t="s">
        <v>2486</v>
      </c>
      <c r="P200" t="s">
        <v>2487</v>
      </c>
      <c r="Q200" t="str">
        <f t="shared" si="58"/>
        <v>Good</v>
      </c>
      <c r="R200" s="15">
        <f t="shared" si="59"/>
        <v>12140847</v>
      </c>
      <c r="S200" s="15" t="str">
        <f t="shared" si="60"/>
        <v>₹500-₹2,000</v>
      </c>
      <c r="U200" s="6">
        <f t="shared" si="61"/>
        <v>308</v>
      </c>
      <c r="V200" s="3">
        <f t="shared" si="62"/>
        <v>51042.6</v>
      </c>
      <c r="W200" s="3" t="s">
        <v>13326</v>
      </c>
      <c r="X200" s="3" t="s">
        <v>14550</v>
      </c>
      <c r="Y200" s="25">
        <f t="shared" si="63"/>
        <v>0.62</v>
      </c>
      <c r="Z200" s="25">
        <f t="shared" si="64"/>
        <v>662</v>
      </c>
      <c r="AA200">
        <f t="shared" si="65"/>
        <v>1</v>
      </c>
      <c r="AB200">
        <f t="shared" si="66"/>
        <v>1</v>
      </c>
      <c r="AC200">
        <f t="shared" si="57"/>
        <v>0</v>
      </c>
      <c r="AF200">
        <f t="shared" si="67"/>
        <v>12140847</v>
      </c>
      <c r="AH200" t="str">
        <f t="shared" si="68"/>
        <v>TIZUM High Speed HDMI Cable Aura -Gold</v>
      </c>
      <c r="AI200" s="21">
        <f t="shared" si="69"/>
        <v>12153</v>
      </c>
      <c r="AK200" t="str">
        <f t="shared" si="70"/>
        <v>Electronics</v>
      </c>
      <c r="AM200">
        <f t="shared" si="71"/>
        <v>6200</v>
      </c>
      <c r="AN200" s="16">
        <f t="shared" si="72"/>
        <v>62</v>
      </c>
      <c r="AO200">
        <f t="shared" si="73"/>
        <v>62</v>
      </c>
      <c r="AP200" t="str">
        <f t="shared" si="74"/>
        <v>Suspicious Zero</v>
      </c>
      <c r="AQ200">
        <f t="shared" si="75"/>
        <v>6200</v>
      </c>
    </row>
    <row r="201" spans="1:43">
      <c r="A201" t="s">
        <v>8493</v>
      </c>
      <c r="B201" t="s">
        <v>8494</v>
      </c>
      <c r="C201" t="s">
        <v>8495</v>
      </c>
      <c r="D201" s="17">
        <v>1819</v>
      </c>
      <c r="E201" s="17">
        <v>2490</v>
      </c>
      <c r="F201" s="23">
        <v>27</v>
      </c>
      <c r="G201" s="6">
        <v>4.4000000000000004</v>
      </c>
      <c r="H201" s="3">
        <v>7946</v>
      </c>
      <c r="I201" t="s">
        <v>8496</v>
      </c>
      <c r="J201" t="s">
        <v>8497</v>
      </c>
      <c r="K201" t="s">
        <v>8498</v>
      </c>
      <c r="L201" t="s">
        <v>8499</v>
      </c>
      <c r="M201" t="s">
        <v>12593</v>
      </c>
      <c r="N201" t="s">
        <v>8500</v>
      </c>
      <c r="O201" t="s">
        <v>8501</v>
      </c>
      <c r="P201" t="s">
        <v>8502</v>
      </c>
      <c r="Q201" t="str">
        <f t="shared" si="58"/>
        <v>Good</v>
      </c>
      <c r="R201" s="15">
        <f t="shared" si="59"/>
        <v>19785540</v>
      </c>
      <c r="S201" s="15" t="str">
        <f t="shared" si="60"/>
        <v>₹2,000-₹10,000</v>
      </c>
      <c r="U201" s="6">
        <f t="shared" si="61"/>
        <v>308</v>
      </c>
      <c r="V201" s="3">
        <f t="shared" si="62"/>
        <v>34962.400000000001</v>
      </c>
      <c r="W201" s="3" t="s">
        <v>13327</v>
      </c>
      <c r="X201" s="3" t="s">
        <v>14573</v>
      </c>
      <c r="Y201" s="25">
        <f t="shared" si="63"/>
        <v>0.27</v>
      </c>
      <c r="Z201" s="25">
        <f t="shared" si="64"/>
        <v>662</v>
      </c>
      <c r="AA201">
        <f t="shared" si="65"/>
        <v>1</v>
      </c>
      <c r="AB201">
        <f t="shared" si="66"/>
        <v>1</v>
      </c>
      <c r="AC201">
        <f t="shared" si="57"/>
        <v>0</v>
      </c>
      <c r="AF201">
        <f t="shared" si="67"/>
        <v>19785540</v>
      </c>
      <c r="AH201" t="str">
        <f t="shared" si="68"/>
        <v>Borosil Chef Delite BCH20DBB21 300-Watt</v>
      </c>
      <c r="AI201" s="21">
        <f t="shared" si="69"/>
        <v>7946</v>
      </c>
      <c r="AK201" t="str">
        <f t="shared" si="70"/>
        <v>Home &amp; Kitchen</v>
      </c>
      <c r="AM201">
        <f t="shared" si="71"/>
        <v>2700</v>
      </c>
      <c r="AN201" s="16">
        <f t="shared" si="72"/>
        <v>27</v>
      </c>
      <c r="AO201">
        <f t="shared" si="73"/>
        <v>27</v>
      </c>
      <c r="AP201" t="str">
        <f t="shared" si="74"/>
        <v>Suspicious Zero</v>
      </c>
      <c r="AQ201">
        <f t="shared" si="75"/>
        <v>2700</v>
      </c>
    </row>
    <row r="202" spans="1:43">
      <c r="A202" t="s">
        <v>8071</v>
      </c>
      <c r="B202" t="s">
        <v>12594</v>
      </c>
      <c r="C202" t="s">
        <v>8072</v>
      </c>
      <c r="D202" s="17">
        <v>6549</v>
      </c>
      <c r="E202" s="17">
        <v>13999</v>
      </c>
      <c r="F202" s="23">
        <v>53</v>
      </c>
      <c r="G202" s="6">
        <v>4</v>
      </c>
      <c r="H202" s="3">
        <v>2961</v>
      </c>
      <c r="I202" t="s">
        <v>8073</v>
      </c>
      <c r="J202" t="s">
        <v>8074</v>
      </c>
      <c r="K202" t="s">
        <v>8075</v>
      </c>
      <c r="L202" t="s">
        <v>8076</v>
      </c>
      <c r="M202" t="s">
        <v>8077</v>
      </c>
      <c r="N202" t="s">
        <v>8078</v>
      </c>
      <c r="O202" t="s">
        <v>8079</v>
      </c>
      <c r="P202" t="s">
        <v>8080</v>
      </c>
      <c r="Q202" t="str">
        <f t="shared" si="58"/>
        <v>Good</v>
      </c>
      <c r="R202" s="15">
        <f t="shared" si="59"/>
        <v>41451039</v>
      </c>
      <c r="S202" s="15" t="str">
        <f t="shared" si="60"/>
        <v>₹10,000-₹50,000</v>
      </c>
      <c r="U202" s="6">
        <f t="shared" si="61"/>
        <v>308</v>
      </c>
      <c r="V202" s="3">
        <f t="shared" si="62"/>
        <v>11844</v>
      </c>
      <c r="W202" s="3" t="s">
        <v>13328</v>
      </c>
      <c r="X202" s="3" t="s">
        <v>14573</v>
      </c>
      <c r="Y202" s="25">
        <f t="shared" si="63"/>
        <v>0.53</v>
      </c>
      <c r="Z202" s="25">
        <f t="shared" si="64"/>
        <v>662</v>
      </c>
      <c r="AA202">
        <f t="shared" si="65"/>
        <v>1</v>
      </c>
      <c r="AB202">
        <f t="shared" si="66"/>
        <v>1</v>
      </c>
      <c r="AC202">
        <f t="shared" si="57"/>
        <v>0</v>
      </c>
      <c r="AF202">
        <f t="shared" si="67"/>
        <v>41451039</v>
      </c>
      <c r="AH202" t="str">
        <f t="shared" si="68"/>
        <v>Morphy Richards OFR Room Heater,</v>
      </c>
      <c r="AI202" s="21">
        <f t="shared" si="69"/>
        <v>2961</v>
      </c>
      <c r="AK202" t="str">
        <f t="shared" si="70"/>
        <v>Home &amp; Kitchen</v>
      </c>
      <c r="AM202">
        <f t="shared" si="71"/>
        <v>5300</v>
      </c>
      <c r="AN202" s="16">
        <f t="shared" si="72"/>
        <v>53</v>
      </c>
      <c r="AO202">
        <f t="shared" si="73"/>
        <v>53</v>
      </c>
      <c r="AP202" t="str">
        <f t="shared" si="74"/>
        <v>Suspicious Zero</v>
      </c>
      <c r="AQ202">
        <f t="shared" si="75"/>
        <v>5300</v>
      </c>
    </row>
    <row r="203" spans="1:43">
      <c r="A203" t="s">
        <v>11978</v>
      </c>
      <c r="B203" t="s">
        <v>11979</v>
      </c>
      <c r="C203" t="s">
        <v>8963</v>
      </c>
      <c r="D203" s="17">
        <v>2280</v>
      </c>
      <c r="E203" s="17">
        <v>3045</v>
      </c>
      <c r="F203" s="23">
        <v>25</v>
      </c>
      <c r="G203" s="6">
        <v>4.0999999999999996</v>
      </c>
      <c r="H203" s="3">
        <v>4118</v>
      </c>
      <c r="I203" t="s">
        <v>11980</v>
      </c>
      <c r="J203" t="s">
        <v>11981</v>
      </c>
      <c r="K203" t="s">
        <v>11982</v>
      </c>
      <c r="L203" t="s">
        <v>11983</v>
      </c>
      <c r="M203" t="s">
        <v>11984</v>
      </c>
      <c r="N203" t="s">
        <v>11985</v>
      </c>
      <c r="O203" t="s">
        <v>11986</v>
      </c>
      <c r="P203" t="s">
        <v>11987</v>
      </c>
      <c r="Q203" t="str">
        <f t="shared" si="58"/>
        <v>Good</v>
      </c>
      <c r="R203" s="15">
        <f t="shared" si="59"/>
        <v>12539310</v>
      </c>
      <c r="S203" s="15" t="str">
        <f t="shared" si="60"/>
        <v>₹2,000-₹10,000</v>
      </c>
      <c r="U203" s="6">
        <f t="shared" si="61"/>
        <v>308</v>
      </c>
      <c r="V203" s="3">
        <f t="shared" si="62"/>
        <v>16883.8</v>
      </c>
      <c r="W203" s="3" t="s">
        <v>13329</v>
      </c>
      <c r="X203" s="3" t="s">
        <v>14573</v>
      </c>
      <c r="Y203" s="25">
        <f t="shared" si="63"/>
        <v>0.25</v>
      </c>
      <c r="Z203" s="25">
        <f t="shared" si="64"/>
        <v>662</v>
      </c>
      <c r="AA203">
        <f t="shared" si="65"/>
        <v>1</v>
      </c>
      <c r="AB203">
        <f t="shared" si="66"/>
        <v>1</v>
      </c>
      <c r="AC203">
        <f t="shared" si="57"/>
        <v>0</v>
      </c>
      <c r="AF203">
        <f t="shared" si="67"/>
        <v>12539310</v>
      </c>
      <c r="AH203" t="str">
        <f t="shared" si="68"/>
        <v>Prestige Delight PRWO Electric Rice</v>
      </c>
      <c r="AI203" s="21">
        <f t="shared" si="69"/>
        <v>4118</v>
      </c>
      <c r="AK203" t="str">
        <f t="shared" si="70"/>
        <v>Home &amp; Kitchen</v>
      </c>
      <c r="AM203">
        <f t="shared" si="71"/>
        <v>2500</v>
      </c>
      <c r="AN203" s="16">
        <f t="shared" si="72"/>
        <v>25</v>
      </c>
      <c r="AO203">
        <f t="shared" si="73"/>
        <v>25</v>
      </c>
      <c r="AP203" t="str">
        <f t="shared" si="74"/>
        <v>Suspicious Zero</v>
      </c>
      <c r="AQ203">
        <f t="shared" si="75"/>
        <v>2500</v>
      </c>
    </row>
    <row r="204" spans="1:43">
      <c r="A204" t="s">
        <v>10247</v>
      </c>
      <c r="B204" t="s">
        <v>10248</v>
      </c>
      <c r="C204" t="s">
        <v>10249</v>
      </c>
      <c r="D204" s="17">
        <v>2249</v>
      </c>
      <c r="E204" s="17">
        <v>3550</v>
      </c>
      <c r="F204" s="23">
        <v>37</v>
      </c>
      <c r="G204" s="6">
        <v>4</v>
      </c>
      <c r="H204" s="3">
        <v>3973</v>
      </c>
      <c r="I204" t="s">
        <v>10250</v>
      </c>
      <c r="J204" t="s">
        <v>10251</v>
      </c>
      <c r="K204" t="s">
        <v>10252</v>
      </c>
      <c r="L204" t="s">
        <v>10253</v>
      </c>
      <c r="M204" t="s">
        <v>10254</v>
      </c>
      <c r="N204" t="s">
        <v>10255</v>
      </c>
      <c r="O204" t="s">
        <v>10256</v>
      </c>
      <c r="P204" t="s">
        <v>10257</v>
      </c>
      <c r="Q204" t="str">
        <f t="shared" si="58"/>
        <v>Excellent</v>
      </c>
      <c r="R204" s="15">
        <f t="shared" si="59"/>
        <v>14104150</v>
      </c>
      <c r="S204" s="15" t="str">
        <f t="shared" si="60"/>
        <v>₹2,000-₹10,000</v>
      </c>
      <c r="U204" s="6">
        <f t="shared" si="61"/>
        <v>308</v>
      </c>
      <c r="V204" s="3">
        <f t="shared" si="62"/>
        <v>15892</v>
      </c>
      <c r="W204" s="3" t="s">
        <v>13330</v>
      </c>
      <c r="X204" s="3" t="s">
        <v>14573</v>
      </c>
      <c r="Y204" s="25">
        <f t="shared" si="63"/>
        <v>0.37</v>
      </c>
      <c r="Z204" s="25">
        <f t="shared" si="64"/>
        <v>662</v>
      </c>
      <c r="AA204">
        <f t="shared" si="65"/>
        <v>1</v>
      </c>
      <c r="AB204">
        <f t="shared" si="66"/>
        <v>1</v>
      </c>
      <c r="AC204">
        <f t="shared" si="57"/>
        <v>0</v>
      </c>
      <c r="AF204">
        <f t="shared" si="67"/>
        <v>14104150</v>
      </c>
      <c r="AH204" t="str">
        <f t="shared" si="68"/>
        <v>Allin Exporters J66 Ultrasonic</v>
      </c>
      <c r="AI204" s="21">
        <f t="shared" si="69"/>
        <v>3973</v>
      </c>
      <c r="AK204" t="str">
        <f t="shared" si="70"/>
        <v>Home &amp; Kitchen</v>
      </c>
      <c r="AM204">
        <f t="shared" si="71"/>
        <v>3700</v>
      </c>
      <c r="AN204" s="16">
        <f t="shared" si="72"/>
        <v>37</v>
      </c>
      <c r="AO204">
        <f t="shared" si="73"/>
        <v>37</v>
      </c>
      <c r="AP204" t="str">
        <f t="shared" si="74"/>
        <v>Suspicious Zero</v>
      </c>
      <c r="AQ204">
        <f t="shared" si="75"/>
        <v>3700</v>
      </c>
    </row>
    <row r="205" spans="1:43">
      <c r="A205" t="s">
        <v>5244</v>
      </c>
      <c r="B205" t="s">
        <v>5245</v>
      </c>
      <c r="C205" t="s">
        <v>4543</v>
      </c>
      <c r="D205" s="17">
        <v>799</v>
      </c>
      <c r="E205" s="17">
        <v>1295</v>
      </c>
      <c r="F205" s="23">
        <v>38</v>
      </c>
      <c r="G205" s="6">
        <v>4.4000000000000004</v>
      </c>
      <c r="H205" s="3">
        <v>34852</v>
      </c>
      <c r="I205" t="s">
        <v>5246</v>
      </c>
      <c r="J205" t="s">
        <v>5247</v>
      </c>
      <c r="K205" t="s">
        <v>5248</v>
      </c>
      <c r="L205" t="s">
        <v>5249</v>
      </c>
      <c r="M205" t="s">
        <v>5250</v>
      </c>
      <c r="N205" t="s">
        <v>5251</v>
      </c>
      <c r="O205" t="s">
        <v>5252</v>
      </c>
      <c r="P205" t="s">
        <v>5253</v>
      </c>
      <c r="Q205" t="str">
        <f t="shared" si="58"/>
        <v>Average</v>
      </c>
      <c r="R205" s="15">
        <f t="shared" si="59"/>
        <v>45133340</v>
      </c>
      <c r="S205" s="15" t="str">
        <f t="shared" si="60"/>
        <v>₹500-₹2,000</v>
      </c>
      <c r="U205" s="6">
        <f t="shared" si="61"/>
        <v>308</v>
      </c>
      <c r="V205" s="3">
        <f t="shared" si="62"/>
        <v>153348.80000000002</v>
      </c>
      <c r="W205" s="3" t="s">
        <v>13331</v>
      </c>
      <c r="X205" s="3" t="s">
        <v>14572</v>
      </c>
      <c r="Y205" s="25">
        <f t="shared" si="63"/>
        <v>0.38</v>
      </c>
      <c r="Z205" s="25">
        <f t="shared" si="64"/>
        <v>662</v>
      </c>
      <c r="AA205">
        <f t="shared" si="65"/>
        <v>1</v>
      </c>
      <c r="AB205">
        <f t="shared" si="66"/>
        <v>1</v>
      </c>
      <c r="AC205">
        <f t="shared" si="57"/>
        <v>0</v>
      </c>
      <c r="AF205">
        <f t="shared" si="67"/>
        <v>45133340</v>
      </c>
      <c r="AH205" t="str">
        <f t="shared" si="68"/>
        <v>Logitech M221 Wireless Mouse,</v>
      </c>
      <c r="AI205" s="21">
        <f t="shared" si="69"/>
        <v>34852</v>
      </c>
      <c r="AK205" t="str">
        <f t="shared" si="70"/>
        <v>Computers &amp; Accessories</v>
      </c>
      <c r="AM205">
        <f t="shared" si="71"/>
        <v>3800</v>
      </c>
      <c r="AN205" s="16">
        <f t="shared" si="72"/>
        <v>38</v>
      </c>
      <c r="AO205">
        <f t="shared" si="73"/>
        <v>38</v>
      </c>
      <c r="AP205" t="str">
        <f t="shared" si="74"/>
        <v>Suspicious Zero</v>
      </c>
      <c r="AQ205">
        <f t="shared" si="75"/>
        <v>3800</v>
      </c>
    </row>
    <row r="206" spans="1:43">
      <c r="A206" t="s">
        <v>5844</v>
      </c>
      <c r="B206" t="s">
        <v>5845</v>
      </c>
      <c r="C206" t="s">
        <v>2884</v>
      </c>
      <c r="D206" s="17">
        <v>699</v>
      </c>
      <c r="E206" s="17">
        <v>999</v>
      </c>
      <c r="F206" s="23">
        <v>30</v>
      </c>
      <c r="G206" s="6">
        <v>4.0999999999999996</v>
      </c>
      <c r="H206" s="3">
        <v>273189</v>
      </c>
      <c r="I206" t="s">
        <v>5846</v>
      </c>
      <c r="J206" t="s">
        <v>5847</v>
      </c>
      <c r="K206" t="s">
        <v>5848</v>
      </c>
      <c r="L206" t="s">
        <v>5849</v>
      </c>
      <c r="M206" t="s">
        <v>5850</v>
      </c>
      <c r="N206" t="s">
        <v>12199</v>
      </c>
      <c r="O206" t="s">
        <v>5851</v>
      </c>
      <c r="P206" t="s">
        <v>5852</v>
      </c>
      <c r="Q206" t="str">
        <f t="shared" si="58"/>
        <v>Good</v>
      </c>
      <c r="R206" s="15">
        <f t="shared" si="59"/>
        <v>272915811</v>
      </c>
      <c r="S206" s="15" t="str">
        <f t="shared" si="60"/>
        <v>₹500-₹2,000</v>
      </c>
      <c r="U206" s="6">
        <f t="shared" si="61"/>
        <v>308</v>
      </c>
      <c r="V206" s="3">
        <f t="shared" si="62"/>
        <v>1120074.8999999999</v>
      </c>
      <c r="W206" s="3" t="s">
        <v>13332</v>
      </c>
      <c r="X206" s="3" t="s">
        <v>14550</v>
      </c>
      <c r="Y206" s="25">
        <f t="shared" si="63"/>
        <v>0.3</v>
      </c>
      <c r="Z206" s="25">
        <f t="shared" si="64"/>
        <v>662</v>
      </c>
      <c r="AA206">
        <f t="shared" si="65"/>
        <v>1</v>
      </c>
      <c r="AB206">
        <f t="shared" si="66"/>
        <v>1</v>
      </c>
      <c r="AC206">
        <f t="shared" si="57"/>
        <v>0</v>
      </c>
      <c r="AF206">
        <f t="shared" si="67"/>
        <v>272915811</v>
      </c>
      <c r="AH206" t="str">
        <f t="shared" si="68"/>
        <v>boAt Bassheads 225 in Ear Wired</v>
      </c>
      <c r="AI206" s="21">
        <f t="shared" si="69"/>
        <v>273189</v>
      </c>
      <c r="AK206" t="str">
        <f t="shared" si="70"/>
        <v>Electronics</v>
      </c>
      <c r="AM206">
        <f t="shared" si="71"/>
        <v>3000</v>
      </c>
      <c r="AN206" s="16">
        <f t="shared" si="72"/>
        <v>30</v>
      </c>
      <c r="AO206">
        <f t="shared" si="73"/>
        <v>30</v>
      </c>
      <c r="AP206" t="str">
        <f t="shared" si="74"/>
        <v>Suspicious Zero</v>
      </c>
      <c r="AQ206">
        <f t="shared" si="75"/>
        <v>3000</v>
      </c>
    </row>
    <row r="207" spans="1:43">
      <c r="A207" t="s">
        <v>6882</v>
      </c>
      <c r="B207" t="s">
        <v>6883</v>
      </c>
      <c r="C207" t="s">
        <v>4543</v>
      </c>
      <c r="D207" s="17">
        <v>1295</v>
      </c>
      <c r="E207" s="17">
        <v>1645</v>
      </c>
      <c r="F207" s="23">
        <v>21</v>
      </c>
      <c r="G207" s="6">
        <v>4.5999999999999996</v>
      </c>
      <c r="H207" s="3">
        <v>12375</v>
      </c>
      <c r="I207" t="s">
        <v>6884</v>
      </c>
      <c r="J207" t="s">
        <v>6885</v>
      </c>
      <c r="K207" t="s">
        <v>6886</v>
      </c>
      <c r="L207" t="s">
        <v>6887</v>
      </c>
      <c r="M207" t="s">
        <v>12595</v>
      </c>
      <c r="N207" t="s">
        <v>6888</v>
      </c>
      <c r="O207" t="s">
        <v>6889</v>
      </c>
      <c r="P207" t="s">
        <v>6890</v>
      </c>
      <c r="Q207" t="str">
        <f t="shared" si="58"/>
        <v>Excellent</v>
      </c>
      <c r="R207" s="15">
        <f t="shared" si="59"/>
        <v>20356875</v>
      </c>
      <c r="S207" s="15" t="str">
        <f t="shared" si="60"/>
        <v>₹500-₹2,000</v>
      </c>
      <c r="U207" s="6">
        <f t="shared" si="61"/>
        <v>308</v>
      </c>
      <c r="V207" s="3">
        <f t="shared" si="62"/>
        <v>56924.999999999993</v>
      </c>
      <c r="W207" s="3" t="s">
        <v>14214</v>
      </c>
      <c r="X207" s="3" t="s">
        <v>14572</v>
      </c>
      <c r="Y207" s="25">
        <f t="shared" si="63"/>
        <v>0.21</v>
      </c>
      <c r="Z207" s="25">
        <f t="shared" si="64"/>
        <v>662</v>
      </c>
      <c r="AA207">
        <f t="shared" si="65"/>
        <v>1</v>
      </c>
      <c r="AB207">
        <f t="shared" si="66"/>
        <v>1</v>
      </c>
      <c r="AC207">
        <f t="shared" si="57"/>
        <v>0</v>
      </c>
      <c r="AF207">
        <f t="shared" si="67"/>
        <v>20356875</v>
      </c>
      <c r="AH207" t="str">
        <f t="shared" si="68"/>
        <v>Logitech M331 Silent Plus Wireless</v>
      </c>
      <c r="AI207" s="21">
        <f t="shared" si="69"/>
        <v>12375</v>
      </c>
      <c r="AK207" t="str">
        <f t="shared" si="70"/>
        <v>Computers &amp; Accessories</v>
      </c>
      <c r="AM207">
        <f t="shared" si="71"/>
        <v>2100</v>
      </c>
      <c r="AN207" s="16">
        <f t="shared" si="72"/>
        <v>21</v>
      </c>
      <c r="AO207">
        <f t="shared" si="73"/>
        <v>21</v>
      </c>
      <c r="AP207" t="str">
        <f t="shared" si="74"/>
        <v>Suspicious Zero</v>
      </c>
      <c r="AQ207">
        <f t="shared" si="75"/>
        <v>2100</v>
      </c>
    </row>
    <row r="208" spans="1:43">
      <c r="A208" t="s">
        <v>7989</v>
      </c>
      <c r="B208" t="s">
        <v>7990</v>
      </c>
      <c r="C208" t="s">
        <v>7902</v>
      </c>
      <c r="D208" s="17">
        <v>749</v>
      </c>
      <c r="E208" s="17">
        <v>1445</v>
      </c>
      <c r="F208" s="23">
        <v>48</v>
      </c>
      <c r="G208" s="6">
        <v>3.9</v>
      </c>
      <c r="H208" s="3">
        <v>63350</v>
      </c>
      <c r="I208" t="s">
        <v>7991</v>
      </c>
      <c r="J208" t="s">
        <v>7992</v>
      </c>
      <c r="K208" t="s">
        <v>7993</v>
      </c>
      <c r="L208" t="s">
        <v>7994</v>
      </c>
      <c r="M208" t="s">
        <v>12596</v>
      </c>
      <c r="N208" t="s">
        <v>7995</v>
      </c>
      <c r="O208" t="s">
        <v>7996</v>
      </c>
      <c r="P208" t="s">
        <v>7997</v>
      </c>
      <c r="Q208" t="str">
        <f t="shared" si="58"/>
        <v>Good</v>
      </c>
      <c r="R208" s="15">
        <f t="shared" si="59"/>
        <v>91540750</v>
      </c>
      <c r="S208" s="15" t="str">
        <f t="shared" si="60"/>
        <v>₹500-₹2,000</v>
      </c>
      <c r="U208" s="6">
        <f t="shared" si="61"/>
        <v>308</v>
      </c>
      <c r="V208" s="3">
        <f t="shared" si="62"/>
        <v>247065</v>
      </c>
      <c r="W208" s="3" t="s">
        <v>14215</v>
      </c>
      <c r="X208" s="3" t="s">
        <v>14573</v>
      </c>
      <c r="Y208" s="25">
        <f t="shared" si="63"/>
        <v>0.48</v>
      </c>
      <c r="Z208" s="25">
        <f t="shared" si="64"/>
        <v>662</v>
      </c>
      <c r="AA208">
        <f t="shared" si="65"/>
        <v>1</v>
      </c>
      <c r="AB208">
        <f t="shared" si="66"/>
        <v>1</v>
      </c>
      <c r="AC208">
        <f t="shared" si="57"/>
        <v>0</v>
      </c>
      <c r="AF208">
        <f t="shared" si="67"/>
        <v>91540750</v>
      </c>
      <c r="AH208" t="str">
        <f t="shared" si="68"/>
        <v>Prestige Electric Kettle PKOSS -</v>
      </c>
      <c r="AI208" s="21">
        <f t="shared" si="69"/>
        <v>63350</v>
      </c>
      <c r="AK208" t="str">
        <f t="shared" si="70"/>
        <v>Home &amp; Kitchen</v>
      </c>
      <c r="AM208">
        <f t="shared" si="71"/>
        <v>4800</v>
      </c>
      <c r="AN208" s="16">
        <f t="shared" si="72"/>
        <v>48</v>
      </c>
      <c r="AO208">
        <f t="shared" si="73"/>
        <v>48</v>
      </c>
      <c r="AP208" t="str">
        <f t="shared" si="74"/>
        <v>Suspicious Zero</v>
      </c>
      <c r="AQ208">
        <f t="shared" si="75"/>
        <v>4800</v>
      </c>
    </row>
    <row r="209" spans="1:43">
      <c r="A209" t="s">
        <v>11786</v>
      </c>
      <c r="B209" t="s">
        <v>11787</v>
      </c>
      <c r="C209" t="s">
        <v>8904</v>
      </c>
      <c r="D209" s="17">
        <v>199</v>
      </c>
      <c r="E209" s="17">
        <v>400</v>
      </c>
      <c r="F209" s="23">
        <v>50</v>
      </c>
      <c r="G209" s="6">
        <v>4.0999999999999996</v>
      </c>
      <c r="H209" s="3">
        <v>1379</v>
      </c>
      <c r="I209" t="s">
        <v>11788</v>
      </c>
      <c r="J209" t="s">
        <v>11789</v>
      </c>
      <c r="K209" t="s">
        <v>11790</v>
      </c>
      <c r="L209" t="s">
        <v>11791</v>
      </c>
      <c r="M209" t="s">
        <v>11792</v>
      </c>
      <c r="N209" t="s">
        <v>11793</v>
      </c>
      <c r="O209" t="s">
        <v>11794</v>
      </c>
      <c r="P209" t="s">
        <v>11795</v>
      </c>
      <c r="Q209" t="str">
        <f t="shared" si="58"/>
        <v>Good</v>
      </c>
      <c r="R209" s="15">
        <f t="shared" si="59"/>
        <v>551600</v>
      </c>
      <c r="S209" s="15" t="str">
        <f t="shared" si="60"/>
        <v>&lt;₹500</v>
      </c>
      <c r="U209" s="6">
        <f t="shared" si="61"/>
        <v>308</v>
      </c>
      <c r="V209" s="3">
        <f t="shared" si="62"/>
        <v>5653.9</v>
      </c>
      <c r="W209" s="3" t="s">
        <v>14434</v>
      </c>
      <c r="X209" s="3" t="s">
        <v>14573</v>
      </c>
      <c r="Y209" s="25">
        <f t="shared" si="63"/>
        <v>0.5</v>
      </c>
      <c r="Z209" s="25">
        <f t="shared" si="64"/>
        <v>662</v>
      </c>
      <c r="AA209">
        <f t="shared" si="65"/>
        <v>1</v>
      </c>
      <c r="AB209">
        <f t="shared" si="66"/>
        <v>1</v>
      </c>
      <c r="AC209">
        <f t="shared" si="57"/>
        <v>0</v>
      </c>
      <c r="AF209">
        <f t="shared" si="67"/>
        <v>551600</v>
      </c>
      <c r="AH209" t="str">
        <f t="shared" si="68"/>
        <v>Eco Crystal J 5 inch Cartridge (Pack of</v>
      </c>
      <c r="AI209" s="21">
        <f t="shared" si="69"/>
        <v>1379</v>
      </c>
      <c r="AK209" t="str">
        <f t="shared" si="70"/>
        <v>Home &amp; Kitchen</v>
      </c>
      <c r="AM209">
        <f t="shared" si="71"/>
        <v>5000</v>
      </c>
      <c r="AN209" s="16">
        <f t="shared" si="72"/>
        <v>50</v>
      </c>
      <c r="AO209">
        <f t="shared" si="73"/>
        <v>50</v>
      </c>
      <c r="AP209" t="str">
        <f t="shared" si="74"/>
        <v>Suspicious Zero</v>
      </c>
      <c r="AQ209">
        <f t="shared" si="75"/>
        <v>5000</v>
      </c>
    </row>
    <row r="210" spans="1:43">
      <c r="A210" t="s">
        <v>11030</v>
      </c>
      <c r="B210" t="s">
        <v>11031</v>
      </c>
      <c r="C210" t="s">
        <v>11032</v>
      </c>
      <c r="D210" s="17">
        <v>688</v>
      </c>
      <c r="E210" s="17">
        <v>747</v>
      </c>
      <c r="F210" s="23">
        <v>8</v>
      </c>
      <c r="G210" s="6">
        <v>4.5</v>
      </c>
      <c r="H210" s="3">
        <v>2280</v>
      </c>
      <c r="I210" t="s">
        <v>11033</v>
      </c>
      <c r="J210" t="s">
        <v>11034</v>
      </c>
      <c r="K210" t="s">
        <v>11035</v>
      </c>
      <c r="L210" t="s">
        <v>11036</v>
      </c>
      <c r="M210" t="s">
        <v>11037</v>
      </c>
      <c r="N210" t="s">
        <v>11038</v>
      </c>
      <c r="O210" t="s">
        <v>11039</v>
      </c>
      <c r="P210" t="s">
        <v>11040</v>
      </c>
      <c r="Q210" t="str">
        <f t="shared" si="58"/>
        <v>Good</v>
      </c>
      <c r="R210" s="15">
        <f t="shared" si="59"/>
        <v>1703160</v>
      </c>
      <c r="S210" s="15" t="str">
        <f t="shared" si="60"/>
        <v>₹500-₹2,000</v>
      </c>
      <c r="U210" s="6">
        <f t="shared" si="61"/>
        <v>308</v>
      </c>
      <c r="V210" s="3">
        <f t="shared" si="62"/>
        <v>10260</v>
      </c>
      <c r="W210" s="3" t="s">
        <v>14216</v>
      </c>
      <c r="X210" s="3" t="s">
        <v>14573</v>
      </c>
      <c r="Y210" s="25">
        <f t="shared" si="63"/>
        <v>0.08</v>
      </c>
      <c r="Z210" s="25">
        <f t="shared" si="64"/>
        <v>662</v>
      </c>
      <c r="AA210">
        <f t="shared" si="65"/>
        <v>1</v>
      </c>
      <c r="AB210">
        <f t="shared" si="66"/>
        <v>1</v>
      </c>
      <c r="AC210">
        <f t="shared" si="57"/>
        <v>0</v>
      </c>
      <c r="AF210">
        <f t="shared" si="67"/>
        <v>1703160</v>
      </c>
      <c r="AH210" t="str">
        <f t="shared" si="68"/>
        <v>Sujata Chutney Steel Jar,</v>
      </c>
      <c r="AI210" s="21">
        <f t="shared" si="69"/>
        <v>2280</v>
      </c>
      <c r="AK210" t="str">
        <f t="shared" si="70"/>
        <v>Home &amp; Kitchen</v>
      </c>
      <c r="AM210">
        <f t="shared" si="71"/>
        <v>800</v>
      </c>
      <c r="AN210" s="16">
        <f t="shared" si="72"/>
        <v>8</v>
      </c>
      <c r="AO210">
        <f t="shared" si="73"/>
        <v>8</v>
      </c>
      <c r="AP210" t="str">
        <f t="shared" si="74"/>
        <v>Suspicious Zero</v>
      </c>
      <c r="AQ210">
        <f t="shared" si="75"/>
        <v>800</v>
      </c>
    </row>
    <row r="211" spans="1:43">
      <c r="A211" t="s">
        <v>8380</v>
      </c>
      <c r="B211" t="s">
        <v>8381</v>
      </c>
      <c r="C211" t="s">
        <v>8043</v>
      </c>
      <c r="D211" s="17">
        <v>549</v>
      </c>
      <c r="E211" s="17">
        <v>1090</v>
      </c>
      <c r="F211" s="23">
        <v>50</v>
      </c>
      <c r="G211" s="6">
        <v>4.2</v>
      </c>
      <c r="H211" s="3">
        <v>13029</v>
      </c>
      <c r="I211" t="s">
        <v>8382</v>
      </c>
      <c r="J211" t="s">
        <v>8383</v>
      </c>
      <c r="K211" t="s">
        <v>8384</v>
      </c>
      <c r="L211" t="s">
        <v>8385</v>
      </c>
      <c r="M211" t="s">
        <v>8386</v>
      </c>
      <c r="N211" t="s">
        <v>8387</v>
      </c>
      <c r="O211" t="s">
        <v>8388</v>
      </c>
      <c r="P211" t="s">
        <v>8389</v>
      </c>
      <c r="Q211" t="str">
        <f t="shared" si="58"/>
        <v>Good</v>
      </c>
      <c r="R211" s="15">
        <f t="shared" si="59"/>
        <v>14201610</v>
      </c>
      <c r="S211" s="15" t="str">
        <f t="shared" si="60"/>
        <v>₹500-₹2,000</v>
      </c>
      <c r="U211" s="6">
        <f t="shared" si="61"/>
        <v>308</v>
      </c>
      <c r="V211" s="3">
        <f t="shared" si="62"/>
        <v>54721.8</v>
      </c>
      <c r="W211" s="3" t="s">
        <v>13333</v>
      </c>
      <c r="X211" s="3" t="s">
        <v>14573</v>
      </c>
      <c r="Y211" s="25">
        <f t="shared" si="63"/>
        <v>0.5</v>
      </c>
      <c r="Z211" s="25">
        <f t="shared" si="64"/>
        <v>662</v>
      </c>
      <c r="AA211">
        <f t="shared" si="65"/>
        <v>1</v>
      </c>
      <c r="AB211">
        <f t="shared" si="66"/>
        <v>1</v>
      </c>
      <c r="AC211">
        <f t="shared" si="57"/>
        <v>0</v>
      </c>
      <c r="AF211">
        <f t="shared" si="67"/>
        <v>14201610</v>
      </c>
      <c r="AH211" t="str">
        <f t="shared" si="68"/>
        <v>Orient Electric Fabrijoy DIFJ10BP</v>
      </c>
      <c r="AI211" s="21">
        <f t="shared" si="69"/>
        <v>13029</v>
      </c>
      <c r="AK211" t="str">
        <f t="shared" si="70"/>
        <v>Home &amp; Kitchen</v>
      </c>
      <c r="AM211">
        <f t="shared" si="71"/>
        <v>5000</v>
      </c>
      <c r="AN211" s="16">
        <f t="shared" si="72"/>
        <v>50</v>
      </c>
      <c r="AO211">
        <f t="shared" si="73"/>
        <v>50</v>
      </c>
      <c r="AP211" t="str">
        <f t="shared" si="74"/>
        <v>Suspicious Zero</v>
      </c>
      <c r="AQ211">
        <f t="shared" si="75"/>
        <v>5000</v>
      </c>
    </row>
    <row r="212" spans="1:43">
      <c r="A212" t="s">
        <v>8855</v>
      </c>
      <c r="B212" t="s">
        <v>8856</v>
      </c>
      <c r="C212" t="s">
        <v>7922</v>
      </c>
      <c r="D212" s="17">
        <v>9590</v>
      </c>
      <c r="E212" s="17">
        <v>15999</v>
      </c>
      <c r="F212" s="23">
        <v>40</v>
      </c>
      <c r="G212" s="6">
        <v>4.0999999999999996</v>
      </c>
      <c r="H212" s="3">
        <v>1017</v>
      </c>
      <c r="I212" t="s">
        <v>8857</v>
      </c>
      <c r="J212" t="s">
        <v>8858</v>
      </c>
      <c r="K212" t="s">
        <v>8859</v>
      </c>
      <c r="L212" t="s">
        <v>8860</v>
      </c>
      <c r="M212" t="s">
        <v>8861</v>
      </c>
      <c r="N212" t="s">
        <v>8862</v>
      </c>
      <c r="O212" t="s">
        <v>8863</v>
      </c>
      <c r="P212" t="s">
        <v>8864</v>
      </c>
      <c r="Q212" t="str">
        <f t="shared" si="58"/>
        <v>Good</v>
      </c>
      <c r="R212" s="15">
        <f t="shared" si="59"/>
        <v>16270983</v>
      </c>
      <c r="S212" s="15" t="str">
        <f t="shared" si="60"/>
        <v>₹10,000-₹50,000</v>
      </c>
      <c r="U212" s="6">
        <f t="shared" si="61"/>
        <v>308</v>
      </c>
      <c r="V212" s="3">
        <f t="shared" si="62"/>
        <v>4169.7</v>
      </c>
      <c r="W212" s="3" t="s">
        <v>13334</v>
      </c>
      <c r="X212" s="3" t="s">
        <v>14573</v>
      </c>
      <c r="Y212" s="25">
        <f t="shared" si="63"/>
        <v>0.4</v>
      </c>
      <c r="Z212" s="25">
        <f t="shared" si="64"/>
        <v>662</v>
      </c>
      <c r="AA212">
        <f t="shared" si="65"/>
        <v>1</v>
      </c>
      <c r="AB212">
        <f t="shared" si="66"/>
        <v>1</v>
      </c>
      <c r="AC212">
        <f t="shared" si="57"/>
        <v>0</v>
      </c>
      <c r="AF212">
        <f t="shared" si="67"/>
        <v>16270983</v>
      </c>
      <c r="AH212" t="str">
        <f t="shared" si="68"/>
        <v>Bajaj OFR Room Heater,</v>
      </c>
      <c r="AI212" s="21">
        <f t="shared" si="69"/>
        <v>1017</v>
      </c>
      <c r="AK212" t="str">
        <f t="shared" si="70"/>
        <v>Home &amp; Kitchen</v>
      </c>
      <c r="AM212">
        <f t="shared" si="71"/>
        <v>4000</v>
      </c>
      <c r="AN212" s="16">
        <f t="shared" si="72"/>
        <v>40</v>
      </c>
      <c r="AO212">
        <f t="shared" si="73"/>
        <v>40</v>
      </c>
      <c r="AP212" t="str">
        <f t="shared" si="74"/>
        <v>Suspicious Zero</v>
      </c>
      <c r="AQ212">
        <f t="shared" si="75"/>
        <v>4000</v>
      </c>
    </row>
    <row r="213" spans="1:43">
      <c r="A213" t="s">
        <v>5635</v>
      </c>
      <c r="B213" t="s">
        <v>5636</v>
      </c>
      <c r="C213" t="s">
        <v>4781</v>
      </c>
      <c r="D213" s="17">
        <v>1495</v>
      </c>
      <c r="E213" s="17">
        <v>1995</v>
      </c>
      <c r="F213" s="23">
        <v>25</v>
      </c>
      <c r="G213" s="6">
        <v>4.3</v>
      </c>
      <c r="H213" s="3">
        <v>7241</v>
      </c>
      <c r="I213" t="s">
        <v>5637</v>
      </c>
      <c r="J213" t="s">
        <v>5638</v>
      </c>
      <c r="K213" t="s">
        <v>5639</v>
      </c>
      <c r="L213" t="s">
        <v>5640</v>
      </c>
      <c r="M213" t="s">
        <v>5641</v>
      </c>
      <c r="N213" t="s">
        <v>12597</v>
      </c>
      <c r="O213" t="s">
        <v>5642</v>
      </c>
      <c r="P213" t="s">
        <v>5643</v>
      </c>
      <c r="Q213" t="str">
        <f t="shared" si="58"/>
        <v>Average</v>
      </c>
      <c r="R213" s="15">
        <f t="shared" si="59"/>
        <v>14445795</v>
      </c>
      <c r="S213" s="15" t="str">
        <f t="shared" si="60"/>
        <v>₹500-₹2,000</v>
      </c>
      <c r="U213" s="6">
        <f t="shared" si="61"/>
        <v>308</v>
      </c>
      <c r="V213" s="3">
        <f t="shared" si="62"/>
        <v>31136.3</v>
      </c>
      <c r="W213" s="3" t="s">
        <v>13335</v>
      </c>
      <c r="X213" s="3" t="s">
        <v>14572</v>
      </c>
      <c r="Y213" s="25">
        <f t="shared" si="63"/>
        <v>0.25</v>
      </c>
      <c r="Z213" s="25">
        <f t="shared" si="64"/>
        <v>662</v>
      </c>
      <c r="AA213">
        <f t="shared" si="65"/>
        <v>1</v>
      </c>
      <c r="AB213">
        <f t="shared" si="66"/>
        <v>1</v>
      </c>
      <c r="AC213">
        <f t="shared" si="57"/>
        <v>0</v>
      </c>
      <c r="AF213">
        <f t="shared" si="67"/>
        <v>14445795</v>
      </c>
      <c r="AH213" t="str">
        <f t="shared" si="68"/>
        <v>Logitech MK240 Nano Wireless USB</v>
      </c>
      <c r="AI213" s="21">
        <f t="shared" si="69"/>
        <v>7241</v>
      </c>
      <c r="AK213" t="str">
        <f t="shared" si="70"/>
        <v>Computers &amp; Accessories</v>
      </c>
      <c r="AM213">
        <f t="shared" si="71"/>
        <v>2500</v>
      </c>
      <c r="AN213" s="16">
        <f t="shared" si="72"/>
        <v>25</v>
      </c>
      <c r="AO213">
        <f t="shared" si="73"/>
        <v>25</v>
      </c>
      <c r="AP213" t="str">
        <f t="shared" si="74"/>
        <v>Suspicious Zero</v>
      </c>
      <c r="AQ213">
        <f t="shared" si="75"/>
        <v>2500</v>
      </c>
    </row>
    <row r="214" spans="1:43">
      <c r="A214" t="s">
        <v>10665</v>
      </c>
      <c r="B214" t="s">
        <v>10666</v>
      </c>
      <c r="C214" t="s">
        <v>8043</v>
      </c>
      <c r="D214" s="17">
        <v>559</v>
      </c>
      <c r="E214" s="17">
        <v>1010</v>
      </c>
      <c r="F214" s="23">
        <v>45</v>
      </c>
      <c r="G214" s="6">
        <v>4.0999999999999996</v>
      </c>
      <c r="H214" s="3">
        <v>17325</v>
      </c>
      <c r="I214" t="s">
        <v>10667</v>
      </c>
      <c r="J214" t="s">
        <v>10668</v>
      </c>
      <c r="K214" t="s">
        <v>10669</v>
      </c>
      <c r="L214" t="s">
        <v>10670</v>
      </c>
      <c r="M214" t="s">
        <v>12598</v>
      </c>
      <c r="N214" t="s">
        <v>12599</v>
      </c>
      <c r="O214" t="s">
        <v>10671</v>
      </c>
      <c r="P214" t="s">
        <v>10672</v>
      </c>
      <c r="Q214" t="str">
        <f t="shared" si="58"/>
        <v>Good</v>
      </c>
      <c r="R214" s="15">
        <f t="shared" si="59"/>
        <v>17498250</v>
      </c>
      <c r="S214" s="15" t="str">
        <f t="shared" si="60"/>
        <v>₹500-₹2,000</v>
      </c>
      <c r="U214" s="6">
        <f t="shared" si="61"/>
        <v>308</v>
      </c>
      <c r="V214" s="3">
        <f t="shared" si="62"/>
        <v>71032.5</v>
      </c>
      <c r="W214" s="3" t="s">
        <v>14217</v>
      </c>
      <c r="X214" s="3" t="s">
        <v>14573</v>
      </c>
      <c r="Y214" s="25">
        <f t="shared" si="63"/>
        <v>0.45</v>
      </c>
      <c r="Z214" s="25">
        <f t="shared" si="64"/>
        <v>662</v>
      </c>
      <c r="AA214">
        <f t="shared" si="65"/>
        <v>1</v>
      </c>
      <c r="AB214">
        <f t="shared" si="66"/>
        <v>1</v>
      </c>
      <c r="AC214">
        <f t="shared" si="57"/>
        <v>0</v>
      </c>
      <c r="AF214">
        <f t="shared" si="67"/>
        <v>17498250</v>
      </c>
      <c r="AH214" t="str">
        <f t="shared" si="68"/>
        <v>Morphy Richards Daisy 1000W Dry Iron</v>
      </c>
      <c r="AI214" s="21">
        <f t="shared" si="69"/>
        <v>17325</v>
      </c>
      <c r="AK214" t="str">
        <f t="shared" si="70"/>
        <v>Home &amp; Kitchen</v>
      </c>
      <c r="AM214">
        <f t="shared" si="71"/>
        <v>4500</v>
      </c>
      <c r="AN214" s="16">
        <f t="shared" si="72"/>
        <v>45</v>
      </c>
      <c r="AO214">
        <f t="shared" si="73"/>
        <v>45</v>
      </c>
      <c r="AP214" t="str">
        <f t="shared" si="74"/>
        <v>Suspicious Zero</v>
      </c>
      <c r="AQ214">
        <f t="shared" si="75"/>
        <v>4500</v>
      </c>
    </row>
    <row r="215" spans="1:43">
      <c r="A215" t="s">
        <v>5504</v>
      </c>
      <c r="B215" t="s">
        <v>5505</v>
      </c>
      <c r="C215" t="s">
        <v>4533</v>
      </c>
      <c r="D215" s="17">
        <v>579</v>
      </c>
      <c r="E215" s="17">
        <v>1400</v>
      </c>
      <c r="F215" s="23">
        <v>59</v>
      </c>
      <c r="G215" s="6">
        <v>4.3</v>
      </c>
      <c r="H215" s="3">
        <v>189104</v>
      </c>
      <c r="I215" t="s">
        <v>5506</v>
      </c>
      <c r="J215" t="s">
        <v>5507</v>
      </c>
      <c r="K215" t="s">
        <v>5508</v>
      </c>
      <c r="L215" t="s">
        <v>5509</v>
      </c>
      <c r="M215" t="s">
        <v>12600</v>
      </c>
      <c r="N215" t="s">
        <v>12601</v>
      </c>
      <c r="O215" t="s">
        <v>5510</v>
      </c>
      <c r="P215" t="s">
        <v>5511</v>
      </c>
      <c r="Q215" t="str">
        <f t="shared" si="58"/>
        <v>Good</v>
      </c>
      <c r="R215" s="15">
        <f t="shared" si="59"/>
        <v>264745600</v>
      </c>
      <c r="S215" s="15" t="str">
        <f t="shared" si="60"/>
        <v>₹500-₹2,000</v>
      </c>
      <c r="U215" s="6">
        <f t="shared" si="61"/>
        <v>308</v>
      </c>
      <c r="V215" s="3">
        <f t="shared" si="62"/>
        <v>813147.2</v>
      </c>
      <c r="W215" s="3" t="s">
        <v>13336</v>
      </c>
      <c r="X215" s="3" t="s">
        <v>14572</v>
      </c>
      <c r="Y215" s="25">
        <f t="shared" si="63"/>
        <v>0.59</v>
      </c>
      <c r="Z215" s="25">
        <f t="shared" si="64"/>
        <v>662</v>
      </c>
      <c r="AA215">
        <f t="shared" si="65"/>
        <v>1</v>
      </c>
      <c r="AB215">
        <f t="shared" si="66"/>
        <v>1</v>
      </c>
      <c r="AC215">
        <f t="shared" si="57"/>
        <v>0</v>
      </c>
      <c r="AF215">
        <f t="shared" si="67"/>
        <v>264745600</v>
      </c>
      <c r="AH215" t="str">
        <f t="shared" si="68"/>
        <v>SanDisk Ultra Dual 64 GB USB 3.0 OTG</v>
      </c>
      <c r="AI215" s="21">
        <f t="shared" si="69"/>
        <v>189104</v>
      </c>
      <c r="AK215" t="str">
        <f t="shared" si="70"/>
        <v>Computers &amp; Accessories</v>
      </c>
      <c r="AM215">
        <f t="shared" si="71"/>
        <v>5900</v>
      </c>
      <c r="AN215" s="16">
        <f t="shared" si="72"/>
        <v>59</v>
      </c>
      <c r="AO215">
        <f t="shared" si="73"/>
        <v>59</v>
      </c>
      <c r="AP215" t="str">
        <f t="shared" si="74"/>
        <v>Suspicious Zero</v>
      </c>
      <c r="AQ215">
        <f t="shared" si="75"/>
        <v>5900</v>
      </c>
    </row>
    <row r="216" spans="1:43">
      <c r="A216" t="s">
        <v>521</v>
      </c>
      <c r="B216" t="s">
        <v>522</v>
      </c>
      <c r="C216" t="s">
        <v>458</v>
      </c>
      <c r="D216" s="17">
        <v>230</v>
      </c>
      <c r="E216" s="17">
        <v>499</v>
      </c>
      <c r="F216" s="23">
        <v>54</v>
      </c>
      <c r="G216" s="6">
        <v>3.7</v>
      </c>
      <c r="H216" s="3">
        <v>2960</v>
      </c>
      <c r="I216" t="s">
        <v>523</v>
      </c>
      <c r="J216" t="s">
        <v>524</v>
      </c>
      <c r="K216" t="s">
        <v>525</v>
      </c>
      <c r="L216" t="s">
        <v>526</v>
      </c>
      <c r="M216" t="s">
        <v>527</v>
      </c>
      <c r="N216" t="s">
        <v>528</v>
      </c>
      <c r="O216" t="s">
        <v>529</v>
      </c>
      <c r="P216" t="s">
        <v>530</v>
      </c>
      <c r="Q216" t="str">
        <f t="shared" si="58"/>
        <v>Good</v>
      </c>
      <c r="R216" s="15">
        <f t="shared" si="59"/>
        <v>1477040</v>
      </c>
      <c r="S216" s="15" t="str">
        <f t="shared" si="60"/>
        <v>&lt;₹500</v>
      </c>
      <c r="U216" s="6">
        <f t="shared" si="61"/>
        <v>308</v>
      </c>
      <c r="V216" s="3">
        <f t="shared" si="62"/>
        <v>10952</v>
      </c>
      <c r="W216" s="3" t="s">
        <v>13337</v>
      </c>
      <c r="X216" s="3" t="s">
        <v>14550</v>
      </c>
      <c r="Y216" s="25">
        <f t="shared" si="63"/>
        <v>0.54</v>
      </c>
      <c r="Z216" s="25">
        <f t="shared" si="64"/>
        <v>662</v>
      </c>
      <c r="AA216">
        <f t="shared" si="65"/>
        <v>1</v>
      </c>
      <c r="AB216">
        <f t="shared" si="66"/>
        <v>1</v>
      </c>
      <c r="AC216">
        <f t="shared" si="57"/>
        <v>0</v>
      </c>
      <c r="AF216">
        <f t="shared" si="67"/>
        <v>1477040</v>
      </c>
      <c r="AH216" t="str">
        <f t="shared" si="68"/>
        <v>Tata Sky Universal</v>
      </c>
      <c r="AI216" s="21">
        <f t="shared" si="69"/>
        <v>2960</v>
      </c>
      <c r="AK216" t="str">
        <f t="shared" si="70"/>
        <v>Electronics</v>
      </c>
      <c r="AM216">
        <f t="shared" si="71"/>
        <v>5400</v>
      </c>
      <c r="AN216" s="16">
        <f t="shared" si="72"/>
        <v>54</v>
      </c>
      <c r="AO216">
        <f t="shared" si="73"/>
        <v>54</v>
      </c>
      <c r="AP216" t="str">
        <f t="shared" si="74"/>
        <v>Suspicious Zero</v>
      </c>
      <c r="AQ216">
        <f t="shared" si="75"/>
        <v>5400</v>
      </c>
    </row>
    <row r="217" spans="1:43">
      <c r="A217" t="s">
        <v>7585</v>
      </c>
      <c r="B217" t="s">
        <v>7586</v>
      </c>
      <c r="C217" t="s">
        <v>6439</v>
      </c>
      <c r="D217" s="17">
        <v>770</v>
      </c>
      <c r="E217" s="17">
        <v>1547</v>
      </c>
      <c r="F217" s="23">
        <v>50</v>
      </c>
      <c r="G217" s="6">
        <v>4.3</v>
      </c>
      <c r="H217" s="3">
        <v>2585</v>
      </c>
      <c r="I217" t="s">
        <v>7587</v>
      </c>
      <c r="J217" t="s">
        <v>7588</v>
      </c>
      <c r="K217" t="s">
        <v>7589</v>
      </c>
      <c r="L217" t="s">
        <v>7590</v>
      </c>
      <c r="M217" t="s">
        <v>7591</v>
      </c>
      <c r="N217" t="s">
        <v>7592</v>
      </c>
      <c r="O217" t="s">
        <v>7593</v>
      </c>
      <c r="P217" t="s">
        <v>7594</v>
      </c>
      <c r="Q217" t="str">
        <f t="shared" si="58"/>
        <v>Good</v>
      </c>
      <c r="R217" s="15">
        <f t="shared" si="59"/>
        <v>3998995</v>
      </c>
      <c r="S217" s="15" t="str">
        <f t="shared" si="60"/>
        <v>₹500-₹2,000</v>
      </c>
      <c r="U217" s="6">
        <f t="shared" si="61"/>
        <v>308</v>
      </c>
      <c r="V217" s="3">
        <f t="shared" si="62"/>
        <v>11115.5</v>
      </c>
      <c r="W217" s="3" t="s">
        <v>14218</v>
      </c>
      <c r="X217" s="3" t="s">
        <v>14572</v>
      </c>
      <c r="Y217" s="25">
        <f t="shared" si="63"/>
        <v>0.5</v>
      </c>
      <c r="Z217" s="25">
        <f t="shared" si="64"/>
        <v>662</v>
      </c>
      <c r="AA217">
        <f t="shared" si="65"/>
        <v>1</v>
      </c>
      <c r="AB217">
        <f t="shared" si="66"/>
        <v>1</v>
      </c>
      <c r="AC217">
        <f t="shared" si="57"/>
        <v>0</v>
      </c>
      <c r="AF217">
        <f t="shared" si="67"/>
        <v>3998995</v>
      </c>
      <c r="AH217" t="str">
        <f t="shared" si="68"/>
        <v>HP 65W AC Laptops Charger Adapter 4.5mm</v>
      </c>
      <c r="AI217" s="21">
        <f t="shared" si="69"/>
        <v>2585</v>
      </c>
      <c r="AK217" t="str">
        <f t="shared" si="70"/>
        <v>Computers &amp; Accessories</v>
      </c>
      <c r="AM217">
        <f t="shared" si="71"/>
        <v>5000</v>
      </c>
      <c r="AN217" s="16">
        <f t="shared" si="72"/>
        <v>50</v>
      </c>
      <c r="AO217">
        <f t="shared" si="73"/>
        <v>50</v>
      </c>
      <c r="AP217" t="str">
        <f t="shared" si="74"/>
        <v>Suspicious Zero</v>
      </c>
      <c r="AQ217">
        <f t="shared" si="75"/>
        <v>5000</v>
      </c>
    </row>
    <row r="218" spans="1:43">
      <c r="A218" t="s">
        <v>8016</v>
      </c>
      <c r="B218" t="s">
        <v>12602</v>
      </c>
      <c r="C218" t="s">
        <v>7933</v>
      </c>
      <c r="D218" s="17">
        <v>499</v>
      </c>
      <c r="E218" s="17">
        <v>999</v>
      </c>
      <c r="F218" s="23">
        <v>50</v>
      </c>
      <c r="G218" s="6">
        <v>4.0999999999999996</v>
      </c>
      <c r="H218" s="3">
        <v>4859</v>
      </c>
      <c r="I218" t="s">
        <v>12603</v>
      </c>
      <c r="J218" t="s">
        <v>8017</v>
      </c>
      <c r="K218" t="s">
        <v>8018</v>
      </c>
      <c r="L218" t="s">
        <v>8019</v>
      </c>
      <c r="M218" t="s">
        <v>8020</v>
      </c>
      <c r="N218" t="s">
        <v>8021</v>
      </c>
      <c r="O218" t="s">
        <v>8022</v>
      </c>
      <c r="P218" t="s">
        <v>8023</v>
      </c>
      <c r="Q218" t="str">
        <f t="shared" si="58"/>
        <v>Average</v>
      </c>
      <c r="R218" s="15">
        <f t="shared" si="59"/>
        <v>4854141</v>
      </c>
      <c r="S218" s="15" t="str">
        <f t="shared" si="60"/>
        <v>₹500-₹2,000</v>
      </c>
      <c r="U218" s="6">
        <f t="shared" si="61"/>
        <v>308</v>
      </c>
      <c r="V218" s="3">
        <f t="shared" si="62"/>
        <v>19921.899999999998</v>
      </c>
      <c r="W218" s="3" t="s">
        <v>13338</v>
      </c>
      <c r="X218" s="3" t="s">
        <v>14573</v>
      </c>
      <c r="Y218" s="25">
        <f t="shared" si="63"/>
        <v>0.5</v>
      </c>
      <c r="Z218" s="25">
        <f t="shared" si="64"/>
        <v>662</v>
      </c>
      <c r="AA218">
        <f t="shared" si="65"/>
        <v>1</v>
      </c>
      <c r="AB218">
        <f t="shared" si="66"/>
        <v>1</v>
      </c>
      <c r="AC218">
        <f t="shared" si="57"/>
        <v>0</v>
      </c>
      <c r="AF218">
        <f t="shared" si="67"/>
        <v>4854141</v>
      </c>
      <c r="AH218" t="str">
        <f t="shared" si="68"/>
        <v>SHOPTOSHOP Electric Lint Remover,</v>
      </c>
      <c r="AI218" s="21">
        <f t="shared" si="69"/>
        <v>4859</v>
      </c>
      <c r="AK218" t="str">
        <f t="shared" si="70"/>
        <v>Home &amp; Kitchen</v>
      </c>
      <c r="AM218">
        <f t="shared" si="71"/>
        <v>5000</v>
      </c>
      <c r="AN218" s="16">
        <f t="shared" si="72"/>
        <v>50</v>
      </c>
      <c r="AO218">
        <f t="shared" si="73"/>
        <v>50</v>
      </c>
      <c r="AP218" t="str">
        <f t="shared" si="74"/>
        <v>Suspicious Zero</v>
      </c>
      <c r="AQ218">
        <f t="shared" si="75"/>
        <v>5000</v>
      </c>
    </row>
    <row r="219" spans="1:43">
      <c r="A219" t="s">
        <v>6349</v>
      </c>
      <c r="B219" t="s">
        <v>6350</v>
      </c>
      <c r="C219" t="s">
        <v>4801</v>
      </c>
      <c r="D219" s="17">
        <v>4449</v>
      </c>
      <c r="E219" s="17">
        <v>5734</v>
      </c>
      <c r="F219" s="23">
        <v>22</v>
      </c>
      <c r="G219" s="6">
        <v>4.4000000000000004</v>
      </c>
      <c r="H219" s="3">
        <v>25006</v>
      </c>
      <c r="I219" t="s">
        <v>6351</v>
      </c>
      <c r="J219" t="s">
        <v>6352</v>
      </c>
      <c r="K219" t="s">
        <v>6353</v>
      </c>
      <c r="L219" t="s">
        <v>6354</v>
      </c>
      <c r="M219" t="s">
        <v>6355</v>
      </c>
      <c r="N219" t="s">
        <v>12034</v>
      </c>
      <c r="O219" t="s">
        <v>6356</v>
      </c>
      <c r="P219" t="s">
        <v>6357</v>
      </c>
      <c r="Q219" t="str">
        <f t="shared" si="58"/>
        <v>Average</v>
      </c>
      <c r="R219" s="15">
        <f t="shared" si="59"/>
        <v>143384404</v>
      </c>
      <c r="S219" s="15" t="str">
        <f t="shared" si="60"/>
        <v>₹2,000-₹10,000</v>
      </c>
      <c r="U219" s="6">
        <f t="shared" si="61"/>
        <v>308</v>
      </c>
      <c r="V219" s="3">
        <f t="shared" si="62"/>
        <v>110026.40000000001</v>
      </c>
      <c r="W219" s="3" t="s">
        <v>13339</v>
      </c>
      <c r="X219" s="3" t="s">
        <v>14572</v>
      </c>
      <c r="Y219" s="25">
        <f t="shared" si="63"/>
        <v>0.22</v>
      </c>
      <c r="Z219" s="25">
        <f t="shared" si="64"/>
        <v>662</v>
      </c>
      <c r="AA219">
        <f t="shared" si="65"/>
        <v>1</v>
      </c>
      <c r="AB219">
        <f t="shared" si="66"/>
        <v>1</v>
      </c>
      <c r="AC219">
        <f t="shared" si="57"/>
        <v>0</v>
      </c>
      <c r="AF219">
        <f t="shared" si="67"/>
        <v>143384404</v>
      </c>
      <c r="AH219" t="str">
        <f t="shared" si="68"/>
        <v>Western Digital WD 1.5TB Elements</v>
      </c>
      <c r="AI219" s="21">
        <f t="shared" si="69"/>
        <v>25006</v>
      </c>
      <c r="AK219" t="str">
        <f t="shared" si="70"/>
        <v>Computers &amp; Accessories</v>
      </c>
      <c r="AM219">
        <f t="shared" si="71"/>
        <v>2200</v>
      </c>
      <c r="AN219" s="16">
        <f t="shared" si="72"/>
        <v>22</v>
      </c>
      <c r="AO219">
        <f t="shared" si="73"/>
        <v>22</v>
      </c>
      <c r="AP219" t="str">
        <f t="shared" si="74"/>
        <v>Suspicious Zero</v>
      </c>
      <c r="AQ219">
        <f t="shared" si="75"/>
        <v>2200</v>
      </c>
    </row>
    <row r="220" spans="1:43">
      <c r="A220" t="s">
        <v>2129</v>
      </c>
      <c r="B220" t="s">
        <v>2130</v>
      </c>
      <c r="C220" t="s">
        <v>1133</v>
      </c>
      <c r="D220" s="17">
        <v>439</v>
      </c>
      <c r="E220" s="17">
        <v>758</v>
      </c>
      <c r="F220" s="23">
        <v>42</v>
      </c>
      <c r="G220" s="6">
        <v>4.2</v>
      </c>
      <c r="H220" s="3">
        <v>4296</v>
      </c>
      <c r="I220" t="s">
        <v>2131</v>
      </c>
      <c r="J220" t="s">
        <v>2132</v>
      </c>
      <c r="K220" t="s">
        <v>2133</v>
      </c>
      <c r="L220" t="s">
        <v>2134</v>
      </c>
      <c r="M220" t="s">
        <v>2135</v>
      </c>
      <c r="N220" t="s">
        <v>2136</v>
      </c>
      <c r="O220" t="s">
        <v>2137</v>
      </c>
      <c r="P220" t="s">
        <v>2138</v>
      </c>
      <c r="Q220" t="str">
        <f t="shared" si="58"/>
        <v>Good</v>
      </c>
      <c r="R220" s="15">
        <f t="shared" si="59"/>
        <v>3256368</v>
      </c>
      <c r="S220" s="15" t="str">
        <f t="shared" si="60"/>
        <v>₹500-₹2,000</v>
      </c>
      <c r="U220" s="6">
        <f t="shared" si="61"/>
        <v>308</v>
      </c>
      <c r="V220" s="3">
        <f t="shared" si="62"/>
        <v>18043.2</v>
      </c>
      <c r="W220" s="3" t="s">
        <v>14219</v>
      </c>
      <c r="X220" s="3" t="s">
        <v>14550</v>
      </c>
      <c r="Y220" s="25">
        <f t="shared" si="63"/>
        <v>0.42</v>
      </c>
      <c r="Z220" s="25">
        <f t="shared" si="64"/>
        <v>662</v>
      </c>
      <c r="AA220">
        <f t="shared" si="65"/>
        <v>1</v>
      </c>
      <c r="AB220">
        <f t="shared" si="66"/>
        <v>1</v>
      </c>
      <c r="AC220">
        <f t="shared" si="57"/>
        <v>0</v>
      </c>
      <c r="AF220">
        <f t="shared" si="67"/>
        <v>3256368</v>
      </c>
      <c r="AH220" t="str">
        <f t="shared" si="68"/>
        <v>CableCreation RCA to 3.5mm Male Audio</v>
      </c>
      <c r="AI220" s="21">
        <f t="shared" si="69"/>
        <v>4296</v>
      </c>
      <c r="AK220" t="str">
        <f t="shared" si="70"/>
        <v>Electronics</v>
      </c>
      <c r="AM220">
        <f t="shared" si="71"/>
        <v>4200</v>
      </c>
      <c r="AN220" s="16">
        <f t="shared" si="72"/>
        <v>42</v>
      </c>
      <c r="AO220">
        <f t="shared" si="73"/>
        <v>42</v>
      </c>
      <c r="AP220" t="str">
        <f t="shared" si="74"/>
        <v>Suspicious Zero</v>
      </c>
      <c r="AQ220">
        <f t="shared" si="75"/>
        <v>4200</v>
      </c>
    </row>
    <row r="221" spans="1:43">
      <c r="A221" t="s">
        <v>2382</v>
      </c>
      <c r="B221" t="s">
        <v>2383</v>
      </c>
      <c r="C221" t="s">
        <v>503</v>
      </c>
      <c r="D221" s="17">
        <v>7999</v>
      </c>
      <c r="E221" s="17">
        <v>15999</v>
      </c>
      <c r="F221" s="23">
        <v>50</v>
      </c>
      <c r="G221" s="6">
        <v>3.8</v>
      </c>
      <c r="H221" s="3">
        <v>3022</v>
      </c>
      <c r="I221" t="s">
        <v>2384</v>
      </c>
      <c r="J221" t="s">
        <v>2385</v>
      </c>
      <c r="K221" t="s">
        <v>2386</v>
      </c>
      <c r="L221" t="s">
        <v>2387</v>
      </c>
      <c r="M221" t="s">
        <v>2388</v>
      </c>
      <c r="N221" t="s">
        <v>12200</v>
      </c>
      <c r="O221" t="s">
        <v>2389</v>
      </c>
      <c r="P221" t="s">
        <v>2390</v>
      </c>
      <c r="Q221" t="str">
        <f t="shared" si="58"/>
        <v>Good</v>
      </c>
      <c r="R221" s="15">
        <f t="shared" si="59"/>
        <v>48348978</v>
      </c>
      <c r="S221" s="15" t="str">
        <f t="shared" si="60"/>
        <v>₹10,000-₹50,000</v>
      </c>
      <c r="U221" s="6">
        <f t="shared" si="61"/>
        <v>308</v>
      </c>
      <c r="V221" s="3">
        <f t="shared" si="62"/>
        <v>11483.6</v>
      </c>
      <c r="W221" s="3" t="s">
        <v>13340</v>
      </c>
      <c r="X221" s="3" t="s">
        <v>14550</v>
      </c>
      <c r="Y221" s="25">
        <f t="shared" si="63"/>
        <v>0.5</v>
      </c>
      <c r="Z221" s="25">
        <f t="shared" si="64"/>
        <v>662</v>
      </c>
      <c r="AA221">
        <f t="shared" si="65"/>
        <v>1</v>
      </c>
      <c r="AB221">
        <f t="shared" si="66"/>
        <v>1</v>
      </c>
      <c r="AC221">
        <f t="shared" si="57"/>
        <v>0</v>
      </c>
      <c r="AF221">
        <f t="shared" si="67"/>
        <v>48348978</v>
      </c>
      <c r="AH221" t="str">
        <f t="shared" si="68"/>
        <v>Kodak 80 cm (32 Inches) HD Ready LED TV</v>
      </c>
      <c r="AI221" s="21">
        <f t="shared" si="69"/>
        <v>3022</v>
      </c>
      <c r="AK221" t="str">
        <f t="shared" si="70"/>
        <v>Electronics</v>
      </c>
      <c r="AM221">
        <f t="shared" si="71"/>
        <v>5000</v>
      </c>
      <c r="AN221" s="16">
        <f t="shared" si="72"/>
        <v>50</v>
      </c>
      <c r="AO221">
        <f t="shared" si="73"/>
        <v>50</v>
      </c>
      <c r="AP221" t="str">
        <f t="shared" si="74"/>
        <v>Suspicious Zero</v>
      </c>
      <c r="AQ221">
        <f t="shared" si="75"/>
        <v>5000</v>
      </c>
    </row>
    <row r="222" spans="1:43">
      <c r="A222" t="s">
        <v>9105</v>
      </c>
      <c r="B222" t="s">
        <v>9106</v>
      </c>
      <c r="C222" t="s">
        <v>7943</v>
      </c>
      <c r="D222" s="17">
        <v>308</v>
      </c>
      <c r="E222" s="17">
        <v>499</v>
      </c>
      <c r="F222" s="23">
        <v>38</v>
      </c>
      <c r="G222" s="6">
        <v>3.9</v>
      </c>
      <c r="H222" s="3">
        <v>4584</v>
      </c>
      <c r="I222" t="s">
        <v>9107</v>
      </c>
      <c r="J222" t="s">
        <v>9108</v>
      </c>
      <c r="K222" t="s">
        <v>9109</v>
      </c>
      <c r="L222" t="s">
        <v>9110</v>
      </c>
      <c r="M222" t="s">
        <v>9111</v>
      </c>
      <c r="N222" t="s">
        <v>9112</v>
      </c>
      <c r="O222" t="s">
        <v>9113</v>
      </c>
      <c r="P222" t="s">
        <v>9114</v>
      </c>
      <c r="Q222" t="str">
        <f t="shared" si="58"/>
        <v>Good</v>
      </c>
      <c r="R222" s="15">
        <f t="shared" si="59"/>
        <v>2287416</v>
      </c>
      <c r="S222" s="15" t="str">
        <f t="shared" si="60"/>
        <v>&lt;₹500</v>
      </c>
      <c r="U222" s="6">
        <f t="shared" si="61"/>
        <v>308</v>
      </c>
      <c r="V222" s="3">
        <f t="shared" si="62"/>
        <v>17877.599999999999</v>
      </c>
      <c r="W222" s="3" t="s">
        <v>13341</v>
      </c>
      <c r="X222" s="3" t="s">
        <v>14573</v>
      </c>
      <c r="Y222" s="25">
        <f t="shared" si="63"/>
        <v>0.38</v>
      </c>
      <c r="Z222" s="25">
        <f t="shared" si="64"/>
        <v>662</v>
      </c>
      <c r="AA222">
        <f t="shared" si="65"/>
        <v>1</v>
      </c>
      <c r="AB222">
        <f t="shared" si="66"/>
        <v>1</v>
      </c>
      <c r="AC222">
        <f t="shared" si="57"/>
        <v>0</v>
      </c>
      <c r="AF222">
        <f t="shared" si="67"/>
        <v>2287416</v>
      </c>
      <c r="AH222" t="str">
        <f t="shared" si="68"/>
        <v>ATOM Selves-MH 200 GM Digital Pocket</v>
      </c>
      <c r="AI222" s="21">
        <f t="shared" si="69"/>
        <v>4584</v>
      </c>
      <c r="AK222" t="str">
        <f t="shared" si="70"/>
        <v>Home &amp; Kitchen</v>
      </c>
      <c r="AM222">
        <f t="shared" si="71"/>
        <v>3800</v>
      </c>
      <c r="AN222" s="16">
        <f t="shared" si="72"/>
        <v>38</v>
      </c>
      <c r="AO222">
        <f t="shared" si="73"/>
        <v>38</v>
      </c>
      <c r="AP222" t="str">
        <f t="shared" si="74"/>
        <v>Suspicious Zero</v>
      </c>
      <c r="AQ222">
        <f t="shared" si="75"/>
        <v>3800</v>
      </c>
    </row>
    <row r="223" spans="1:43">
      <c r="A223" t="s">
        <v>8845</v>
      </c>
      <c r="B223" t="s">
        <v>8846</v>
      </c>
      <c r="C223" t="s">
        <v>8742</v>
      </c>
      <c r="D223" s="17">
        <v>1099</v>
      </c>
      <c r="E223" s="17">
        <v>1795</v>
      </c>
      <c r="F223" s="23">
        <v>39</v>
      </c>
      <c r="G223" s="6">
        <v>4.2</v>
      </c>
      <c r="H223" s="3">
        <v>4244</v>
      </c>
      <c r="I223" t="s">
        <v>8847</v>
      </c>
      <c r="J223" t="s">
        <v>8848</v>
      </c>
      <c r="K223" t="s">
        <v>8849</v>
      </c>
      <c r="L223" t="s">
        <v>8850</v>
      </c>
      <c r="M223" t="s">
        <v>8851</v>
      </c>
      <c r="N223" t="s">
        <v>8852</v>
      </c>
      <c r="O223" t="s">
        <v>8853</v>
      </c>
      <c r="P223" t="s">
        <v>8854</v>
      </c>
      <c r="Q223" t="str">
        <f t="shared" si="58"/>
        <v>Good</v>
      </c>
      <c r="R223" s="15">
        <f t="shared" si="59"/>
        <v>7617980</v>
      </c>
      <c r="S223" s="15" t="str">
        <f t="shared" si="60"/>
        <v>₹500-₹2,000</v>
      </c>
      <c r="U223" s="6">
        <f t="shared" si="61"/>
        <v>308</v>
      </c>
      <c r="V223" s="3">
        <f t="shared" si="62"/>
        <v>17824.8</v>
      </c>
      <c r="W223" s="3" t="s">
        <v>13342</v>
      </c>
      <c r="X223" s="3" t="s">
        <v>14573</v>
      </c>
      <c r="Y223" s="25">
        <f t="shared" si="63"/>
        <v>0.39</v>
      </c>
      <c r="Z223" s="25">
        <f t="shared" si="64"/>
        <v>662</v>
      </c>
      <c r="AA223">
        <f t="shared" si="65"/>
        <v>1</v>
      </c>
      <c r="AB223">
        <f t="shared" si="66"/>
        <v>1</v>
      </c>
      <c r="AC223">
        <f t="shared" si="57"/>
        <v>0</v>
      </c>
      <c r="AF223">
        <f t="shared" si="67"/>
        <v>7617980</v>
      </c>
      <c r="AH223" t="str">
        <f t="shared" si="68"/>
        <v>Pigeon by Stovekraft 2 Slice Auto Pop</v>
      </c>
      <c r="AI223" s="21">
        <f t="shared" si="69"/>
        <v>4244</v>
      </c>
      <c r="AK223" t="str">
        <f t="shared" si="70"/>
        <v>Home &amp; Kitchen</v>
      </c>
      <c r="AM223">
        <f t="shared" si="71"/>
        <v>3900</v>
      </c>
      <c r="AN223" s="16">
        <f t="shared" si="72"/>
        <v>39</v>
      </c>
      <c r="AO223">
        <f t="shared" si="73"/>
        <v>39</v>
      </c>
      <c r="AP223" t="str">
        <f t="shared" si="74"/>
        <v>Suspicious Zero</v>
      </c>
      <c r="AQ223">
        <f t="shared" si="75"/>
        <v>3900</v>
      </c>
    </row>
    <row r="224" spans="1:43">
      <c r="A224" t="s">
        <v>1831</v>
      </c>
      <c r="B224" t="s">
        <v>1832</v>
      </c>
      <c r="C224" t="s">
        <v>1833</v>
      </c>
      <c r="D224" s="17">
        <v>209</v>
      </c>
      <c r="E224" s="17">
        <v>600</v>
      </c>
      <c r="F224" s="23">
        <v>65</v>
      </c>
      <c r="G224" s="6">
        <v>4.4000000000000004</v>
      </c>
      <c r="H224" s="3">
        <v>18872</v>
      </c>
      <c r="I224" t="s">
        <v>1834</v>
      </c>
      <c r="J224" t="s">
        <v>1835</v>
      </c>
      <c r="K224" t="s">
        <v>1836</v>
      </c>
      <c r="L224" t="s">
        <v>1837</v>
      </c>
      <c r="M224" t="s">
        <v>1838</v>
      </c>
      <c r="N224" t="s">
        <v>1839</v>
      </c>
      <c r="O224" t="s">
        <v>1840</v>
      </c>
      <c r="P224" t="s">
        <v>1841</v>
      </c>
      <c r="Q224" t="str">
        <f t="shared" si="58"/>
        <v>Excellent</v>
      </c>
      <c r="R224" s="15">
        <f t="shared" si="59"/>
        <v>11323200</v>
      </c>
      <c r="S224" s="15" t="str">
        <f t="shared" si="60"/>
        <v>₹500-₹2,000</v>
      </c>
      <c r="U224" s="6">
        <f t="shared" si="61"/>
        <v>308</v>
      </c>
      <c r="V224" s="3">
        <f t="shared" si="62"/>
        <v>83036.800000000003</v>
      </c>
      <c r="W224" s="3" t="s">
        <v>13343</v>
      </c>
      <c r="X224" s="3" t="s">
        <v>14550</v>
      </c>
      <c r="Y224" s="25">
        <f t="shared" si="63"/>
        <v>0.65</v>
      </c>
      <c r="Z224" s="25">
        <f t="shared" si="64"/>
        <v>662</v>
      </c>
      <c r="AA224">
        <f t="shared" si="65"/>
        <v>1</v>
      </c>
      <c r="AB224">
        <f t="shared" si="66"/>
        <v>1</v>
      </c>
      <c r="AC224">
        <f t="shared" si="57"/>
        <v>0</v>
      </c>
      <c r="AF224">
        <f t="shared" si="67"/>
        <v>11323200</v>
      </c>
      <c r="AH224" t="str">
        <f t="shared" si="68"/>
        <v>Amazon Basics HDMI</v>
      </c>
      <c r="AI224" s="21">
        <f t="shared" si="69"/>
        <v>18872</v>
      </c>
      <c r="AK224" t="str">
        <f t="shared" si="70"/>
        <v>Electronics</v>
      </c>
      <c r="AM224">
        <f t="shared" si="71"/>
        <v>6500</v>
      </c>
      <c r="AN224" s="16">
        <f t="shared" si="72"/>
        <v>65</v>
      </c>
      <c r="AO224">
        <f t="shared" si="73"/>
        <v>65</v>
      </c>
      <c r="AP224" t="str">
        <f t="shared" si="74"/>
        <v>Suspicious Zero</v>
      </c>
      <c r="AQ224">
        <f t="shared" si="75"/>
        <v>6500</v>
      </c>
    </row>
    <row r="225" spans="1:43">
      <c r="A225" t="s">
        <v>5452</v>
      </c>
      <c r="B225" t="s">
        <v>5453</v>
      </c>
      <c r="C225" t="s">
        <v>2925</v>
      </c>
      <c r="D225" s="17">
        <v>571</v>
      </c>
      <c r="E225" s="17">
        <v>999</v>
      </c>
      <c r="F225" s="23">
        <v>43</v>
      </c>
      <c r="G225" s="6">
        <v>4.3</v>
      </c>
      <c r="H225" s="3">
        <v>38221</v>
      </c>
      <c r="I225" t="s">
        <v>5454</v>
      </c>
      <c r="J225" t="s">
        <v>5455</v>
      </c>
      <c r="K225" t="s">
        <v>5456</v>
      </c>
      <c r="L225" t="s">
        <v>5457</v>
      </c>
      <c r="M225" t="s">
        <v>5458</v>
      </c>
      <c r="N225" t="s">
        <v>12604</v>
      </c>
      <c r="O225" t="s">
        <v>5459</v>
      </c>
      <c r="P225" t="s">
        <v>5460</v>
      </c>
      <c r="Q225" t="str">
        <f t="shared" si="58"/>
        <v>Good</v>
      </c>
      <c r="R225" s="15">
        <f t="shared" si="59"/>
        <v>38182779</v>
      </c>
      <c r="S225" s="15" t="str">
        <f t="shared" si="60"/>
        <v>₹500-₹2,000</v>
      </c>
      <c r="U225" s="6">
        <f t="shared" si="61"/>
        <v>308</v>
      </c>
      <c r="V225" s="3">
        <f t="shared" si="62"/>
        <v>164350.29999999999</v>
      </c>
      <c r="W225" s="3" t="s">
        <v>14433</v>
      </c>
      <c r="X225" s="3" t="s">
        <v>14550</v>
      </c>
      <c r="Y225" s="25">
        <f t="shared" si="63"/>
        <v>0.43</v>
      </c>
      <c r="Z225" s="25">
        <f t="shared" si="64"/>
        <v>662</v>
      </c>
      <c r="AA225">
        <f t="shared" si="65"/>
        <v>1</v>
      </c>
      <c r="AB225">
        <f t="shared" si="66"/>
        <v>1</v>
      </c>
      <c r="AC225">
        <f t="shared" si="57"/>
        <v>0</v>
      </c>
      <c r="AF225">
        <f t="shared" si="67"/>
        <v>38182779</v>
      </c>
      <c r="AH225" t="str">
        <f t="shared" si="68"/>
        <v>boAt Dual Port Rapid Car Charger</v>
      </c>
      <c r="AI225" s="21">
        <f t="shared" si="69"/>
        <v>38221</v>
      </c>
      <c r="AK225" t="str">
        <f t="shared" si="70"/>
        <v>Electronics</v>
      </c>
      <c r="AM225">
        <f t="shared" si="71"/>
        <v>4300</v>
      </c>
      <c r="AN225" s="16">
        <f t="shared" si="72"/>
        <v>43</v>
      </c>
      <c r="AO225">
        <f t="shared" si="73"/>
        <v>43</v>
      </c>
      <c r="AP225" t="str">
        <f t="shared" si="74"/>
        <v>Suspicious Zero</v>
      </c>
      <c r="AQ225">
        <f t="shared" si="75"/>
        <v>4300</v>
      </c>
    </row>
    <row r="226" spans="1:43">
      <c r="A226" t="s">
        <v>11507</v>
      </c>
      <c r="B226" t="s">
        <v>11508</v>
      </c>
      <c r="C226" t="s">
        <v>11194</v>
      </c>
      <c r="D226" s="17">
        <v>149</v>
      </c>
      <c r="E226" s="17">
        <v>300</v>
      </c>
      <c r="F226" s="23">
        <v>50</v>
      </c>
      <c r="G226" s="6">
        <v>4.0999999999999996</v>
      </c>
      <c r="H226" s="3">
        <v>4074</v>
      </c>
      <c r="I226" t="s">
        <v>11509</v>
      </c>
      <c r="J226" t="s">
        <v>11510</v>
      </c>
      <c r="K226" t="s">
        <v>11511</v>
      </c>
      <c r="L226" t="s">
        <v>11512</v>
      </c>
      <c r="M226" t="s">
        <v>11513</v>
      </c>
      <c r="N226" t="s">
        <v>11514</v>
      </c>
      <c r="O226" t="s">
        <v>11515</v>
      </c>
      <c r="P226" t="s">
        <v>11516</v>
      </c>
      <c r="Q226" t="str">
        <f t="shared" si="58"/>
        <v>Good</v>
      </c>
      <c r="R226" s="15">
        <f t="shared" si="59"/>
        <v>1222200</v>
      </c>
      <c r="S226" s="15" t="str">
        <f t="shared" si="60"/>
        <v>&lt;₹500</v>
      </c>
      <c r="U226" s="6">
        <f t="shared" si="61"/>
        <v>308</v>
      </c>
      <c r="V226" s="3">
        <f t="shared" si="62"/>
        <v>16703.399999999998</v>
      </c>
      <c r="W226" s="3" t="s">
        <v>14432</v>
      </c>
      <c r="X226" s="3" t="s">
        <v>14573</v>
      </c>
      <c r="Y226" s="25">
        <f t="shared" si="63"/>
        <v>0.5</v>
      </c>
      <c r="Z226" s="25">
        <f t="shared" si="64"/>
        <v>662</v>
      </c>
      <c r="AA226">
        <f t="shared" si="65"/>
        <v>1</v>
      </c>
      <c r="AB226">
        <f t="shared" si="66"/>
        <v>1</v>
      </c>
      <c r="AC226">
        <f t="shared" si="57"/>
        <v>0</v>
      </c>
      <c r="AF226">
        <f t="shared" si="67"/>
        <v>1222200</v>
      </c>
      <c r="AH226" t="str">
        <f t="shared" si="68"/>
        <v>Abode Kitchen Essential Measuring Cup &amp;</v>
      </c>
      <c r="AI226" s="21">
        <f t="shared" si="69"/>
        <v>4074</v>
      </c>
      <c r="AK226" t="str">
        <f t="shared" si="70"/>
        <v>Home &amp; Kitchen</v>
      </c>
      <c r="AM226">
        <f t="shared" si="71"/>
        <v>5000</v>
      </c>
      <c r="AN226" s="16">
        <f t="shared" si="72"/>
        <v>50</v>
      </c>
      <c r="AO226">
        <f t="shared" si="73"/>
        <v>50</v>
      </c>
      <c r="AP226" t="str">
        <f t="shared" si="74"/>
        <v>Suspicious Zero</v>
      </c>
      <c r="AQ226">
        <f t="shared" si="75"/>
        <v>5000</v>
      </c>
    </row>
    <row r="227" spans="1:43">
      <c r="A227" t="s">
        <v>9967</v>
      </c>
      <c r="B227" t="s">
        <v>9968</v>
      </c>
      <c r="C227" t="s">
        <v>8260</v>
      </c>
      <c r="D227" s="17">
        <v>5890</v>
      </c>
      <c r="E227" s="17">
        <v>7506</v>
      </c>
      <c r="F227" s="23">
        <v>22</v>
      </c>
      <c r="G227" s="6">
        <v>4.5</v>
      </c>
      <c r="H227" s="3">
        <v>7241</v>
      </c>
      <c r="I227" t="s">
        <v>9969</v>
      </c>
      <c r="J227" t="s">
        <v>9970</v>
      </c>
      <c r="K227" t="s">
        <v>9971</v>
      </c>
      <c r="L227" t="s">
        <v>9972</v>
      </c>
      <c r="M227" t="s">
        <v>12605</v>
      </c>
      <c r="N227" t="s">
        <v>12606</v>
      </c>
      <c r="O227" t="s">
        <v>9973</v>
      </c>
      <c r="P227" t="s">
        <v>9974</v>
      </c>
      <c r="Q227" t="str">
        <f t="shared" si="58"/>
        <v>Average</v>
      </c>
      <c r="R227" s="15">
        <f t="shared" si="59"/>
        <v>54350946</v>
      </c>
      <c r="S227" s="15" t="str">
        <f t="shared" si="60"/>
        <v>₹2,000-₹10,000</v>
      </c>
      <c r="U227" s="6">
        <f t="shared" si="61"/>
        <v>308</v>
      </c>
      <c r="V227" s="3">
        <f t="shared" si="62"/>
        <v>32584.5</v>
      </c>
      <c r="W227" s="3" t="s">
        <v>13344</v>
      </c>
      <c r="X227" s="3" t="s">
        <v>14573</v>
      </c>
      <c r="Y227" s="25">
        <f t="shared" si="63"/>
        <v>0.22</v>
      </c>
      <c r="Z227" s="25">
        <f t="shared" si="64"/>
        <v>662</v>
      </c>
      <c r="AA227">
        <f t="shared" si="65"/>
        <v>1</v>
      </c>
      <c r="AB227">
        <f t="shared" si="66"/>
        <v>1</v>
      </c>
      <c r="AC227">
        <f t="shared" si="57"/>
        <v>0</v>
      </c>
      <c r="AF227">
        <f t="shared" si="67"/>
        <v>54350946</v>
      </c>
      <c r="AH227" t="str">
        <f t="shared" si="68"/>
        <v>Sujata Powermatic Plus 900 Watts Juicer</v>
      </c>
      <c r="AI227" s="21">
        <f t="shared" si="69"/>
        <v>7241</v>
      </c>
      <c r="AK227" t="str">
        <f t="shared" si="70"/>
        <v>Home &amp; Kitchen</v>
      </c>
      <c r="AM227">
        <f t="shared" si="71"/>
        <v>2200</v>
      </c>
      <c r="AN227" s="16">
        <f t="shared" si="72"/>
        <v>22</v>
      </c>
      <c r="AO227">
        <f t="shared" si="73"/>
        <v>22</v>
      </c>
      <c r="AP227" t="str">
        <f t="shared" si="74"/>
        <v>Suspicious Zero</v>
      </c>
      <c r="AQ227">
        <f t="shared" si="75"/>
        <v>2200</v>
      </c>
    </row>
    <row r="228" spans="1:43">
      <c r="A228" t="s">
        <v>486</v>
      </c>
      <c r="B228" t="s">
        <v>487</v>
      </c>
      <c r="C228" t="s">
        <v>18</v>
      </c>
      <c r="D228" s="17">
        <v>179</v>
      </c>
      <c r="E228" s="17">
        <v>500</v>
      </c>
      <c r="F228" s="23">
        <v>64</v>
      </c>
      <c r="G228" s="6">
        <v>4.2</v>
      </c>
      <c r="H228" s="3">
        <v>92595</v>
      </c>
      <c r="I228" t="s">
        <v>488</v>
      </c>
      <c r="J228" t="s">
        <v>469</v>
      </c>
      <c r="K228" t="s">
        <v>470</v>
      </c>
      <c r="L228" t="s">
        <v>471</v>
      </c>
      <c r="M228" t="s">
        <v>472</v>
      </c>
      <c r="N228" t="s">
        <v>12607</v>
      </c>
      <c r="O228" t="s">
        <v>489</v>
      </c>
      <c r="P228" t="s">
        <v>490</v>
      </c>
      <c r="Q228" t="str">
        <f t="shared" si="58"/>
        <v>Good</v>
      </c>
      <c r="R228" s="15">
        <f t="shared" si="59"/>
        <v>46297500</v>
      </c>
      <c r="S228" s="15" t="str">
        <f t="shared" si="60"/>
        <v>₹500-₹2,000</v>
      </c>
      <c r="U228" s="6">
        <f t="shared" si="61"/>
        <v>308</v>
      </c>
      <c r="V228" s="3">
        <f t="shared" si="62"/>
        <v>388899</v>
      </c>
      <c r="W228" s="3" t="s">
        <v>13345</v>
      </c>
      <c r="X228" s="3" t="s">
        <v>14572</v>
      </c>
      <c r="Y228" s="25">
        <f t="shared" si="63"/>
        <v>0.64</v>
      </c>
      <c r="Z228" s="25">
        <f t="shared" si="64"/>
        <v>662</v>
      </c>
      <c r="AA228">
        <f t="shared" si="65"/>
        <v>1</v>
      </c>
      <c r="AB228">
        <f t="shared" si="66"/>
        <v>1</v>
      </c>
      <c r="AC228">
        <f t="shared" si="57"/>
        <v>0</v>
      </c>
      <c r="AF228">
        <f t="shared" si="67"/>
        <v>46297500</v>
      </c>
      <c r="AH228" t="str">
        <f t="shared" si="68"/>
        <v>AmazonBasics Micro USB Fast Charging</v>
      </c>
      <c r="AI228" s="21">
        <f t="shared" si="69"/>
        <v>92595</v>
      </c>
      <c r="AK228" t="str">
        <f t="shared" si="70"/>
        <v>Computers &amp; Accessories</v>
      </c>
      <c r="AM228">
        <f t="shared" si="71"/>
        <v>6400</v>
      </c>
      <c r="AN228" s="16">
        <f t="shared" si="72"/>
        <v>64</v>
      </c>
      <c r="AO228">
        <f t="shared" si="73"/>
        <v>64</v>
      </c>
      <c r="AP228" t="str">
        <f t="shared" si="74"/>
        <v>Suspicious Zero</v>
      </c>
      <c r="AQ228">
        <f t="shared" si="75"/>
        <v>6400</v>
      </c>
    </row>
    <row r="229" spans="1:43">
      <c r="A229" t="s">
        <v>1908</v>
      </c>
      <c r="B229" t="s">
        <v>12163</v>
      </c>
      <c r="C229" t="s">
        <v>129</v>
      </c>
      <c r="D229" s="17">
        <v>598</v>
      </c>
      <c r="E229" s="17">
        <v>4999</v>
      </c>
      <c r="F229" s="23">
        <v>88</v>
      </c>
      <c r="G229" s="6">
        <v>4.2</v>
      </c>
      <c r="H229" s="3">
        <v>910</v>
      </c>
      <c r="I229" t="s">
        <v>1909</v>
      </c>
      <c r="J229" t="s">
        <v>1910</v>
      </c>
      <c r="K229" t="s">
        <v>1911</v>
      </c>
      <c r="L229" t="s">
        <v>1912</v>
      </c>
      <c r="M229" t="s">
        <v>1913</v>
      </c>
      <c r="N229" t="s">
        <v>1914</v>
      </c>
      <c r="O229" t="s">
        <v>1915</v>
      </c>
      <c r="P229" t="s">
        <v>1916</v>
      </c>
      <c r="Q229" t="str">
        <f t="shared" si="58"/>
        <v>Average</v>
      </c>
      <c r="R229" s="15">
        <f t="shared" si="59"/>
        <v>4549090</v>
      </c>
      <c r="S229" s="15" t="str">
        <f t="shared" si="60"/>
        <v>₹2,000-₹10,000</v>
      </c>
      <c r="U229" s="6">
        <f t="shared" si="61"/>
        <v>308</v>
      </c>
      <c r="V229" s="3">
        <f t="shared" si="62"/>
        <v>3822</v>
      </c>
      <c r="W229" s="3" t="s">
        <v>13346</v>
      </c>
      <c r="X229" s="3" t="s">
        <v>14550</v>
      </c>
      <c r="Y229" s="25">
        <f t="shared" si="63"/>
        <v>0.88</v>
      </c>
      <c r="Z229" s="25">
        <f t="shared" si="64"/>
        <v>662</v>
      </c>
      <c r="AA229">
        <f t="shared" si="65"/>
        <v>1</v>
      </c>
      <c r="AB229">
        <f t="shared" si="66"/>
        <v>1</v>
      </c>
      <c r="AC229">
        <f t="shared" si="57"/>
        <v>0</v>
      </c>
      <c r="AF229">
        <f t="shared" si="67"/>
        <v>4549090</v>
      </c>
      <c r="AH229" t="str">
        <f t="shared" si="68"/>
        <v>Rts‚TM High Speed 3D Full HD 1080p</v>
      </c>
      <c r="AI229" s="21">
        <f t="shared" si="69"/>
        <v>910</v>
      </c>
      <c r="AK229" t="str">
        <f t="shared" si="70"/>
        <v>Electronics</v>
      </c>
      <c r="AM229">
        <f t="shared" si="71"/>
        <v>8800</v>
      </c>
      <c r="AN229" s="16">
        <f t="shared" si="72"/>
        <v>88</v>
      </c>
      <c r="AO229">
        <f t="shared" si="73"/>
        <v>88</v>
      </c>
      <c r="AP229" t="str">
        <f t="shared" si="74"/>
        <v>Suspicious Zero</v>
      </c>
      <c r="AQ229">
        <f t="shared" si="75"/>
        <v>8800</v>
      </c>
    </row>
    <row r="230" spans="1:43">
      <c r="A230" t="s">
        <v>9930</v>
      </c>
      <c r="B230" t="s">
        <v>9931</v>
      </c>
      <c r="C230" t="s">
        <v>8053</v>
      </c>
      <c r="D230" s="17">
        <v>2899</v>
      </c>
      <c r="E230" s="17">
        <v>5500</v>
      </c>
      <c r="F230" s="23">
        <v>47</v>
      </c>
      <c r="G230" s="6">
        <v>3.8</v>
      </c>
      <c r="H230" s="3">
        <v>8958</v>
      </c>
      <c r="I230" t="s">
        <v>9932</v>
      </c>
      <c r="J230" t="s">
        <v>9933</v>
      </c>
      <c r="K230" t="s">
        <v>9934</v>
      </c>
      <c r="L230" t="s">
        <v>9935</v>
      </c>
      <c r="M230" t="s">
        <v>9936</v>
      </c>
      <c r="N230" t="s">
        <v>12608</v>
      </c>
      <c r="O230" t="s">
        <v>9937</v>
      </c>
      <c r="P230" t="s">
        <v>9938</v>
      </c>
      <c r="Q230" t="str">
        <f t="shared" si="58"/>
        <v>Excellent</v>
      </c>
      <c r="R230" s="15">
        <f t="shared" si="59"/>
        <v>49269000</v>
      </c>
      <c r="S230" s="15" t="str">
        <f t="shared" si="60"/>
        <v>₹2,000-₹10,000</v>
      </c>
      <c r="U230" s="6">
        <f t="shared" si="61"/>
        <v>308</v>
      </c>
      <c r="V230" s="3">
        <f t="shared" si="62"/>
        <v>34040.400000000001</v>
      </c>
      <c r="W230" s="3" t="s">
        <v>14476</v>
      </c>
      <c r="X230" s="3" t="s">
        <v>14573</v>
      </c>
      <c r="Y230" s="25">
        <f t="shared" si="63"/>
        <v>0.47</v>
      </c>
      <c r="Z230" s="25">
        <f t="shared" si="64"/>
        <v>662</v>
      </c>
      <c r="AA230">
        <f t="shared" si="65"/>
        <v>1</v>
      </c>
      <c r="AB230">
        <f t="shared" si="66"/>
        <v>1</v>
      </c>
      <c r="AC230">
        <f t="shared" si="57"/>
        <v>0</v>
      </c>
      <c r="AF230">
        <f t="shared" si="67"/>
        <v>49269000</v>
      </c>
      <c r="AH230" t="str">
        <f t="shared" si="68"/>
        <v>Wonderchef Nutri-blend Mixer,</v>
      </c>
      <c r="AI230" s="21">
        <f t="shared" si="69"/>
        <v>8958</v>
      </c>
      <c r="AK230" t="str">
        <f t="shared" si="70"/>
        <v>Home &amp; Kitchen</v>
      </c>
      <c r="AM230">
        <f t="shared" si="71"/>
        <v>4700</v>
      </c>
      <c r="AN230" s="16">
        <f t="shared" si="72"/>
        <v>47</v>
      </c>
      <c r="AO230">
        <f t="shared" si="73"/>
        <v>47</v>
      </c>
      <c r="AP230" t="str">
        <f t="shared" si="74"/>
        <v>Suspicious Zero</v>
      </c>
      <c r="AQ230">
        <f t="shared" si="75"/>
        <v>4700</v>
      </c>
    </row>
    <row r="231" spans="1:43">
      <c r="A231" t="s">
        <v>1211</v>
      </c>
      <c r="B231" t="s">
        <v>1212</v>
      </c>
      <c r="C231" t="s">
        <v>18</v>
      </c>
      <c r="D231" s="17">
        <v>349</v>
      </c>
      <c r="E231" s="17">
        <v>699</v>
      </c>
      <c r="F231" s="23">
        <v>50</v>
      </c>
      <c r="G231" s="6">
        <v>4.3</v>
      </c>
      <c r="H231" s="3">
        <v>20850</v>
      </c>
      <c r="I231" t="s">
        <v>1213</v>
      </c>
      <c r="J231" t="s">
        <v>295</v>
      </c>
      <c r="K231" t="s">
        <v>296</v>
      </c>
      <c r="L231" t="s">
        <v>297</v>
      </c>
      <c r="M231" t="s">
        <v>298</v>
      </c>
      <c r="N231" t="s">
        <v>12201</v>
      </c>
      <c r="O231" t="s">
        <v>1214</v>
      </c>
      <c r="P231" t="s">
        <v>1215</v>
      </c>
      <c r="Q231" t="str">
        <f t="shared" si="58"/>
        <v>Good</v>
      </c>
      <c r="R231" s="15">
        <f t="shared" si="59"/>
        <v>14574150</v>
      </c>
      <c r="S231" s="15" t="str">
        <f t="shared" si="60"/>
        <v>₹500-₹2,000</v>
      </c>
      <c r="U231" s="6">
        <f t="shared" si="61"/>
        <v>308</v>
      </c>
      <c r="V231" s="3">
        <f t="shared" si="62"/>
        <v>89655</v>
      </c>
      <c r="W231" s="3" t="s">
        <v>14220</v>
      </c>
      <c r="X231" s="3" t="s">
        <v>14572</v>
      </c>
      <c r="Y231" s="25">
        <f t="shared" si="63"/>
        <v>0.5</v>
      </c>
      <c r="Z231" s="25">
        <f t="shared" si="64"/>
        <v>662</v>
      </c>
      <c r="AA231">
        <f t="shared" si="65"/>
        <v>1</v>
      </c>
      <c r="AB231">
        <f t="shared" si="66"/>
        <v>1</v>
      </c>
      <c r="AC231">
        <f t="shared" ref="AC231:AC294" si="76">COUNTIFS(A:A, A231, C:C, "&lt;&gt;" &amp; C231)</f>
        <v>0</v>
      </c>
      <c r="AF231">
        <f t="shared" si="67"/>
        <v>14574150</v>
      </c>
      <c r="AH231" t="str">
        <f t="shared" si="68"/>
        <v>boAt Type-c A400 Type-c to USB A Cable</v>
      </c>
      <c r="AI231" s="21">
        <f t="shared" si="69"/>
        <v>20850</v>
      </c>
      <c r="AK231" t="str">
        <f t="shared" si="70"/>
        <v>Computers &amp; Accessories</v>
      </c>
      <c r="AM231">
        <f t="shared" si="71"/>
        <v>5000</v>
      </c>
      <c r="AN231" s="16">
        <f t="shared" si="72"/>
        <v>50</v>
      </c>
      <c r="AO231">
        <f t="shared" si="73"/>
        <v>50</v>
      </c>
      <c r="AP231" t="str">
        <f t="shared" si="74"/>
        <v>Suspicious Zero</v>
      </c>
      <c r="AQ231">
        <f t="shared" si="75"/>
        <v>5000</v>
      </c>
    </row>
    <row r="232" spans="1:43">
      <c r="A232" t="s">
        <v>1201</v>
      </c>
      <c r="B232" t="s">
        <v>1202</v>
      </c>
      <c r="C232" t="s">
        <v>458</v>
      </c>
      <c r="D232" s="17">
        <v>399</v>
      </c>
      <c r="E232" s="17">
        <v>399</v>
      </c>
      <c r="F232" s="23">
        <v>0</v>
      </c>
      <c r="G232" s="6">
        <v>3.9</v>
      </c>
      <c r="H232" s="3">
        <v>1951</v>
      </c>
      <c r="I232" t="s">
        <v>1203</v>
      </c>
      <c r="J232" t="s">
        <v>1204</v>
      </c>
      <c r="K232" t="s">
        <v>1205</v>
      </c>
      <c r="L232" t="s">
        <v>1206</v>
      </c>
      <c r="M232" t="s">
        <v>1207</v>
      </c>
      <c r="N232" t="s">
        <v>1208</v>
      </c>
      <c r="O232" t="s">
        <v>1209</v>
      </c>
      <c r="P232" t="s">
        <v>1210</v>
      </c>
      <c r="Q232" t="str">
        <f t="shared" si="58"/>
        <v>Good</v>
      </c>
      <c r="R232" s="15">
        <f t="shared" si="59"/>
        <v>778449</v>
      </c>
      <c r="S232" s="15" t="str">
        <f t="shared" si="60"/>
        <v>&lt;₹500</v>
      </c>
      <c r="U232" s="6">
        <f t="shared" si="61"/>
        <v>308</v>
      </c>
      <c r="V232" s="3">
        <f t="shared" si="62"/>
        <v>7608.9</v>
      </c>
      <c r="W232" s="3" t="s">
        <v>13347</v>
      </c>
      <c r="X232" s="3" t="s">
        <v>14550</v>
      </c>
      <c r="Y232" s="25">
        <f t="shared" si="63"/>
        <v>0</v>
      </c>
      <c r="Z232" s="25">
        <f t="shared" si="64"/>
        <v>662</v>
      </c>
      <c r="AA232">
        <f t="shared" si="65"/>
        <v>1</v>
      </c>
      <c r="AB232">
        <f t="shared" si="66"/>
        <v>1</v>
      </c>
      <c r="AC232">
        <f t="shared" si="76"/>
        <v>0</v>
      </c>
      <c r="AF232">
        <f t="shared" si="67"/>
        <v>778449</v>
      </c>
      <c r="AH232" t="str">
        <f t="shared" si="68"/>
        <v>LRIPL Compatible Sony Bravia LCD/led</v>
      </c>
      <c r="AI232" s="21">
        <f t="shared" si="69"/>
        <v>1951</v>
      </c>
      <c r="AK232" t="str">
        <f t="shared" si="70"/>
        <v>Electronics</v>
      </c>
      <c r="AM232">
        <f t="shared" si="71"/>
        <v>0</v>
      </c>
      <c r="AN232" s="16">
        <f t="shared" si="72"/>
        <v>49.910204081632656</v>
      </c>
      <c r="AO232">
        <f t="shared" si="73"/>
        <v>49.910204081632656</v>
      </c>
      <c r="AP232" t="str">
        <f t="shared" si="74"/>
        <v>True Zero</v>
      </c>
      <c r="AQ232">
        <f t="shared" si="75"/>
        <v>0</v>
      </c>
    </row>
    <row r="233" spans="1:43">
      <c r="A233" t="s">
        <v>8740</v>
      </c>
      <c r="B233" t="s">
        <v>8741</v>
      </c>
      <c r="C233" t="s">
        <v>8742</v>
      </c>
      <c r="D233" s="17">
        <v>2095</v>
      </c>
      <c r="E233" s="17">
        <v>2095</v>
      </c>
      <c r="F233" s="23">
        <v>0</v>
      </c>
      <c r="G233" s="6">
        <v>4.5</v>
      </c>
      <c r="H233" s="3">
        <v>7949</v>
      </c>
      <c r="I233" t="s">
        <v>8743</v>
      </c>
      <c r="J233" t="s">
        <v>8744</v>
      </c>
      <c r="K233" t="s">
        <v>8745</v>
      </c>
      <c r="L233" t="s">
        <v>8746</v>
      </c>
      <c r="M233" t="s">
        <v>8747</v>
      </c>
      <c r="N233" t="s">
        <v>8748</v>
      </c>
      <c r="O233" t="s">
        <v>8749</v>
      </c>
      <c r="P233" t="s">
        <v>8750</v>
      </c>
      <c r="Q233" t="str">
        <f t="shared" si="58"/>
        <v>Good</v>
      </c>
      <c r="R233" s="15">
        <f t="shared" si="59"/>
        <v>16653155</v>
      </c>
      <c r="S233" s="15" t="str">
        <f t="shared" si="60"/>
        <v>₹2,000-₹10,000</v>
      </c>
      <c r="U233" s="6">
        <f t="shared" si="61"/>
        <v>308</v>
      </c>
      <c r="V233" s="3">
        <f t="shared" si="62"/>
        <v>35770.5</v>
      </c>
      <c r="W233" s="3" t="s">
        <v>13348</v>
      </c>
      <c r="X233" s="3" t="s">
        <v>14573</v>
      </c>
      <c r="Y233" s="25">
        <f t="shared" si="63"/>
        <v>0</v>
      </c>
      <c r="Z233" s="25">
        <f t="shared" si="64"/>
        <v>662</v>
      </c>
      <c r="AA233">
        <f t="shared" si="65"/>
        <v>1</v>
      </c>
      <c r="AB233">
        <f t="shared" si="66"/>
        <v>1</v>
      </c>
      <c r="AC233">
        <f t="shared" si="76"/>
        <v>0</v>
      </c>
      <c r="AF233">
        <f t="shared" si="67"/>
        <v>16653155</v>
      </c>
      <c r="AH233" t="str">
        <f t="shared" si="68"/>
        <v>Philips Daily Collection HD2582/00</v>
      </c>
      <c r="AI233" s="21">
        <f t="shared" si="69"/>
        <v>7949</v>
      </c>
      <c r="AK233" t="str">
        <f t="shared" si="70"/>
        <v>Home &amp; Kitchen</v>
      </c>
      <c r="AM233">
        <f t="shared" si="71"/>
        <v>0</v>
      </c>
      <c r="AN233" s="16">
        <f t="shared" si="72"/>
        <v>40.120848214285715</v>
      </c>
      <c r="AO233">
        <f t="shared" si="73"/>
        <v>40.120848214285715</v>
      </c>
      <c r="AP233" t="str">
        <f t="shared" si="74"/>
        <v>True Zero</v>
      </c>
      <c r="AQ233">
        <f t="shared" si="75"/>
        <v>0</v>
      </c>
    </row>
    <row r="234" spans="1:43">
      <c r="A234" t="s">
        <v>4515</v>
      </c>
      <c r="B234" t="s">
        <v>4516</v>
      </c>
      <c r="C234" t="s">
        <v>2884</v>
      </c>
      <c r="D234" s="17">
        <v>365</v>
      </c>
      <c r="E234" s="17">
        <v>999</v>
      </c>
      <c r="F234" s="23">
        <v>63</v>
      </c>
      <c r="G234" s="6">
        <v>4.0999999999999996</v>
      </c>
      <c r="H234" s="3">
        <v>363711</v>
      </c>
      <c r="I234" t="s">
        <v>3263</v>
      </c>
      <c r="J234" t="s">
        <v>2937</v>
      </c>
      <c r="K234" t="s">
        <v>2938</v>
      </c>
      <c r="L234" t="s">
        <v>2939</v>
      </c>
      <c r="M234" t="s">
        <v>2940</v>
      </c>
      <c r="N234" t="s">
        <v>2941</v>
      </c>
      <c r="O234" t="s">
        <v>4517</v>
      </c>
      <c r="P234" t="s">
        <v>4518</v>
      </c>
      <c r="Q234" t="str">
        <f t="shared" si="58"/>
        <v>Good</v>
      </c>
      <c r="R234" s="15">
        <f t="shared" si="59"/>
        <v>363347289</v>
      </c>
      <c r="S234" s="15" t="str">
        <f t="shared" si="60"/>
        <v>₹500-₹2,000</v>
      </c>
      <c r="U234" s="6">
        <f t="shared" si="61"/>
        <v>308</v>
      </c>
      <c r="V234" s="3">
        <f t="shared" si="62"/>
        <v>1491215.0999999999</v>
      </c>
      <c r="W234" s="3" t="s">
        <v>13349</v>
      </c>
      <c r="X234" s="3" t="s">
        <v>14550</v>
      </c>
      <c r="Y234" s="25">
        <f t="shared" si="63"/>
        <v>0.63</v>
      </c>
      <c r="Z234" s="25">
        <f t="shared" si="64"/>
        <v>662</v>
      </c>
      <c r="AA234">
        <f t="shared" si="65"/>
        <v>1</v>
      </c>
      <c r="AB234">
        <f t="shared" si="66"/>
        <v>1</v>
      </c>
      <c r="AC234">
        <f t="shared" si="76"/>
        <v>0</v>
      </c>
      <c r="AF234">
        <f t="shared" si="67"/>
        <v>363347289</v>
      </c>
      <c r="AH234" t="str">
        <f t="shared" si="68"/>
        <v>boAt BassHeads 100 in-Ear Wired</v>
      </c>
      <c r="AI234" s="21">
        <f t="shared" si="69"/>
        <v>363711</v>
      </c>
      <c r="AK234" t="str">
        <f t="shared" si="70"/>
        <v>Electronics</v>
      </c>
      <c r="AM234">
        <f t="shared" si="71"/>
        <v>6300</v>
      </c>
      <c r="AN234" s="16">
        <f t="shared" si="72"/>
        <v>63</v>
      </c>
      <c r="AO234">
        <f t="shared" si="73"/>
        <v>63</v>
      </c>
      <c r="AP234" t="str">
        <f t="shared" si="74"/>
        <v>Suspicious Zero</v>
      </c>
      <c r="AQ234">
        <f t="shared" si="75"/>
        <v>6300</v>
      </c>
    </row>
    <row r="235" spans="1:43">
      <c r="A235" t="s">
        <v>7452</v>
      </c>
      <c r="B235" t="s">
        <v>7453</v>
      </c>
      <c r="C235" t="s">
        <v>4801</v>
      </c>
      <c r="D235" s="17">
        <v>657</v>
      </c>
      <c r="E235" s="17">
        <v>999</v>
      </c>
      <c r="F235" s="23">
        <v>34</v>
      </c>
      <c r="G235" s="6">
        <v>4.3</v>
      </c>
      <c r="H235" s="3">
        <v>13944</v>
      </c>
      <c r="I235" t="s">
        <v>7454</v>
      </c>
      <c r="J235" t="s">
        <v>7455</v>
      </c>
      <c r="K235" t="s">
        <v>7456</v>
      </c>
      <c r="L235" t="s">
        <v>7457</v>
      </c>
      <c r="M235" t="s">
        <v>12609</v>
      </c>
      <c r="N235" t="s">
        <v>7458</v>
      </c>
      <c r="O235" t="s">
        <v>7459</v>
      </c>
      <c r="P235" t="s">
        <v>7460</v>
      </c>
      <c r="Q235" t="str">
        <f t="shared" si="58"/>
        <v>Good</v>
      </c>
      <c r="R235" s="15">
        <f t="shared" si="59"/>
        <v>13930056</v>
      </c>
      <c r="S235" s="15" t="str">
        <f t="shared" si="60"/>
        <v>₹500-₹2,000</v>
      </c>
      <c r="U235" s="6">
        <f t="shared" si="61"/>
        <v>308</v>
      </c>
      <c r="V235" s="3">
        <f t="shared" si="62"/>
        <v>59959.199999999997</v>
      </c>
      <c r="W235" s="3" t="s">
        <v>13350</v>
      </c>
      <c r="X235" s="3" t="s">
        <v>14572</v>
      </c>
      <c r="Y235" s="25">
        <f t="shared" si="63"/>
        <v>0.34</v>
      </c>
      <c r="Z235" s="25">
        <f t="shared" si="64"/>
        <v>662</v>
      </c>
      <c r="AA235">
        <f t="shared" si="65"/>
        <v>1</v>
      </c>
      <c r="AB235">
        <f t="shared" si="66"/>
        <v>1</v>
      </c>
      <c r="AC235">
        <f t="shared" si="76"/>
        <v>0</v>
      </c>
      <c r="AF235">
        <f t="shared" si="67"/>
        <v>13930056</v>
      </c>
      <c r="AH235" t="str">
        <f t="shared" si="68"/>
        <v>Orico 2.5"(6.3cm) USB 3.0 HDD Enclosure</v>
      </c>
      <c r="AI235" s="21">
        <f t="shared" si="69"/>
        <v>13944</v>
      </c>
      <c r="AK235" t="str">
        <f t="shared" si="70"/>
        <v>Computers &amp; Accessories</v>
      </c>
      <c r="AM235">
        <f t="shared" si="71"/>
        <v>3400</v>
      </c>
      <c r="AN235" s="16">
        <f t="shared" si="72"/>
        <v>34</v>
      </c>
      <c r="AO235">
        <f t="shared" si="73"/>
        <v>34</v>
      </c>
      <c r="AP235" t="str">
        <f t="shared" si="74"/>
        <v>Suspicious Zero</v>
      </c>
      <c r="AQ235">
        <f t="shared" si="75"/>
        <v>3400</v>
      </c>
    </row>
    <row r="236" spans="1:43">
      <c r="A236" t="s">
        <v>466</v>
      </c>
      <c r="B236" t="s">
        <v>467</v>
      </c>
      <c r="C236" t="s">
        <v>18</v>
      </c>
      <c r="D236" s="17">
        <v>199</v>
      </c>
      <c r="E236" s="17">
        <v>395</v>
      </c>
      <c r="F236" s="23">
        <v>50</v>
      </c>
      <c r="G236" s="6">
        <v>4.2</v>
      </c>
      <c r="H236" s="3">
        <v>92595</v>
      </c>
      <c r="I236" t="s">
        <v>468</v>
      </c>
      <c r="J236" t="s">
        <v>469</v>
      </c>
      <c r="K236" t="s">
        <v>470</v>
      </c>
      <c r="L236" t="s">
        <v>471</v>
      </c>
      <c r="M236" t="s">
        <v>472</v>
      </c>
      <c r="N236" t="s">
        <v>12607</v>
      </c>
      <c r="O236" t="s">
        <v>474</v>
      </c>
      <c r="P236" t="s">
        <v>475</v>
      </c>
      <c r="Q236" t="str">
        <f t="shared" si="58"/>
        <v>Good</v>
      </c>
      <c r="R236" s="15">
        <f t="shared" si="59"/>
        <v>36575025</v>
      </c>
      <c r="S236" s="15" t="str">
        <f t="shared" si="60"/>
        <v>&lt;₹500</v>
      </c>
      <c r="U236" s="6">
        <f t="shared" si="61"/>
        <v>308</v>
      </c>
      <c r="V236" s="3">
        <f t="shared" si="62"/>
        <v>388899</v>
      </c>
      <c r="W236" s="3" t="s">
        <v>14477</v>
      </c>
      <c r="X236" s="3" t="s">
        <v>14572</v>
      </c>
      <c r="Y236" s="25">
        <f t="shared" si="63"/>
        <v>0.5</v>
      </c>
      <c r="Z236" s="25">
        <f t="shared" si="64"/>
        <v>662</v>
      </c>
      <c r="AA236">
        <f t="shared" si="65"/>
        <v>1</v>
      </c>
      <c r="AB236">
        <f t="shared" si="66"/>
        <v>1</v>
      </c>
      <c r="AC236">
        <f t="shared" si="76"/>
        <v>0</v>
      </c>
      <c r="AF236">
        <f t="shared" si="67"/>
        <v>36575025</v>
      </c>
      <c r="AH236" t="str">
        <f t="shared" si="68"/>
        <v>Amazonbasics Micro Usb Fast Charging</v>
      </c>
      <c r="AI236" s="21">
        <f t="shared" si="69"/>
        <v>92595</v>
      </c>
      <c r="AK236" t="str">
        <f t="shared" si="70"/>
        <v>Computers &amp; Accessories</v>
      </c>
      <c r="AM236">
        <f t="shared" si="71"/>
        <v>5000</v>
      </c>
      <c r="AN236" s="16">
        <f t="shared" si="72"/>
        <v>50</v>
      </c>
      <c r="AO236">
        <f t="shared" si="73"/>
        <v>50</v>
      </c>
      <c r="AP236" t="str">
        <f t="shared" si="74"/>
        <v>Suspicious Zero</v>
      </c>
      <c r="AQ236">
        <f t="shared" si="75"/>
        <v>5000</v>
      </c>
    </row>
    <row r="237" spans="1:43">
      <c r="A237" t="s">
        <v>9031</v>
      </c>
      <c r="B237" t="s">
        <v>9032</v>
      </c>
      <c r="C237" t="s">
        <v>8623</v>
      </c>
      <c r="D237" s="17">
        <v>8999</v>
      </c>
      <c r="E237" s="17">
        <v>9995</v>
      </c>
      <c r="F237" s="23">
        <v>10</v>
      </c>
      <c r="G237" s="6">
        <v>4.4000000000000004</v>
      </c>
      <c r="H237" s="3">
        <v>17994</v>
      </c>
      <c r="I237" t="s">
        <v>12610</v>
      </c>
      <c r="J237" t="s">
        <v>9033</v>
      </c>
      <c r="K237" t="s">
        <v>9034</v>
      </c>
      <c r="L237" t="s">
        <v>9035</v>
      </c>
      <c r="M237" t="s">
        <v>12611</v>
      </c>
      <c r="N237" t="s">
        <v>12612</v>
      </c>
      <c r="O237" t="s">
        <v>9036</v>
      </c>
      <c r="P237" t="s">
        <v>9037</v>
      </c>
      <c r="Q237" t="str">
        <f t="shared" si="58"/>
        <v>Average</v>
      </c>
      <c r="R237" s="15">
        <f t="shared" si="59"/>
        <v>179850030</v>
      </c>
      <c r="S237" s="15" t="str">
        <f t="shared" si="60"/>
        <v>₹2,000-₹10,000</v>
      </c>
      <c r="U237" s="6">
        <f t="shared" si="61"/>
        <v>308</v>
      </c>
      <c r="V237" s="3">
        <f t="shared" si="62"/>
        <v>79173.600000000006</v>
      </c>
      <c r="W237" s="3" t="s">
        <v>13351</v>
      </c>
      <c r="X237" s="3" t="s">
        <v>14573</v>
      </c>
      <c r="Y237" s="25">
        <f t="shared" si="63"/>
        <v>0.1</v>
      </c>
      <c r="Z237" s="25">
        <f t="shared" si="64"/>
        <v>662</v>
      </c>
      <c r="AA237">
        <f t="shared" si="65"/>
        <v>1</v>
      </c>
      <c r="AB237">
        <f t="shared" si="66"/>
        <v>1</v>
      </c>
      <c r="AC237">
        <f t="shared" si="76"/>
        <v>0</v>
      </c>
      <c r="AF237">
        <f t="shared" si="67"/>
        <v>179850030</v>
      </c>
      <c r="AH237" t="str">
        <f t="shared" si="68"/>
        <v>Philips PowerPro FC9352/01 Compact</v>
      </c>
      <c r="AI237" s="21">
        <f t="shared" si="69"/>
        <v>17994</v>
      </c>
      <c r="AK237" t="str">
        <f t="shared" si="70"/>
        <v>Home &amp; Kitchen</v>
      </c>
      <c r="AM237">
        <f t="shared" si="71"/>
        <v>1000</v>
      </c>
      <c r="AN237" s="16">
        <f t="shared" si="72"/>
        <v>10</v>
      </c>
      <c r="AO237">
        <f t="shared" si="73"/>
        <v>10</v>
      </c>
      <c r="AP237" t="str">
        <f t="shared" si="74"/>
        <v>Suspicious Zero</v>
      </c>
      <c r="AQ237">
        <f t="shared" si="75"/>
        <v>1000</v>
      </c>
    </row>
    <row r="238" spans="1:43">
      <c r="A238" t="s">
        <v>10464</v>
      </c>
      <c r="B238" t="s">
        <v>10465</v>
      </c>
      <c r="C238" t="s">
        <v>9197</v>
      </c>
      <c r="D238" s="17">
        <v>8886</v>
      </c>
      <c r="E238" s="17">
        <v>11850</v>
      </c>
      <c r="F238" s="23">
        <v>25</v>
      </c>
      <c r="G238" s="6">
        <v>4.2</v>
      </c>
      <c r="H238" s="3">
        <v>3065</v>
      </c>
      <c r="I238" t="s">
        <v>10466</v>
      </c>
      <c r="J238" t="s">
        <v>10467</v>
      </c>
      <c r="K238" t="s">
        <v>10468</v>
      </c>
      <c r="L238" t="s">
        <v>10469</v>
      </c>
      <c r="M238" t="s">
        <v>10470</v>
      </c>
      <c r="N238" t="s">
        <v>10471</v>
      </c>
      <c r="O238" t="s">
        <v>10472</v>
      </c>
      <c r="P238" t="s">
        <v>10473</v>
      </c>
      <c r="Q238" t="str">
        <f t="shared" si="58"/>
        <v>Good</v>
      </c>
      <c r="R238" s="15">
        <f t="shared" si="59"/>
        <v>36320250</v>
      </c>
      <c r="S238" s="15" t="str">
        <f t="shared" si="60"/>
        <v>₹10,000-₹50,000</v>
      </c>
      <c r="U238" s="6">
        <f t="shared" si="61"/>
        <v>308</v>
      </c>
      <c r="V238" s="3">
        <f t="shared" si="62"/>
        <v>12873</v>
      </c>
      <c r="W238" s="3" t="s">
        <v>13352</v>
      </c>
      <c r="X238" s="3" t="s">
        <v>14573</v>
      </c>
      <c r="Y238" s="25">
        <f t="shared" si="63"/>
        <v>0.25</v>
      </c>
      <c r="Z238" s="25">
        <f t="shared" si="64"/>
        <v>662</v>
      </c>
      <c r="AA238">
        <f t="shared" si="65"/>
        <v>1</v>
      </c>
      <c r="AB238">
        <f t="shared" si="66"/>
        <v>1</v>
      </c>
      <c r="AC238">
        <f t="shared" si="76"/>
        <v>0</v>
      </c>
      <c r="AF238">
        <f t="shared" si="67"/>
        <v>36320250</v>
      </c>
      <c r="AH238" t="str">
        <f t="shared" si="68"/>
        <v>AMERICAN MICRONIC- Imported Wet &amp; Dry</v>
      </c>
      <c r="AI238" s="21">
        <f t="shared" si="69"/>
        <v>3065</v>
      </c>
      <c r="AK238" t="str">
        <f t="shared" si="70"/>
        <v>Home &amp; Kitchen</v>
      </c>
      <c r="AM238">
        <f t="shared" si="71"/>
        <v>2500</v>
      </c>
      <c r="AN238" s="16">
        <f t="shared" si="72"/>
        <v>25</v>
      </c>
      <c r="AO238">
        <f t="shared" si="73"/>
        <v>25</v>
      </c>
      <c r="AP238" t="str">
        <f t="shared" si="74"/>
        <v>Suspicious Zero</v>
      </c>
      <c r="AQ238">
        <f t="shared" si="75"/>
        <v>2500</v>
      </c>
    </row>
    <row r="239" spans="1:43">
      <c r="A239" t="s">
        <v>6105</v>
      </c>
      <c r="B239" t="s">
        <v>6106</v>
      </c>
      <c r="C239" t="s">
        <v>4543</v>
      </c>
      <c r="D239" s="17">
        <v>289</v>
      </c>
      <c r="E239" s="17">
        <v>590</v>
      </c>
      <c r="F239" s="23">
        <v>51</v>
      </c>
      <c r="G239" s="6">
        <v>4.4000000000000004</v>
      </c>
      <c r="H239" s="3">
        <v>25886</v>
      </c>
      <c r="I239" t="s">
        <v>6107</v>
      </c>
      <c r="J239" t="s">
        <v>6108</v>
      </c>
      <c r="K239" t="s">
        <v>6109</v>
      </c>
      <c r="L239" t="s">
        <v>6110</v>
      </c>
      <c r="M239" t="s">
        <v>12613</v>
      </c>
      <c r="N239" t="s">
        <v>6111</v>
      </c>
      <c r="O239" t="s">
        <v>6112</v>
      </c>
      <c r="P239" t="s">
        <v>6113</v>
      </c>
      <c r="Q239" t="str">
        <f t="shared" si="58"/>
        <v>Good</v>
      </c>
      <c r="R239" s="15">
        <f t="shared" si="59"/>
        <v>15272740</v>
      </c>
      <c r="S239" s="15" t="str">
        <f t="shared" si="60"/>
        <v>₹500-₹2,000</v>
      </c>
      <c r="U239" s="6">
        <f t="shared" si="61"/>
        <v>308</v>
      </c>
      <c r="V239" s="3">
        <f t="shared" si="62"/>
        <v>113898.40000000001</v>
      </c>
      <c r="W239" s="3" t="s">
        <v>14430</v>
      </c>
      <c r="X239" s="3" t="s">
        <v>14572</v>
      </c>
      <c r="Y239" s="25">
        <f t="shared" si="63"/>
        <v>0.51</v>
      </c>
      <c r="Z239" s="25">
        <f t="shared" si="64"/>
        <v>662</v>
      </c>
      <c r="AA239">
        <f t="shared" si="65"/>
        <v>1</v>
      </c>
      <c r="AB239">
        <f t="shared" si="66"/>
        <v>1</v>
      </c>
      <c r="AC239">
        <f t="shared" si="76"/>
        <v>0</v>
      </c>
      <c r="AF239">
        <f t="shared" si="67"/>
        <v>15272740</v>
      </c>
      <c r="AH239" t="str">
        <f t="shared" si="68"/>
        <v>Lenovo 300 Wired Plug &amp; Play USB Mouse,</v>
      </c>
      <c r="AI239" s="21">
        <f t="shared" si="69"/>
        <v>25886</v>
      </c>
      <c r="AK239" t="str">
        <f t="shared" si="70"/>
        <v>Computers &amp; Accessories</v>
      </c>
      <c r="AM239">
        <f t="shared" si="71"/>
        <v>5100</v>
      </c>
      <c r="AN239" s="16">
        <f t="shared" si="72"/>
        <v>51</v>
      </c>
      <c r="AO239">
        <f t="shared" si="73"/>
        <v>51</v>
      </c>
      <c r="AP239" t="str">
        <f t="shared" si="74"/>
        <v>Suspicious Zero</v>
      </c>
      <c r="AQ239">
        <f t="shared" si="75"/>
        <v>5100</v>
      </c>
    </row>
    <row r="240" spans="1:43">
      <c r="A240" t="s">
        <v>2965</v>
      </c>
      <c r="B240" t="s">
        <v>2966</v>
      </c>
      <c r="C240" t="s">
        <v>2967</v>
      </c>
      <c r="D240" s="17">
        <v>349</v>
      </c>
      <c r="E240" s="17">
        <v>999</v>
      </c>
      <c r="F240" s="23">
        <v>65</v>
      </c>
      <c r="G240" s="6">
        <v>3.9</v>
      </c>
      <c r="H240" s="3">
        <v>46399</v>
      </c>
      <c r="I240" t="s">
        <v>2968</v>
      </c>
      <c r="J240" t="s">
        <v>2969</v>
      </c>
      <c r="K240" t="s">
        <v>2970</v>
      </c>
      <c r="L240" t="s">
        <v>2971</v>
      </c>
      <c r="M240" t="s">
        <v>2972</v>
      </c>
      <c r="N240" t="s">
        <v>2973</v>
      </c>
      <c r="O240" t="s">
        <v>2974</v>
      </c>
      <c r="P240" t="s">
        <v>2975</v>
      </c>
      <c r="Q240" t="str">
        <f t="shared" si="58"/>
        <v>Good</v>
      </c>
      <c r="R240" s="15">
        <f t="shared" si="59"/>
        <v>46352601</v>
      </c>
      <c r="S240" s="15" t="str">
        <f t="shared" si="60"/>
        <v>₹500-₹2,000</v>
      </c>
      <c r="U240" s="6">
        <f t="shared" si="61"/>
        <v>308</v>
      </c>
      <c r="V240" s="3">
        <f t="shared" si="62"/>
        <v>180956.1</v>
      </c>
      <c r="W240" s="3" t="s">
        <v>13353</v>
      </c>
      <c r="X240" s="3" t="s">
        <v>14550</v>
      </c>
      <c r="Y240" s="25">
        <f t="shared" si="63"/>
        <v>0.65</v>
      </c>
      <c r="Z240" s="25">
        <f t="shared" si="64"/>
        <v>662</v>
      </c>
      <c r="AA240">
        <f t="shared" si="65"/>
        <v>1</v>
      </c>
      <c r="AB240">
        <f t="shared" si="66"/>
        <v>1</v>
      </c>
      <c r="AC240">
        <f t="shared" si="76"/>
        <v>0</v>
      </c>
      <c r="AF240">
        <f t="shared" si="67"/>
        <v>46352601</v>
      </c>
      <c r="AH240" t="str">
        <f t="shared" si="68"/>
        <v>ELV Car Mount Adjustable Car Phone</v>
      </c>
      <c r="AI240" s="21">
        <f t="shared" si="69"/>
        <v>46399</v>
      </c>
      <c r="AK240" t="str">
        <f t="shared" si="70"/>
        <v>Electronics</v>
      </c>
      <c r="AM240">
        <f t="shared" si="71"/>
        <v>6500</v>
      </c>
      <c r="AN240" s="16">
        <f t="shared" si="72"/>
        <v>65</v>
      </c>
      <c r="AO240">
        <f t="shared" si="73"/>
        <v>65</v>
      </c>
      <c r="AP240" t="str">
        <f t="shared" si="74"/>
        <v>Suspicious Zero</v>
      </c>
      <c r="AQ240">
        <f t="shared" si="75"/>
        <v>6500</v>
      </c>
    </row>
    <row r="241" spans="1:43">
      <c r="A241" t="s">
        <v>7404</v>
      </c>
      <c r="B241" t="s">
        <v>7405</v>
      </c>
      <c r="C241" t="s">
        <v>14564</v>
      </c>
      <c r="D241" s="17">
        <v>341</v>
      </c>
      <c r="E241" s="17">
        <v>450</v>
      </c>
      <c r="F241" s="23">
        <v>24</v>
      </c>
      <c r="G241" s="6">
        <v>4.3</v>
      </c>
      <c r="H241" s="3">
        <v>2493</v>
      </c>
      <c r="I241" t="s">
        <v>7406</v>
      </c>
      <c r="J241" t="s">
        <v>7407</v>
      </c>
      <c r="K241" t="s">
        <v>7408</v>
      </c>
      <c r="L241" t="s">
        <v>7409</v>
      </c>
      <c r="M241" t="s">
        <v>7410</v>
      </c>
      <c r="N241" t="s">
        <v>7411</v>
      </c>
      <c r="O241" t="s">
        <v>7412</v>
      </c>
      <c r="P241" t="s">
        <v>7413</v>
      </c>
      <c r="Q241" t="str">
        <f t="shared" si="58"/>
        <v>Excellent</v>
      </c>
      <c r="R241" s="15">
        <f t="shared" si="59"/>
        <v>1121850</v>
      </c>
      <c r="S241" s="15" t="str">
        <f t="shared" si="60"/>
        <v>&lt;₹500</v>
      </c>
      <c r="U241" s="6">
        <f t="shared" si="61"/>
        <v>308</v>
      </c>
      <c r="V241" s="3">
        <f t="shared" si="62"/>
        <v>10719.9</v>
      </c>
      <c r="W241" s="3" t="s">
        <v>13354</v>
      </c>
      <c r="X241" s="3" t="s">
        <v>14557</v>
      </c>
      <c r="Y241" s="25">
        <f t="shared" si="63"/>
        <v>0.24</v>
      </c>
      <c r="Z241" s="25">
        <f t="shared" si="64"/>
        <v>662</v>
      </c>
      <c r="AA241">
        <f t="shared" si="65"/>
        <v>1</v>
      </c>
      <c r="AB241">
        <f t="shared" si="66"/>
        <v>1</v>
      </c>
      <c r="AC241">
        <f t="shared" si="76"/>
        <v>0</v>
      </c>
      <c r="AF241">
        <f t="shared" si="67"/>
        <v>1121850</v>
      </c>
      <c r="AH241" t="str">
        <f t="shared" si="68"/>
        <v>Parker Vector Camouflage Gift Set -</v>
      </c>
      <c r="AI241" s="21">
        <f t="shared" si="69"/>
        <v>2493</v>
      </c>
      <c r="AK241" t="str">
        <f t="shared" si="70"/>
        <v>Office Products</v>
      </c>
      <c r="AM241">
        <f t="shared" si="71"/>
        <v>2400</v>
      </c>
      <c r="AN241" s="16">
        <f t="shared" si="72"/>
        <v>24</v>
      </c>
      <c r="AO241">
        <f t="shared" si="73"/>
        <v>24</v>
      </c>
      <c r="AP241" t="str">
        <f t="shared" si="74"/>
        <v>Suspicious Zero</v>
      </c>
      <c r="AQ241">
        <f t="shared" si="75"/>
        <v>2400</v>
      </c>
    </row>
    <row r="242" spans="1:43">
      <c r="A242" t="s">
        <v>10021</v>
      </c>
      <c r="B242" t="s">
        <v>10022</v>
      </c>
      <c r="C242" t="s">
        <v>8035</v>
      </c>
      <c r="D242" s="17">
        <v>2742</v>
      </c>
      <c r="E242" s="17">
        <v>3995</v>
      </c>
      <c r="F242" s="23">
        <v>31</v>
      </c>
      <c r="G242" s="6">
        <v>4.4000000000000004</v>
      </c>
      <c r="H242" s="3">
        <v>11148</v>
      </c>
      <c r="I242" t="s">
        <v>12202</v>
      </c>
      <c r="J242" t="s">
        <v>10023</v>
      </c>
      <c r="K242" t="s">
        <v>10024</v>
      </c>
      <c r="L242" t="s">
        <v>10025</v>
      </c>
      <c r="M242" t="s">
        <v>10026</v>
      </c>
      <c r="N242" t="s">
        <v>10027</v>
      </c>
      <c r="O242" t="s">
        <v>10028</v>
      </c>
      <c r="P242" t="s">
        <v>10029</v>
      </c>
      <c r="Q242" t="str">
        <f t="shared" si="58"/>
        <v>Good</v>
      </c>
      <c r="R242" s="15">
        <f t="shared" si="59"/>
        <v>44536260</v>
      </c>
      <c r="S242" s="15" t="str">
        <f t="shared" si="60"/>
        <v>₹2,000-₹10,000</v>
      </c>
      <c r="U242" s="6">
        <f t="shared" si="61"/>
        <v>308</v>
      </c>
      <c r="V242" s="3">
        <f t="shared" si="62"/>
        <v>49051.200000000004</v>
      </c>
      <c r="W242" s="3" t="s">
        <v>14221</v>
      </c>
      <c r="X242" s="3" t="s">
        <v>14573</v>
      </c>
      <c r="Y242" s="25">
        <f t="shared" si="63"/>
        <v>0.31</v>
      </c>
      <c r="Z242" s="25">
        <f t="shared" si="64"/>
        <v>662</v>
      </c>
      <c r="AA242">
        <f t="shared" si="65"/>
        <v>1</v>
      </c>
      <c r="AB242">
        <f t="shared" si="66"/>
        <v>1</v>
      </c>
      <c r="AC242">
        <f t="shared" si="76"/>
        <v>0</v>
      </c>
      <c r="AF242">
        <f t="shared" si="67"/>
        <v>44536260</v>
      </c>
      <c r="AH242" t="str">
        <f t="shared" si="68"/>
        <v>INALSA Hand Blender 1000 Watt with</v>
      </c>
      <c r="AI242" s="21">
        <f t="shared" si="69"/>
        <v>11148</v>
      </c>
      <c r="AK242" t="str">
        <f t="shared" si="70"/>
        <v>Home &amp; Kitchen</v>
      </c>
      <c r="AM242">
        <f t="shared" si="71"/>
        <v>3100</v>
      </c>
      <c r="AN242" s="16">
        <f t="shared" si="72"/>
        <v>31</v>
      </c>
      <c r="AO242">
        <f t="shared" si="73"/>
        <v>31</v>
      </c>
      <c r="AP242" t="str">
        <f t="shared" si="74"/>
        <v>Suspicious Zero</v>
      </c>
      <c r="AQ242">
        <f t="shared" si="75"/>
        <v>3100</v>
      </c>
    </row>
    <row r="243" spans="1:43">
      <c r="A243" t="s">
        <v>5350</v>
      </c>
      <c r="B243" t="s">
        <v>5351</v>
      </c>
      <c r="C243" t="s">
        <v>5352</v>
      </c>
      <c r="D243" s="17">
        <v>1549</v>
      </c>
      <c r="E243" s="17">
        <v>2495</v>
      </c>
      <c r="F243" s="23">
        <v>38</v>
      </c>
      <c r="G243" s="6">
        <v>4.4000000000000004</v>
      </c>
      <c r="H243" s="3">
        <v>15137</v>
      </c>
      <c r="I243" t="s">
        <v>5353</v>
      </c>
      <c r="J243" t="s">
        <v>5354</v>
      </c>
      <c r="K243" t="s">
        <v>5355</v>
      </c>
      <c r="L243" t="s">
        <v>5356</v>
      </c>
      <c r="M243" t="s">
        <v>12614</v>
      </c>
      <c r="N243" t="s">
        <v>5357</v>
      </c>
      <c r="O243" t="s">
        <v>5358</v>
      </c>
      <c r="P243" t="s">
        <v>5359</v>
      </c>
      <c r="Q243" t="str">
        <f t="shared" si="58"/>
        <v>Average</v>
      </c>
      <c r="R243" s="15">
        <f t="shared" si="59"/>
        <v>37766815</v>
      </c>
      <c r="S243" s="15" t="str">
        <f t="shared" si="60"/>
        <v>₹2,000-₹10,000</v>
      </c>
      <c r="U243" s="6">
        <f t="shared" si="61"/>
        <v>308</v>
      </c>
      <c r="V243" s="3">
        <f t="shared" si="62"/>
        <v>66602.8</v>
      </c>
      <c r="W243" s="3" t="s">
        <v>14222</v>
      </c>
      <c r="X243" s="3" t="s">
        <v>14550</v>
      </c>
      <c r="Y243" s="25">
        <f t="shared" si="63"/>
        <v>0.38</v>
      </c>
      <c r="Z243" s="25">
        <f t="shared" si="64"/>
        <v>662</v>
      </c>
      <c r="AA243">
        <f t="shared" si="65"/>
        <v>1</v>
      </c>
      <c r="AB243">
        <f t="shared" si="66"/>
        <v>1</v>
      </c>
      <c r="AC243">
        <f t="shared" si="76"/>
        <v>0</v>
      </c>
      <c r="AF243">
        <f t="shared" si="67"/>
        <v>37766815</v>
      </c>
      <c r="AH243" t="str">
        <f t="shared" si="68"/>
        <v>Digitek DTR 550 LW (67 Inch) Tripod For</v>
      </c>
      <c r="AI243" s="21">
        <f t="shared" si="69"/>
        <v>15137</v>
      </c>
      <c r="AK243" t="str">
        <f t="shared" si="70"/>
        <v>Electronics</v>
      </c>
      <c r="AM243">
        <f t="shared" si="71"/>
        <v>3800</v>
      </c>
      <c r="AN243" s="16">
        <f t="shared" si="72"/>
        <v>38</v>
      </c>
      <c r="AO243">
        <f t="shared" si="73"/>
        <v>38</v>
      </c>
      <c r="AP243" t="str">
        <f t="shared" si="74"/>
        <v>Suspicious Zero</v>
      </c>
      <c r="AQ243">
        <f t="shared" si="75"/>
        <v>3800</v>
      </c>
    </row>
    <row r="244" spans="1:43">
      <c r="A244" t="s">
        <v>5653</v>
      </c>
      <c r="B244" t="s">
        <v>5654</v>
      </c>
      <c r="C244" t="s">
        <v>14567</v>
      </c>
      <c r="D244" s="17">
        <v>440</v>
      </c>
      <c r="E244" s="17">
        <v>440</v>
      </c>
      <c r="F244" s="23">
        <v>0</v>
      </c>
      <c r="G244" s="6">
        <v>4.5</v>
      </c>
      <c r="H244" s="3">
        <v>8610</v>
      </c>
      <c r="I244" t="s">
        <v>5656</v>
      </c>
      <c r="J244" t="s">
        <v>5657</v>
      </c>
      <c r="K244" t="s">
        <v>5658</v>
      </c>
      <c r="L244" t="s">
        <v>5659</v>
      </c>
      <c r="M244" t="s">
        <v>5660</v>
      </c>
      <c r="N244" t="s">
        <v>5661</v>
      </c>
      <c r="O244" t="s">
        <v>5662</v>
      </c>
      <c r="P244" t="s">
        <v>5663</v>
      </c>
      <c r="Q244" t="str">
        <f t="shared" si="58"/>
        <v>Good</v>
      </c>
      <c r="R244" s="15">
        <f t="shared" si="59"/>
        <v>3788400</v>
      </c>
      <c r="S244" s="15" t="str">
        <f t="shared" si="60"/>
        <v>&lt;₹500</v>
      </c>
      <c r="U244" s="6">
        <f t="shared" si="61"/>
        <v>308</v>
      </c>
      <c r="V244" s="3">
        <f t="shared" si="62"/>
        <v>38745</v>
      </c>
      <c r="W244" s="3" t="s">
        <v>13355</v>
      </c>
      <c r="X244" s="3" t="s">
        <v>14557</v>
      </c>
      <c r="Y244" s="25">
        <f t="shared" si="63"/>
        <v>0</v>
      </c>
      <c r="Z244" s="25">
        <f t="shared" si="64"/>
        <v>662</v>
      </c>
      <c r="AA244">
        <f t="shared" si="65"/>
        <v>1</v>
      </c>
      <c r="AB244">
        <f t="shared" si="66"/>
        <v>1</v>
      </c>
      <c r="AC244">
        <f t="shared" si="76"/>
        <v>0</v>
      </c>
      <c r="AF244">
        <f t="shared" si="67"/>
        <v>3788400</v>
      </c>
      <c r="AH244" t="str">
        <f t="shared" si="68"/>
        <v>Casio MJ-12D 150 Steps Check and</v>
      </c>
      <c r="AI244" s="21">
        <f t="shared" si="69"/>
        <v>8610</v>
      </c>
      <c r="AK244" t="str">
        <f t="shared" si="70"/>
        <v>Office Products</v>
      </c>
      <c r="AM244">
        <f t="shared" si="71"/>
        <v>0</v>
      </c>
      <c r="AN244" s="16">
        <f t="shared" si="72"/>
        <v>12.35483870967742</v>
      </c>
      <c r="AO244">
        <f t="shared" si="73"/>
        <v>12.35483870967742</v>
      </c>
      <c r="AP244" t="str">
        <f t="shared" si="74"/>
        <v>True Zero</v>
      </c>
      <c r="AQ244">
        <f t="shared" si="75"/>
        <v>0</v>
      </c>
    </row>
    <row r="245" spans="1:43">
      <c r="A245" t="s">
        <v>5605</v>
      </c>
      <c r="B245" t="s">
        <v>5606</v>
      </c>
      <c r="C245" t="s">
        <v>5607</v>
      </c>
      <c r="D245" s="17">
        <v>1699</v>
      </c>
      <c r="E245" s="17">
        <v>3999</v>
      </c>
      <c r="F245" s="23">
        <v>57.999999999999993</v>
      </c>
      <c r="G245" s="6">
        <v>4.2</v>
      </c>
      <c r="H245" s="3">
        <v>25488</v>
      </c>
      <c r="I245" t="s">
        <v>5608</v>
      </c>
      <c r="J245" t="s">
        <v>5609</v>
      </c>
      <c r="K245" t="s">
        <v>5610</v>
      </c>
      <c r="L245" t="s">
        <v>5611</v>
      </c>
      <c r="M245" t="s">
        <v>12203</v>
      </c>
      <c r="N245" t="s">
        <v>5612</v>
      </c>
      <c r="O245" t="s">
        <v>5613</v>
      </c>
      <c r="P245" t="s">
        <v>5614</v>
      </c>
      <c r="Q245" t="str">
        <f t="shared" si="58"/>
        <v>Good</v>
      </c>
      <c r="R245" s="15">
        <f t="shared" si="59"/>
        <v>101926512</v>
      </c>
      <c r="S245" s="15" t="str">
        <f t="shared" si="60"/>
        <v>₹2,000-₹10,000</v>
      </c>
      <c r="U245" s="6">
        <f t="shared" si="61"/>
        <v>308</v>
      </c>
      <c r="V245" s="3">
        <f t="shared" si="62"/>
        <v>107049.60000000001</v>
      </c>
      <c r="W245" s="3" t="s">
        <v>13356</v>
      </c>
      <c r="X245" s="3" t="s">
        <v>14572</v>
      </c>
      <c r="Y245" s="25">
        <f t="shared" si="63"/>
        <v>0.57999999999999996</v>
      </c>
      <c r="Z245" s="25">
        <f t="shared" si="64"/>
        <v>662</v>
      </c>
      <c r="AA245">
        <f t="shared" si="65"/>
        <v>1</v>
      </c>
      <c r="AB245">
        <f t="shared" si="66"/>
        <v>1</v>
      </c>
      <c r="AC245">
        <f t="shared" si="76"/>
        <v>0</v>
      </c>
      <c r="AF245">
        <f t="shared" si="67"/>
        <v>101926512</v>
      </c>
      <c r="AH245" t="str">
        <f t="shared" si="68"/>
        <v>Redgear Pro Wireless Gamepad with</v>
      </c>
      <c r="AI245" s="21">
        <f t="shared" si="69"/>
        <v>25488</v>
      </c>
      <c r="AK245" t="str">
        <f t="shared" si="70"/>
        <v>Computers &amp; Accessories</v>
      </c>
      <c r="AM245">
        <f t="shared" si="71"/>
        <v>5799.9999999999991</v>
      </c>
      <c r="AN245" s="16">
        <f t="shared" si="72"/>
        <v>57.999999999999993</v>
      </c>
      <c r="AO245">
        <f t="shared" si="73"/>
        <v>57.999999999999993</v>
      </c>
      <c r="AP245" t="str">
        <f t="shared" si="74"/>
        <v>Suspicious Zero</v>
      </c>
      <c r="AQ245">
        <f t="shared" si="75"/>
        <v>5799.9999999999991</v>
      </c>
    </row>
    <row r="246" spans="1:43">
      <c r="A246" t="s">
        <v>8923</v>
      </c>
      <c r="B246" t="s">
        <v>8924</v>
      </c>
      <c r="C246" t="s">
        <v>8053</v>
      </c>
      <c r="D246" s="17">
        <v>3249</v>
      </c>
      <c r="E246" s="17">
        <v>6295</v>
      </c>
      <c r="F246" s="23">
        <v>48</v>
      </c>
      <c r="G246" s="6">
        <v>3.9</v>
      </c>
      <c r="H246" s="3">
        <v>43070</v>
      </c>
      <c r="I246" t="s">
        <v>8925</v>
      </c>
      <c r="J246" t="s">
        <v>8926</v>
      </c>
      <c r="K246" t="s">
        <v>8927</v>
      </c>
      <c r="L246" t="s">
        <v>8928</v>
      </c>
      <c r="M246" t="s">
        <v>8929</v>
      </c>
      <c r="N246" t="s">
        <v>8930</v>
      </c>
      <c r="O246" t="s">
        <v>8931</v>
      </c>
      <c r="P246" t="s">
        <v>8932</v>
      </c>
      <c r="Q246" t="str">
        <f t="shared" si="58"/>
        <v>Good</v>
      </c>
      <c r="R246" s="15">
        <f t="shared" si="59"/>
        <v>271125650</v>
      </c>
      <c r="S246" s="15" t="str">
        <f t="shared" si="60"/>
        <v>₹2,000-₹10,000</v>
      </c>
      <c r="U246" s="6">
        <f t="shared" si="61"/>
        <v>308</v>
      </c>
      <c r="V246" s="3">
        <f t="shared" si="62"/>
        <v>167973</v>
      </c>
      <c r="W246" s="3" t="s">
        <v>14428</v>
      </c>
      <c r="X246" s="3" t="s">
        <v>14573</v>
      </c>
      <c r="Y246" s="25">
        <f t="shared" si="63"/>
        <v>0.48</v>
      </c>
      <c r="Z246" s="25">
        <f t="shared" si="64"/>
        <v>662</v>
      </c>
      <c r="AA246">
        <f t="shared" si="65"/>
        <v>1</v>
      </c>
      <c r="AB246">
        <f t="shared" si="66"/>
        <v>1</v>
      </c>
      <c r="AC246">
        <f t="shared" si="76"/>
        <v>0</v>
      </c>
      <c r="AF246">
        <f t="shared" si="67"/>
        <v>271125650</v>
      </c>
      <c r="AH246" t="str">
        <f t="shared" si="68"/>
        <v>Prestige Iris 750 Watt Mixer Grinder</v>
      </c>
      <c r="AI246" s="21">
        <f t="shared" si="69"/>
        <v>43070</v>
      </c>
      <c r="AK246" t="str">
        <f t="shared" si="70"/>
        <v>Home &amp; Kitchen</v>
      </c>
      <c r="AM246">
        <f t="shared" si="71"/>
        <v>4800</v>
      </c>
      <c r="AN246" s="16">
        <f t="shared" si="72"/>
        <v>48</v>
      </c>
      <c r="AO246">
        <f t="shared" si="73"/>
        <v>48</v>
      </c>
      <c r="AP246" t="str">
        <f t="shared" si="74"/>
        <v>Suspicious Zero</v>
      </c>
      <c r="AQ246">
        <f t="shared" si="75"/>
        <v>4800</v>
      </c>
    </row>
    <row r="247" spans="1:43">
      <c r="A247" t="s">
        <v>11562</v>
      </c>
      <c r="B247" t="s">
        <v>11563</v>
      </c>
      <c r="C247" t="s">
        <v>8000</v>
      </c>
      <c r="D247" s="17">
        <v>3180</v>
      </c>
      <c r="E247" s="17">
        <v>5295</v>
      </c>
      <c r="F247" s="23">
        <v>40</v>
      </c>
      <c r="G247" s="6">
        <v>4.2</v>
      </c>
      <c r="H247" s="3">
        <v>6919</v>
      </c>
      <c r="I247" t="s">
        <v>11564</v>
      </c>
      <c r="J247" t="s">
        <v>11565</v>
      </c>
      <c r="K247" t="s">
        <v>11566</v>
      </c>
      <c r="L247" t="s">
        <v>11567</v>
      </c>
      <c r="M247" t="s">
        <v>11568</v>
      </c>
      <c r="N247" t="s">
        <v>12204</v>
      </c>
      <c r="O247" t="s">
        <v>11569</v>
      </c>
      <c r="P247" t="s">
        <v>11570</v>
      </c>
      <c r="Q247" t="str">
        <f t="shared" si="58"/>
        <v>Good</v>
      </c>
      <c r="R247" s="15">
        <f t="shared" si="59"/>
        <v>36636105</v>
      </c>
      <c r="S247" s="15" t="str">
        <f t="shared" si="60"/>
        <v>₹2,000-₹10,000</v>
      </c>
      <c r="U247" s="6">
        <f t="shared" si="61"/>
        <v>308</v>
      </c>
      <c r="V247" s="3">
        <f t="shared" si="62"/>
        <v>29059.800000000003</v>
      </c>
      <c r="W247" s="3" t="s">
        <v>13357</v>
      </c>
      <c r="X247" s="3" t="s">
        <v>14573</v>
      </c>
      <c r="Y247" s="25">
        <f t="shared" si="63"/>
        <v>0.4</v>
      </c>
      <c r="Z247" s="25">
        <f t="shared" si="64"/>
        <v>662</v>
      </c>
      <c r="AA247">
        <f t="shared" si="65"/>
        <v>1</v>
      </c>
      <c r="AB247">
        <f t="shared" si="66"/>
        <v>1</v>
      </c>
      <c r="AC247">
        <f t="shared" si="76"/>
        <v>0</v>
      </c>
      <c r="AF247">
        <f t="shared" si="67"/>
        <v>36636105</v>
      </c>
      <c r="AH247" t="str">
        <f t="shared" si="68"/>
        <v>Prestige PIC 15.0+ 1900-Watt Induction</v>
      </c>
      <c r="AI247" s="21">
        <f t="shared" si="69"/>
        <v>6919</v>
      </c>
      <c r="AK247" t="str">
        <f t="shared" si="70"/>
        <v>Home &amp; Kitchen</v>
      </c>
      <c r="AM247">
        <f t="shared" si="71"/>
        <v>4000</v>
      </c>
      <c r="AN247" s="16">
        <f t="shared" si="72"/>
        <v>40</v>
      </c>
      <c r="AO247">
        <f t="shared" si="73"/>
        <v>40</v>
      </c>
      <c r="AP247" t="str">
        <f t="shared" si="74"/>
        <v>Suspicious Zero</v>
      </c>
      <c r="AQ247">
        <f t="shared" si="75"/>
        <v>4000</v>
      </c>
    </row>
    <row r="248" spans="1:43">
      <c r="A248" t="s">
        <v>2026</v>
      </c>
      <c r="B248" t="s">
        <v>2027</v>
      </c>
      <c r="C248" t="s">
        <v>635</v>
      </c>
      <c r="D248" s="17">
        <v>399</v>
      </c>
      <c r="E248" s="17">
        <v>999</v>
      </c>
      <c r="F248" s="23">
        <v>60</v>
      </c>
      <c r="G248" s="6">
        <v>4</v>
      </c>
      <c r="H248" s="3">
        <v>1236</v>
      </c>
      <c r="I248" t="s">
        <v>12615</v>
      </c>
      <c r="J248" t="s">
        <v>2028</v>
      </c>
      <c r="K248" t="s">
        <v>2029</v>
      </c>
      <c r="L248" t="s">
        <v>2030</v>
      </c>
      <c r="M248" t="s">
        <v>2031</v>
      </c>
      <c r="N248" t="s">
        <v>2032</v>
      </c>
      <c r="O248" t="s">
        <v>2033</v>
      </c>
      <c r="P248" t="s">
        <v>2034</v>
      </c>
      <c r="Q248" t="str">
        <f t="shared" si="58"/>
        <v>Good</v>
      </c>
      <c r="R248" s="15">
        <f t="shared" si="59"/>
        <v>1234764</v>
      </c>
      <c r="S248" s="15" t="str">
        <f t="shared" si="60"/>
        <v>₹500-₹2,000</v>
      </c>
      <c r="U248" s="6">
        <f t="shared" si="61"/>
        <v>308</v>
      </c>
      <c r="V248" s="3">
        <f t="shared" si="62"/>
        <v>4944</v>
      </c>
      <c r="W248" s="3" t="s">
        <v>14223</v>
      </c>
      <c r="X248" s="3" t="s">
        <v>14550</v>
      </c>
      <c r="Y248" s="25">
        <f t="shared" si="63"/>
        <v>0.6</v>
      </c>
      <c r="Z248" s="25">
        <f t="shared" si="64"/>
        <v>662</v>
      </c>
      <c r="AA248">
        <f t="shared" si="65"/>
        <v>1</v>
      </c>
      <c r="AB248">
        <f t="shared" si="66"/>
        <v>1</v>
      </c>
      <c r="AC248">
        <f t="shared" si="76"/>
        <v>0</v>
      </c>
      <c r="AF248">
        <f t="shared" si="67"/>
        <v>1234764</v>
      </c>
      <c r="AH248" t="str">
        <f t="shared" si="68"/>
        <v>Caprigo Heavy Duty TV Wall Mount</v>
      </c>
      <c r="AI248" s="21">
        <f t="shared" si="69"/>
        <v>1236</v>
      </c>
      <c r="AK248" t="str">
        <f t="shared" si="70"/>
        <v>Electronics</v>
      </c>
      <c r="AM248">
        <f t="shared" si="71"/>
        <v>6000</v>
      </c>
      <c r="AN248" s="16">
        <f t="shared" si="72"/>
        <v>60</v>
      </c>
      <c r="AO248">
        <f t="shared" si="73"/>
        <v>60</v>
      </c>
      <c r="AP248" t="str">
        <f t="shared" si="74"/>
        <v>Suspicious Zero</v>
      </c>
      <c r="AQ248">
        <f t="shared" si="75"/>
        <v>6000</v>
      </c>
    </row>
    <row r="249" spans="1:43">
      <c r="A249" t="s">
        <v>5807</v>
      </c>
      <c r="B249" t="s">
        <v>5808</v>
      </c>
      <c r="C249" t="s">
        <v>5094</v>
      </c>
      <c r="D249" s="17">
        <v>1529</v>
      </c>
      <c r="E249" s="17">
        <v>2399</v>
      </c>
      <c r="F249" s="23">
        <v>36</v>
      </c>
      <c r="G249" s="6">
        <v>4.3</v>
      </c>
      <c r="H249" s="3">
        <v>68409</v>
      </c>
      <c r="I249" t="s">
        <v>5809</v>
      </c>
      <c r="J249" t="s">
        <v>5810</v>
      </c>
      <c r="K249" t="s">
        <v>5811</v>
      </c>
      <c r="L249" t="s">
        <v>5812</v>
      </c>
      <c r="M249" t="s">
        <v>12205</v>
      </c>
      <c r="N249" t="s">
        <v>12206</v>
      </c>
      <c r="O249" t="s">
        <v>5813</v>
      </c>
      <c r="P249" t="s">
        <v>5814</v>
      </c>
      <c r="Q249" t="str">
        <f t="shared" si="58"/>
        <v>Good</v>
      </c>
      <c r="R249" s="15">
        <f t="shared" si="59"/>
        <v>164113191</v>
      </c>
      <c r="S249" s="15" t="str">
        <f t="shared" si="60"/>
        <v>₹2,000-₹10,000</v>
      </c>
      <c r="U249" s="6">
        <f t="shared" si="61"/>
        <v>308</v>
      </c>
      <c r="V249" s="3">
        <f t="shared" si="62"/>
        <v>294158.7</v>
      </c>
      <c r="W249" s="3" t="s">
        <v>13358</v>
      </c>
      <c r="X249" s="3" t="s">
        <v>14572</v>
      </c>
      <c r="Y249" s="25">
        <f t="shared" si="63"/>
        <v>0.36</v>
      </c>
      <c r="Z249" s="25">
        <f t="shared" si="64"/>
        <v>662</v>
      </c>
      <c r="AA249">
        <f t="shared" si="65"/>
        <v>1</v>
      </c>
      <c r="AB249">
        <f t="shared" si="66"/>
        <v>1</v>
      </c>
      <c r="AC249">
        <f t="shared" si="76"/>
        <v>0</v>
      </c>
      <c r="AF249">
        <f t="shared" si="67"/>
        <v>164113191</v>
      </c>
      <c r="AH249" t="str">
        <f t="shared" si="68"/>
        <v>TP-Link AC750 Dual Band Wireless Cable</v>
      </c>
      <c r="AI249" s="21">
        <f t="shared" si="69"/>
        <v>68409</v>
      </c>
      <c r="AK249" t="str">
        <f t="shared" si="70"/>
        <v>Computers &amp; Accessories</v>
      </c>
      <c r="AM249">
        <f t="shared" si="71"/>
        <v>3600</v>
      </c>
      <c r="AN249" s="16">
        <f t="shared" si="72"/>
        <v>36</v>
      </c>
      <c r="AO249">
        <f t="shared" si="73"/>
        <v>36</v>
      </c>
      <c r="AP249" t="str">
        <f t="shared" si="74"/>
        <v>Suspicious Zero</v>
      </c>
      <c r="AQ249">
        <f t="shared" si="75"/>
        <v>3600</v>
      </c>
    </row>
    <row r="250" spans="1:43">
      <c r="A250" t="s">
        <v>7471</v>
      </c>
      <c r="B250" t="s">
        <v>7472</v>
      </c>
      <c r="C250" t="s">
        <v>5173</v>
      </c>
      <c r="D250" s="17">
        <v>1500</v>
      </c>
      <c r="E250" s="17">
        <v>1500</v>
      </c>
      <c r="F250" s="23">
        <v>0</v>
      </c>
      <c r="G250" s="6">
        <v>4.4000000000000004</v>
      </c>
      <c r="H250" s="3">
        <v>25996</v>
      </c>
      <c r="I250" t="s">
        <v>7473</v>
      </c>
      <c r="J250" t="s">
        <v>7474</v>
      </c>
      <c r="K250" t="s">
        <v>7475</v>
      </c>
      <c r="L250" t="s">
        <v>7476</v>
      </c>
      <c r="M250" t="s">
        <v>7477</v>
      </c>
      <c r="N250" t="s">
        <v>7478</v>
      </c>
      <c r="O250" t="s">
        <v>7479</v>
      </c>
      <c r="P250" t="s">
        <v>7480</v>
      </c>
      <c r="Q250" t="str">
        <f t="shared" si="58"/>
        <v>Excellent</v>
      </c>
      <c r="R250" s="15">
        <f t="shared" si="59"/>
        <v>38994000</v>
      </c>
      <c r="S250" s="15" t="str">
        <f t="shared" si="60"/>
        <v>₹500-₹2,000</v>
      </c>
      <c r="U250" s="6">
        <f t="shared" si="61"/>
        <v>308</v>
      </c>
      <c r="V250" s="3">
        <f t="shared" si="62"/>
        <v>114382.40000000001</v>
      </c>
      <c r="W250" s="3" t="s">
        <v>14429</v>
      </c>
      <c r="X250" s="3" t="s">
        <v>14550</v>
      </c>
      <c r="Y250" s="25">
        <f t="shared" si="63"/>
        <v>0</v>
      </c>
      <c r="Z250" s="25">
        <f t="shared" si="64"/>
        <v>662</v>
      </c>
      <c r="AA250">
        <f t="shared" si="65"/>
        <v>1</v>
      </c>
      <c r="AB250">
        <f t="shared" si="66"/>
        <v>1</v>
      </c>
      <c r="AC250">
        <f t="shared" si="76"/>
        <v>0</v>
      </c>
      <c r="AF250">
        <f t="shared" si="67"/>
        <v>38994000</v>
      </c>
      <c r="AH250" t="str">
        <f t="shared" si="68"/>
        <v>Panasonic Eneloop BQ-CC55N Advanced,</v>
      </c>
      <c r="AI250" s="21">
        <f t="shared" si="69"/>
        <v>25996</v>
      </c>
      <c r="AK250" t="str">
        <f t="shared" si="70"/>
        <v>Electronics</v>
      </c>
      <c r="AM250">
        <f t="shared" si="71"/>
        <v>0</v>
      </c>
      <c r="AN250" s="16">
        <f t="shared" si="72"/>
        <v>49.910204081632656</v>
      </c>
      <c r="AO250">
        <f t="shared" si="73"/>
        <v>49.910204081632656</v>
      </c>
      <c r="AP250" t="str">
        <f t="shared" si="74"/>
        <v>True Zero</v>
      </c>
      <c r="AQ250">
        <f t="shared" si="75"/>
        <v>0</v>
      </c>
    </row>
    <row r="251" spans="1:43">
      <c r="A251" t="s">
        <v>8951</v>
      </c>
      <c r="B251" t="s">
        <v>8952</v>
      </c>
      <c r="C251" t="s">
        <v>8053</v>
      </c>
      <c r="D251" s="17">
        <v>3199</v>
      </c>
      <c r="E251" s="17">
        <v>4999</v>
      </c>
      <c r="F251" s="23">
        <v>36</v>
      </c>
      <c r="G251" s="6">
        <v>4</v>
      </c>
      <c r="H251" s="3">
        <v>20869</v>
      </c>
      <c r="I251" t="s">
        <v>8953</v>
      </c>
      <c r="J251" t="s">
        <v>8954</v>
      </c>
      <c r="K251" t="s">
        <v>8955</v>
      </c>
      <c r="L251" t="s">
        <v>8956</v>
      </c>
      <c r="M251" t="s">
        <v>8957</v>
      </c>
      <c r="N251" t="s">
        <v>8958</v>
      </c>
      <c r="O251" t="s">
        <v>8959</v>
      </c>
      <c r="P251" t="s">
        <v>8960</v>
      </c>
      <c r="Q251" t="str">
        <f t="shared" si="58"/>
        <v>Good</v>
      </c>
      <c r="R251" s="15">
        <f t="shared" si="59"/>
        <v>104324131</v>
      </c>
      <c r="S251" s="15" t="str">
        <f t="shared" si="60"/>
        <v>₹2,000-₹10,000</v>
      </c>
      <c r="U251" s="6">
        <f t="shared" si="61"/>
        <v>308</v>
      </c>
      <c r="V251" s="3">
        <f t="shared" si="62"/>
        <v>83476</v>
      </c>
      <c r="W251" s="3" t="s">
        <v>13359</v>
      </c>
      <c r="X251" s="3" t="s">
        <v>14573</v>
      </c>
      <c r="Y251" s="25">
        <f t="shared" si="63"/>
        <v>0.36</v>
      </c>
      <c r="Z251" s="25">
        <f t="shared" si="64"/>
        <v>662</v>
      </c>
      <c r="AA251">
        <f t="shared" si="65"/>
        <v>1</v>
      </c>
      <c r="AB251">
        <f t="shared" si="66"/>
        <v>1</v>
      </c>
      <c r="AC251">
        <f t="shared" si="76"/>
        <v>0</v>
      </c>
      <c r="AF251">
        <f t="shared" si="67"/>
        <v>104324131</v>
      </c>
      <c r="AH251" t="str">
        <f t="shared" si="68"/>
        <v>Butterfly Smart Mixer Grinder,</v>
      </c>
      <c r="AI251" s="21">
        <f t="shared" si="69"/>
        <v>20869</v>
      </c>
      <c r="AK251" t="str">
        <f t="shared" si="70"/>
        <v>Home &amp; Kitchen</v>
      </c>
      <c r="AM251">
        <f t="shared" si="71"/>
        <v>3600</v>
      </c>
      <c r="AN251" s="16">
        <f t="shared" si="72"/>
        <v>36</v>
      </c>
      <c r="AO251">
        <f t="shared" si="73"/>
        <v>36</v>
      </c>
      <c r="AP251" t="str">
        <f t="shared" si="74"/>
        <v>Suspicious Zero</v>
      </c>
      <c r="AQ251">
        <f t="shared" si="75"/>
        <v>3600</v>
      </c>
    </row>
    <row r="252" spans="1:43">
      <c r="A252" t="s">
        <v>10891</v>
      </c>
      <c r="B252" t="s">
        <v>10892</v>
      </c>
      <c r="C252" t="s">
        <v>9576</v>
      </c>
      <c r="D252" s="17">
        <v>979</v>
      </c>
      <c r="E252" s="17">
        <v>1395</v>
      </c>
      <c r="F252" s="23">
        <v>30</v>
      </c>
      <c r="G252" s="6">
        <v>4.2</v>
      </c>
      <c r="H252" s="3">
        <v>15252</v>
      </c>
      <c r="I252" t="s">
        <v>12616</v>
      </c>
      <c r="J252" t="s">
        <v>10893</v>
      </c>
      <c r="K252" t="s">
        <v>10894</v>
      </c>
      <c r="L252" t="s">
        <v>10895</v>
      </c>
      <c r="M252" t="s">
        <v>10896</v>
      </c>
      <c r="N252" t="s">
        <v>10897</v>
      </c>
      <c r="O252" t="s">
        <v>10898</v>
      </c>
      <c r="P252" t="s">
        <v>10899</v>
      </c>
      <c r="Q252" t="str">
        <f t="shared" si="58"/>
        <v>Good</v>
      </c>
      <c r="R252" s="15">
        <f t="shared" si="59"/>
        <v>21276540</v>
      </c>
      <c r="S252" s="15" t="str">
        <f t="shared" si="60"/>
        <v>₹500-₹2,000</v>
      </c>
      <c r="U252" s="6">
        <f t="shared" si="61"/>
        <v>308</v>
      </c>
      <c r="V252" s="3">
        <f t="shared" si="62"/>
        <v>64058.400000000001</v>
      </c>
      <c r="W252" s="3" t="s">
        <v>14425</v>
      </c>
      <c r="X252" s="3" t="s">
        <v>14573</v>
      </c>
      <c r="Y252" s="25">
        <f t="shared" si="63"/>
        <v>0.3</v>
      </c>
      <c r="Z252" s="25">
        <f t="shared" si="64"/>
        <v>662</v>
      </c>
      <c r="AA252">
        <f t="shared" si="65"/>
        <v>1</v>
      </c>
      <c r="AB252">
        <f t="shared" si="66"/>
        <v>1</v>
      </c>
      <c r="AC252">
        <f t="shared" si="76"/>
        <v>0</v>
      </c>
      <c r="AF252">
        <f t="shared" si="67"/>
        <v>21276540</v>
      </c>
      <c r="AH252" t="str">
        <f t="shared" si="68"/>
        <v>Inalsa Hand Blender|</v>
      </c>
      <c r="AI252" s="21">
        <f t="shared" si="69"/>
        <v>15252</v>
      </c>
      <c r="AK252" t="str">
        <f t="shared" si="70"/>
        <v>Home &amp; Kitchen</v>
      </c>
      <c r="AM252">
        <f t="shared" si="71"/>
        <v>3000</v>
      </c>
      <c r="AN252" s="16">
        <f t="shared" si="72"/>
        <v>30</v>
      </c>
      <c r="AO252">
        <f t="shared" si="73"/>
        <v>30</v>
      </c>
      <c r="AP252" t="str">
        <f t="shared" si="74"/>
        <v>Suspicious Zero</v>
      </c>
      <c r="AQ252">
        <f t="shared" si="75"/>
        <v>3000</v>
      </c>
    </row>
    <row r="253" spans="1:43">
      <c r="A253" t="s">
        <v>11517</v>
      </c>
      <c r="B253" t="s">
        <v>11518</v>
      </c>
      <c r="C253" t="s">
        <v>8053</v>
      </c>
      <c r="D253" s="17">
        <v>5490</v>
      </c>
      <c r="E253" s="17">
        <v>7200</v>
      </c>
      <c r="F253" s="23">
        <v>24</v>
      </c>
      <c r="G253" s="6">
        <v>4.5</v>
      </c>
      <c r="H253" s="3">
        <v>1408</v>
      </c>
      <c r="I253" t="s">
        <v>11519</v>
      </c>
      <c r="J253" t="s">
        <v>11520</v>
      </c>
      <c r="K253" t="s">
        <v>11521</v>
      </c>
      <c r="L253" t="s">
        <v>11522</v>
      </c>
      <c r="M253" t="s">
        <v>11523</v>
      </c>
      <c r="N253" t="s">
        <v>11524</v>
      </c>
      <c r="O253" t="s">
        <v>11525</v>
      </c>
      <c r="P253" t="s">
        <v>11526</v>
      </c>
      <c r="Q253" t="str">
        <f t="shared" si="58"/>
        <v>Average</v>
      </c>
      <c r="R253" s="15">
        <f t="shared" si="59"/>
        <v>10137600</v>
      </c>
      <c r="S253" s="15" t="str">
        <f t="shared" si="60"/>
        <v>₹2,000-₹10,000</v>
      </c>
      <c r="U253" s="6">
        <f t="shared" si="61"/>
        <v>308</v>
      </c>
      <c r="V253" s="3">
        <f t="shared" si="62"/>
        <v>6336</v>
      </c>
      <c r="W253" s="3" t="s">
        <v>14424</v>
      </c>
      <c r="X253" s="3" t="s">
        <v>14573</v>
      </c>
      <c r="Y253" s="25">
        <f t="shared" si="63"/>
        <v>0.24</v>
      </c>
      <c r="Z253" s="25">
        <f t="shared" si="64"/>
        <v>662</v>
      </c>
      <c r="AA253">
        <f t="shared" si="65"/>
        <v>1</v>
      </c>
      <c r="AB253">
        <f t="shared" si="66"/>
        <v>1</v>
      </c>
      <c r="AC253">
        <f t="shared" si="76"/>
        <v>0</v>
      </c>
      <c r="AF253">
        <f t="shared" si="67"/>
        <v>10137600</v>
      </c>
      <c r="AH253" t="str">
        <f t="shared" si="68"/>
        <v>Sujata Supermix,</v>
      </c>
      <c r="AI253" s="21">
        <f t="shared" si="69"/>
        <v>1408</v>
      </c>
      <c r="AK253" t="str">
        <f t="shared" si="70"/>
        <v>Home &amp; Kitchen</v>
      </c>
      <c r="AM253">
        <f t="shared" si="71"/>
        <v>2400</v>
      </c>
      <c r="AN253" s="16">
        <f t="shared" si="72"/>
        <v>24</v>
      </c>
      <c r="AO253">
        <f t="shared" si="73"/>
        <v>24</v>
      </c>
      <c r="AP253" t="str">
        <f t="shared" si="74"/>
        <v>Suspicious Zero</v>
      </c>
      <c r="AQ253">
        <f t="shared" si="75"/>
        <v>2400</v>
      </c>
    </row>
    <row r="254" spans="1:43">
      <c r="A254" t="s">
        <v>2269</v>
      </c>
      <c r="B254" t="s">
        <v>2270</v>
      </c>
      <c r="C254" t="s">
        <v>1884</v>
      </c>
      <c r="D254" s="17">
        <v>917</v>
      </c>
      <c r="E254" s="17">
        <v>2299</v>
      </c>
      <c r="F254" s="23">
        <v>60</v>
      </c>
      <c r="G254" s="6">
        <v>4.2</v>
      </c>
      <c r="H254" s="3">
        <v>3300</v>
      </c>
      <c r="I254" t="s">
        <v>2271</v>
      </c>
      <c r="J254" t="s">
        <v>2272</v>
      </c>
      <c r="K254" t="s">
        <v>2273</v>
      </c>
      <c r="L254" t="s">
        <v>2274</v>
      </c>
      <c r="M254" t="s">
        <v>2275</v>
      </c>
      <c r="N254" t="s">
        <v>2276</v>
      </c>
      <c r="O254" t="s">
        <v>2277</v>
      </c>
      <c r="P254" t="s">
        <v>2278</v>
      </c>
      <c r="Q254" t="str">
        <f t="shared" si="58"/>
        <v>Good</v>
      </c>
      <c r="R254" s="15">
        <f t="shared" si="59"/>
        <v>7586700</v>
      </c>
      <c r="S254" s="15" t="str">
        <f t="shared" si="60"/>
        <v>₹2,000-₹10,000</v>
      </c>
      <c r="U254" s="6">
        <f t="shared" si="61"/>
        <v>308</v>
      </c>
      <c r="V254" s="3">
        <f t="shared" si="62"/>
        <v>13860</v>
      </c>
      <c r="W254" s="3" t="s">
        <v>14426</v>
      </c>
      <c r="X254" s="3" t="s">
        <v>14550</v>
      </c>
      <c r="Y254" s="25">
        <f t="shared" si="63"/>
        <v>0.6</v>
      </c>
      <c r="Z254" s="25">
        <f t="shared" si="64"/>
        <v>662</v>
      </c>
      <c r="AA254">
        <f t="shared" si="65"/>
        <v>1</v>
      </c>
      <c r="AB254">
        <f t="shared" si="66"/>
        <v>1</v>
      </c>
      <c r="AC254">
        <f t="shared" si="76"/>
        <v>0</v>
      </c>
      <c r="AF254">
        <f t="shared" si="67"/>
        <v>7586700</v>
      </c>
      <c r="AH254" t="str">
        <f t="shared" si="68"/>
        <v>Airtel Digital TV HD Set Top Box with 1</v>
      </c>
      <c r="AI254" s="21">
        <f t="shared" si="69"/>
        <v>3300</v>
      </c>
      <c r="AK254" t="str">
        <f t="shared" si="70"/>
        <v>Electronics</v>
      </c>
      <c r="AM254">
        <f t="shared" si="71"/>
        <v>6000</v>
      </c>
      <c r="AN254" s="16">
        <f t="shared" si="72"/>
        <v>60</v>
      </c>
      <c r="AO254">
        <f t="shared" si="73"/>
        <v>60</v>
      </c>
      <c r="AP254" t="str">
        <f t="shared" si="74"/>
        <v>Suspicious Zero</v>
      </c>
      <c r="AQ254">
        <f t="shared" si="75"/>
        <v>6000</v>
      </c>
    </row>
    <row r="255" spans="1:43">
      <c r="A255" t="s">
        <v>2209</v>
      </c>
      <c r="B255" t="s">
        <v>2210</v>
      </c>
      <c r="C255" t="s">
        <v>129</v>
      </c>
      <c r="D255" s="17">
        <v>269</v>
      </c>
      <c r="E255" s="17">
        <v>650</v>
      </c>
      <c r="F255" s="23">
        <v>59</v>
      </c>
      <c r="G255" s="6">
        <v>4.4000000000000004</v>
      </c>
      <c r="H255" s="3">
        <v>35877</v>
      </c>
      <c r="I255" t="s">
        <v>2211</v>
      </c>
      <c r="J255" t="s">
        <v>2212</v>
      </c>
      <c r="K255" t="s">
        <v>2213</v>
      </c>
      <c r="L255" t="s">
        <v>2214</v>
      </c>
      <c r="M255" t="s">
        <v>12617</v>
      </c>
      <c r="N255" t="s">
        <v>2215</v>
      </c>
      <c r="O255" t="s">
        <v>2216</v>
      </c>
      <c r="P255" t="s">
        <v>2217</v>
      </c>
      <c r="Q255" t="str">
        <f t="shared" si="58"/>
        <v>Excellent</v>
      </c>
      <c r="R255" s="15">
        <f t="shared" si="59"/>
        <v>23320050</v>
      </c>
      <c r="S255" s="15" t="str">
        <f t="shared" si="60"/>
        <v>₹500-₹2,000</v>
      </c>
      <c r="U255" s="6">
        <f t="shared" si="61"/>
        <v>308</v>
      </c>
      <c r="V255" s="3">
        <f t="shared" si="62"/>
        <v>157858.80000000002</v>
      </c>
      <c r="W255" s="3" t="s">
        <v>14423</v>
      </c>
      <c r="X255" s="3" t="s">
        <v>14550</v>
      </c>
      <c r="Y255" s="25">
        <f t="shared" si="63"/>
        <v>0.59</v>
      </c>
      <c r="Z255" s="25">
        <f t="shared" si="64"/>
        <v>662</v>
      </c>
      <c r="AA255">
        <f t="shared" si="65"/>
        <v>1</v>
      </c>
      <c r="AB255">
        <f t="shared" si="66"/>
        <v>1</v>
      </c>
      <c r="AC255">
        <f t="shared" si="76"/>
        <v>0</v>
      </c>
      <c r="AF255">
        <f t="shared" si="67"/>
        <v>23320050</v>
      </c>
      <c r="AH255" t="str">
        <f t="shared" si="68"/>
        <v>AmazonBasics High-Speed Braided HDMI</v>
      </c>
      <c r="AI255" s="21">
        <f t="shared" si="69"/>
        <v>35877</v>
      </c>
      <c r="AK255" t="str">
        <f t="shared" si="70"/>
        <v>Electronics</v>
      </c>
      <c r="AM255">
        <f t="shared" si="71"/>
        <v>5900</v>
      </c>
      <c r="AN255" s="16">
        <f t="shared" si="72"/>
        <v>59</v>
      </c>
      <c r="AO255">
        <f t="shared" si="73"/>
        <v>59</v>
      </c>
      <c r="AP255" t="str">
        <f t="shared" si="74"/>
        <v>Suspicious Zero</v>
      </c>
      <c r="AQ255">
        <f t="shared" si="75"/>
        <v>5900</v>
      </c>
    </row>
    <row r="256" spans="1:43">
      <c r="A256" t="s">
        <v>11239</v>
      </c>
      <c r="B256" t="s">
        <v>11240</v>
      </c>
      <c r="C256" t="s">
        <v>9330</v>
      </c>
      <c r="D256" s="17">
        <v>1799</v>
      </c>
      <c r="E256" s="17">
        <v>1950</v>
      </c>
      <c r="F256" s="23">
        <v>8</v>
      </c>
      <c r="G256" s="6">
        <v>3.9</v>
      </c>
      <c r="H256" s="3">
        <v>1888</v>
      </c>
      <c r="I256" t="s">
        <v>11241</v>
      </c>
      <c r="J256" t="s">
        <v>11242</v>
      </c>
      <c r="K256" t="s">
        <v>11243</v>
      </c>
      <c r="L256" t="s">
        <v>11244</v>
      </c>
      <c r="M256" t="s">
        <v>11245</v>
      </c>
      <c r="N256" t="s">
        <v>12618</v>
      </c>
      <c r="O256" t="s">
        <v>11246</v>
      </c>
      <c r="P256" t="s">
        <v>11247</v>
      </c>
      <c r="Q256" t="str">
        <f t="shared" si="58"/>
        <v>Good</v>
      </c>
      <c r="R256" s="15">
        <f t="shared" si="59"/>
        <v>3681600</v>
      </c>
      <c r="S256" s="15" t="str">
        <f t="shared" si="60"/>
        <v>₹500-₹2,000</v>
      </c>
      <c r="U256" s="6">
        <f t="shared" si="61"/>
        <v>308</v>
      </c>
      <c r="V256" s="3">
        <f t="shared" si="62"/>
        <v>7363.2</v>
      </c>
      <c r="W256" s="3" t="s">
        <v>14427</v>
      </c>
      <c r="X256" s="3" t="s">
        <v>14573</v>
      </c>
      <c r="Y256" s="25">
        <f t="shared" si="63"/>
        <v>0.08</v>
      </c>
      <c r="Z256" s="25">
        <f t="shared" si="64"/>
        <v>662</v>
      </c>
      <c r="AA256">
        <f t="shared" si="65"/>
        <v>1</v>
      </c>
      <c r="AB256">
        <f t="shared" si="66"/>
        <v>1</v>
      </c>
      <c r="AC256">
        <f t="shared" si="76"/>
        <v>0</v>
      </c>
      <c r="AF256">
        <f t="shared" si="67"/>
        <v>3681600</v>
      </c>
      <c r="AH256" t="str">
        <f t="shared" si="68"/>
        <v>KENT 11054 Alkaline Water Filter</v>
      </c>
      <c r="AI256" s="21">
        <f t="shared" si="69"/>
        <v>1888</v>
      </c>
      <c r="AK256" t="str">
        <f t="shared" si="70"/>
        <v>Home &amp; Kitchen</v>
      </c>
      <c r="AM256">
        <f t="shared" si="71"/>
        <v>800</v>
      </c>
      <c r="AN256" s="16">
        <f t="shared" si="72"/>
        <v>8</v>
      </c>
      <c r="AO256">
        <f t="shared" si="73"/>
        <v>8</v>
      </c>
      <c r="AP256" t="str">
        <f t="shared" si="74"/>
        <v>Suspicious Zero</v>
      </c>
      <c r="AQ256">
        <f t="shared" si="75"/>
        <v>800</v>
      </c>
    </row>
    <row r="257" spans="1:43">
      <c r="A257" t="s">
        <v>10763</v>
      </c>
      <c r="B257" t="s">
        <v>10764</v>
      </c>
      <c r="C257" t="s">
        <v>10210</v>
      </c>
      <c r="D257" s="17">
        <v>1099</v>
      </c>
      <c r="E257" s="17">
        <v>1499</v>
      </c>
      <c r="F257" s="23">
        <v>27</v>
      </c>
      <c r="G257" s="6">
        <v>4.0999999999999996</v>
      </c>
      <c r="H257" s="3">
        <v>4401</v>
      </c>
      <c r="I257" t="s">
        <v>12207</v>
      </c>
      <c r="J257" t="s">
        <v>10765</v>
      </c>
      <c r="K257" t="s">
        <v>10766</v>
      </c>
      <c r="L257" t="s">
        <v>10767</v>
      </c>
      <c r="M257" t="s">
        <v>12619</v>
      </c>
      <c r="N257" t="s">
        <v>12620</v>
      </c>
      <c r="O257" t="s">
        <v>10768</v>
      </c>
      <c r="P257" t="s">
        <v>10769</v>
      </c>
      <c r="Q257" t="str">
        <f t="shared" si="58"/>
        <v>Good</v>
      </c>
      <c r="R257" s="15">
        <f t="shared" si="59"/>
        <v>6597099</v>
      </c>
      <c r="S257" s="15" t="str">
        <f t="shared" si="60"/>
        <v>₹500-₹2,000</v>
      </c>
      <c r="U257" s="6">
        <f t="shared" si="61"/>
        <v>308</v>
      </c>
      <c r="V257" s="3">
        <f t="shared" si="62"/>
        <v>18044.099999999999</v>
      </c>
      <c r="W257" s="3" t="s">
        <v>14422</v>
      </c>
      <c r="X257" s="3" t="s">
        <v>14573</v>
      </c>
      <c r="Y257" s="25">
        <f t="shared" si="63"/>
        <v>0.27</v>
      </c>
      <c r="Z257" s="25">
        <f t="shared" si="64"/>
        <v>662</v>
      </c>
      <c r="AA257">
        <f t="shared" si="65"/>
        <v>1</v>
      </c>
      <c r="AB257">
        <f t="shared" si="66"/>
        <v>1</v>
      </c>
      <c r="AC257">
        <f t="shared" si="76"/>
        <v>0</v>
      </c>
      <c r="AF257">
        <f t="shared" si="67"/>
        <v>6597099</v>
      </c>
      <c r="AH257" t="str">
        <f t="shared" si="68"/>
        <v>InstaCuppa Milk Frother for Coffee -</v>
      </c>
      <c r="AI257" s="21">
        <f t="shared" si="69"/>
        <v>4401</v>
      </c>
      <c r="AK257" t="str">
        <f t="shared" si="70"/>
        <v>Home &amp; Kitchen</v>
      </c>
      <c r="AM257">
        <f t="shared" si="71"/>
        <v>2700</v>
      </c>
      <c r="AN257" s="16">
        <f t="shared" si="72"/>
        <v>27</v>
      </c>
      <c r="AO257">
        <f t="shared" si="73"/>
        <v>27</v>
      </c>
      <c r="AP257" t="str">
        <f t="shared" si="74"/>
        <v>Suspicious Zero</v>
      </c>
      <c r="AQ257">
        <f t="shared" si="75"/>
        <v>2700</v>
      </c>
    </row>
    <row r="258" spans="1:43">
      <c r="A258" t="s">
        <v>5022</v>
      </c>
      <c r="B258" t="s">
        <v>5023</v>
      </c>
      <c r="C258" t="s">
        <v>5024</v>
      </c>
      <c r="D258" s="17">
        <v>199</v>
      </c>
      <c r="E258" s="17">
        <v>599</v>
      </c>
      <c r="F258" s="23">
        <v>67</v>
      </c>
      <c r="G258" s="6">
        <v>4.5</v>
      </c>
      <c r="H258" s="3">
        <v>13568</v>
      </c>
      <c r="I258" t="s">
        <v>5025</v>
      </c>
      <c r="J258" t="s">
        <v>5026</v>
      </c>
      <c r="K258" t="s">
        <v>5027</v>
      </c>
      <c r="L258" t="s">
        <v>5028</v>
      </c>
      <c r="M258" t="s">
        <v>5029</v>
      </c>
      <c r="N258" t="s">
        <v>5030</v>
      </c>
      <c r="O258" t="s">
        <v>5031</v>
      </c>
      <c r="P258" t="s">
        <v>5032</v>
      </c>
      <c r="Q258" t="str">
        <f t="shared" ref="Q258:Q321" si="77">IF(G261&lt;3, "Below 3", IF(G261&lt;4, "Average", IF(G261&lt;4.5, "Good", "Excellent")))</f>
        <v>Average</v>
      </c>
      <c r="R258" s="15">
        <f t="shared" ref="R258:R321" si="78">E258*H258</f>
        <v>8127232</v>
      </c>
      <c r="S258" s="15" t="str">
        <f t="shared" ref="S258:S321" si="79">IF(E258&lt;500, "&lt;₹500", IF(E258&lt;=2000, "₹500-₹2,000", IF(E258&lt;=10000, "₹2,000-₹10,000", IF(E258&lt;=50000, "₹10,000-₹50,000", "&gt;₹50,000"))))</f>
        <v>₹500-₹2,000</v>
      </c>
      <c r="U258" s="6">
        <f t="shared" ref="U258:U321" si="80">COUNTIF(H:H, "&lt;1,000")</f>
        <v>308</v>
      </c>
      <c r="V258" s="3">
        <f t="shared" ref="V258:V321" si="81">G258*H258</f>
        <v>61056</v>
      </c>
      <c r="W258" s="3" t="s">
        <v>14224</v>
      </c>
      <c r="X258" s="3" t="s">
        <v>14572</v>
      </c>
      <c r="Y258" s="25">
        <f t="shared" ref="Y258:Y321" si="82">F258/100</f>
        <v>0.67</v>
      </c>
      <c r="Z258" s="25">
        <f t="shared" ref="Z258:Z321" si="83">COUNTIF(F:F, "&gt;=50")</f>
        <v>662</v>
      </c>
      <c r="AA258">
        <f t="shared" ref="AA258:AA321" si="84">COUNTIF(A:A, A258)</f>
        <v>1</v>
      </c>
      <c r="AB258">
        <f t="shared" ref="AB258:AB321" si="85">COUNTIF(W:W, W258)</f>
        <v>1</v>
      </c>
      <c r="AC258">
        <f t="shared" si="76"/>
        <v>0</v>
      </c>
      <c r="AF258">
        <f t="shared" ref="AF258:AF321" si="86">E258*H258</f>
        <v>8127232</v>
      </c>
      <c r="AH258" t="str">
        <f t="shared" ref="AH258:AH321" si="87">TRIM(LEFT(B258, MIN(IFERROR(FIND(",", B258), LEN(B258)+1), IFERROR(FIND("|", B258), LEN(B258)+1), IFERROR(FIND("~", SUBSTITUTE(LEFT(B258, 40), " ", "~", LEN(LEFT(B258, 40))-LEN(SUBSTITUTE(LEFT(B258, 40), " ", ""))))-1, 40))))</f>
        <v>Gizga Essentials Hard Drive Case Shell,</v>
      </c>
      <c r="AI258" s="21">
        <f t="shared" ref="AI258:AI321" si="88">IF(H258&gt;1000000, H258/10, H258)</f>
        <v>13568</v>
      </c>
      <c r="AK258" t="str">
        <f t="shared" ref="AK258:AK321" si="89">TRIM(SUBSTITUTE(PROPER(SUBSTITUTE(X258, "&amp;", " &amp; ")), "  ", " "))</f>
        <v>Computers &amp; Accessories</v>
      </c>
      <c r="AM258">
        <f t="shared" ref="AM258:AM321" si="90">F258*100</f>
        <v>6700</v>
      </c>
      <c r="AN258" s="16">
        <f t="shared" ref="AN258:AN321" si="91">IF(F258=0, AVERAGEIF(X:X, X258, F:F), F258)</f>
        <v>67</v>
      </c>
      <c r="AO258">
        <f t="shared" ref="AO258:AO321" si="92">IF(F258=0, AVERAGEIF(X:X, X258, F:F), F258)</f>
        <v>67</v>
      </c>
      <c r="AP258" t="str">
        <f t="shared" ref="AP258:AP321" si="93">IF(D258=E258, "True Zero", "Suspicious Zero")</f>
        <v>Suspicious Zero</v>
      </c>
      <c r="AQ258">
        <f t="shared" si="75"/>
        <v>6700</v>
      </c>
    </row>
    <row r="259" spans="1:43">
      <c r="A259" t="s">
        <v>4716</v>
      </c>
      <c r="B259" t="s">
        <v>4717</v>
      </c>
      <c r="C259" t="s">
        <v>14571</v>
      </c>
      <c r="D259" s="17">
        <v>798</v>
      </c>
      <c r="E259" s="17">
        <v>1995</v>
      </c>
      <c r="F259" s="23">
        <v>60</v>
      </c>
      <c r="G259" s="6">
        <v>4</v>
      </c>
      <c r="H259" s="3">
        <v>68664</v>
      </c>
      <c r="I259" t="s">
        <v>12621</v>
      </c>
      <c r="J259" t="s">
        <v>4719</v>
      </c>
      <c r="K259" t="s">
        <v>4720</v>
      </c>
      <c r="L259" t="s">
        <v>4721</v>
      </c>
      <c r="M259" t="s">
        <v>12622</v>
      </c>
      <c r="N259" t="s">
        <v>12208</v>
      </c>
      <c r="O259" t="s">
        <v>4722</v>
      </c>
      <c r="P259" t="s">
        <v>4723</v>
      </c>
      <c r="Q259" t="str">
        <f t="shared" si="77"/>
        <v>Average</v>
      </c>
      <c r="R259" s="15">
        <f t="shared" si="78"/>
        <v>136984680</v>
      </c>
      <c r="S259" s="15" t="str">
        <f t="shared" si="79"/>
        <v>₹500-₹2,000</v>
      </c>
      <c r="U259" s="6">
        <f t="shared" si="80"/>
        <v>308</v>
      </c>
      <c r="V259" s="3">
        <f t="shared" si="81"/>
        <v>274656</v>
      </c>
      <c r="W259" s="3" t="s">
        <v>13360</v>
      </c>
      <c r="X259" s="3" t="s">
        <v>14553</v>
      </c>
      <c r="Y259" s="25">
        <f t="shared" si="82"/>
        <v>0.6</v>
      </c>
      <c r="Z259" s="25">
        <f t="shared" si="83"/>
        <v>662</v>
      </c>
      <c r="AA259">
        <f t="shared" si="84"/>
        <v>1</v>
      </c>
      <c r="AB259">
        <f t="shared" si="85"/>
        <v>1</v>
      </c>
      <c r="AC259">
        <f t="shared" si="76"/>
        <v>0</v>
      </c>
      <c r="AF259">
        <f t="shared" si="86"/>
        <v>136984680</v>
      </c>
      <c r="AH259" t="str">
        <f t="shared" si="87"/>
        <v>Boya ByM1 Auxiliary Omnidirectional</v>
      </c>
      <c r="AI259" s="21">
        <f t="shared" si="88"/>
        <v>68664</v>
      </c>
      <c r="AK259" t="str">
        <f t="shared" si="89"/>
        <v>Musical Instruments</v>
      </c>
      <c r="AM259">
        <f t="shared" si="90"/>
        <v>6000</v>
      </c>
      <c r="AN259" s="16">
        <f t="shared" si="91"/>
        <v>60</v>
      </c>
      <c r="AO259">
        <f t="shared" si="92"/>
        <v>60</v>
      </c>
      <c r="AP259" t="str">
        <f t="shared" si="93"/>
        <v>Suspicious Zero</v>
      </c>
      <c r="AQ259">
        <f t="shared" ref="AQ259:AQ322" si="94">F259*100</f>
        <v>6000</v>
      </c>
    </row>
    <row r="260" spans="1:43">
      <c r="A260" t="s">
        <v>11848</v>
      </c>
      <c r="B260" t="s">
        <v>11849</v>
      </c>
      <c r="C260" t="s">
        <v>8043</v>
      </c>
      <c r="D260" s="17">
        <v>457</v>
      </c>
      <c r="E260" s="17">
        <v>799</v>
      </c>
      <c r="F260" s="23">
        <v>43</v>
      </c>
      <c r="G260" s="6">
        <v>4.3</v>
      </c>
      <c r="H260" s="3">
        <v>1868</v>
      </c>
      <c r="I260" t="s">
        <v>11850</v>
      </c>
      <c r="J260" t="s">
        <v>11851</v>
      </c>
      <c r="K260" t="s">
        <v>11852</v>
      </c>
      <c r="L260" t="s">
        <v>11853</v>
      </c>
      <c r="M260" t="s">
        <v>11854</v>
      </c>
      <c r="N260" t="s">
        <v>11855</v>
      </c>
      <c r="O260" t="s">
        <v>11856</v>
      </c>
      <c r="P260" t="s">
        <v>11857</v>
      </c>
      <c r="Q260" t="str">
        <f t="shared" si="77"/>
        <v>Good</v>
      </c>
      <c r="R260" s="15">
        <f t="shared" si="78"/>
        <v>1492532</v>
      </c>
      <c r="S260" s="15" t="str">
        <f t="shared" si="79"/>
        <v>₹500-₹2,000</v>
      </c>
      <c r="U260" s="6">
        <f t="shared" si="80"/>
        <v>308</v>
      </c>
      <c r="V260" s="3">
        <f t="shared" si="81"/>
        <v>8032.4</v>
      </c>
      <c r="W260" s="3" t="s">
        <v>13361</v>
      </c>
      <c r="X260" s="3" t="s">
        <v>14573</v>
      </c>
      <c r="Y260" s="25">
        <f t="shared" si="82"/>
        <v>0.43</v>
      </c>
      <c r="Z260" s="25">
        <f t="shared" si="83"/>
        <v>662</v>
      </c>
      <c r="AA260">
        <f t="shared" si="84"/>
        <v>1</v>
      </c>
      <c r="AB260">
        <f t="shared" si="85"/>
        <v>1</v>
      </c>
      <c r="AC260">
        <f t="shared" si="76"/>
        <v>0</v>
      </c>
      <c r="AF260">
        <f t="shared" si="86"/>
        <v>1492532</v>
      </c>
      <c r="AH260" t="str">
        <f t="shared" si="87"/>
        <v>Syska SDI-07 1000 W Stellar with Golden</v>
      </c>
      <c r="AI260" s="21">
        <f t="shared" si="88"/>
        <v>1868</v>
      </c>
      <c r="AK260" t="str">
        <f t="shared" si="89"/>
        <v>Home &amp; Kitchen</v>
      </c>
      <c r="AM260">
        <f t="shared" si="90"/>
        <v>4300</v>
      </c>
      <c r="AN260" s="16">
        <f t="shared" si="91"/>
        <v>43</v>
      </c>
      <c r="AO260">
        <f t="shared" si="92"/>
        <v>43</v>
      </c>
      <c r="AP260" t="str">
        <f t="shared" si="93"/>
        <v>Suspicious Zero</v>
      </c>
      <c r="AQ260">
        <f t="shared" si="94"/>
        <v>4300</v>
      </c>
    </row>
    <row r="261" spans="1:43">
      <c r="A261" t="s">
        <v>10956</v>
      </c>
      <c r="B261" t="s">
        <v>10957</v>
      </c>
      <c r="C261" t="s">
        <v>8063</v>
      </c>
      <c r="D261" s="17">
        <v>2790</v>
      </c>
      <c r="E261" s="17">
        <v>4890</v>
      </c>
      <c r="F261" s="23">
        <v>43</v>
      </c>
      <c r="G261" s="6">
        <v>3.9</v>
      </c>
      <c r="H261" s="3">
        <v>588</v>
      </c>
      <c r="I261" t="s">
        <v>10958</v>
      </c>
      <c r="J261" t="s">
        <v>10959</v>
      </c>
      <c r="K261" t="s">
        <v>10960</v>
      </c>
      <c r="L261" t="s">
        <v>10961</v>
      </c>
      <c r="M261" t="s">
        <v>12623</v>
      </c>
      <c r="N261" t="s">
        <v>12624</v>
      </c>
      <c r="O261" t="s">
        <v>10962</v>
      </c>
      <c r="P261" t="s">
        <v>10963</v>
      </c>
      <c r="Q261" t="str">
        <f t="shared" si="77"/>
        <v>Good</v>
      </c>
      <c r="R261" s="15">
        <f t="shared" si="78"/>
        <v>2875320</v>
      </c>
      <c r="S261" s="15" t="str">
        <f t="shared" si="79"/>
        <v>₹2,000-₹10,000</v>
      </c>
      <c r="U261" s="6">
        <f t="shared" si="80"/>
        <v>308</v>
      </c>
      <c r="V261" s="3">
        <f t="shared" si="81"/>
        <v>2293.1999999999998</v>
      </c>
      <c r="W261" s="3" t="s">
        <v>13362</v>
      </c>
      <c r="X261" s="3" t="s">
        <v>14573</v>
      </c>
      <c r="Y261" s="25">
        <f t="shared" si="82"/>
        <v>0.43</v>
      </c>
      <c r="Z261" s="25">
        <f t="shared" si="83"/>
        <v>662</v>
      </c>
      <c r="AA261">
        <f t="shared" si="84"/>
        <v>1</v>
      </c>
      <c r="AB261">
        <f t="shared" si="85"/>
        <v>1</v>
      </c>
      <c r="AC261">
        <f t="shared" si="76"/>
        <v>0</v>
      </c>
      <c r="AF261">
        <f t="shared" si="86"/>
        <v>2875320</v>
      </c>
      <c r="AH261" t="str">
        <f t="shared" si="87"/>
        <v>Orient Electric Aura Neo Instant 3L</v>
      </c>
      <c r="AI261" s="21">
        <f t="shared" si="88"/>
        <v>588</v>
      </c>
      <c r="AK261" t="str">
        <f t="shared" si="89"/>
        <v>Home &amp; Kitchen</v>
      </c>
      <c r="AM261">
        <f t="shared" si="90"/>
        <v>4300</v>
      </c>
      <c r="AN261" s="16">
        <f t="shared" si="91"/>
        <v>43</v>
      </c>
      <c r="AO261">
        <f t="shared" si="92"/>
        <v>43</v>
      </c>
      <c r="AP261" t="str">
        <f t="shared" si="93"/>
        <v>Suspicious Zero</v>
      </c>
      <c r="AQ261">
        <f t="shared" si="94"/>
        <v>4300</v>
      </c>
    </row>
    <row r="262" spans="1:43">
      <c r="A262" t="s">
        <v>5128</v>
      </c>
      <c r="B262" t="s">
        <v>5129</v>
      </c>
      <c r="C262" t="s">
        <v>4691</v>
      </c>
      <c r="D262" s="17">
        <v>329</v>
      </c>
      <c r="E262" s="17">
        <v>399</v>
      </c>
      <c r="F262" s="23">
        <v>18</v>
      </c>
      <c r="G262" s="6">
        <v>3.6</v>
      </c>
      <c r="H262" s="3">
        <v>33735</v>
      </c>
      <c r="I262" t="s">
        <v>5130</v>
      </c>
      <c r="J262" t="s">
        <v>5131</v>
      </c>
      <c r="K262" t="s">
        <v>5132</v>
      </c>
      <c r="L262" t="s">
        <v>5133</v>
      </c>
      <c r="M262" t="s">
        <v>5134</v>
      </c>
      <c r="N262" t="s">
        <v>5135</v>
      </c>
      <c r="O262" t="s">
        <v>5136</v>
      </c>
      <c r="P262" t="s">
        <v>5137</v>
      </c>
      <c r="Q262" t="str">
        <f t="shared" si="77"/>
        <v>Good</v>
      </c>
      <c r="R262" s="15">
        <f t="shared" si="78"/>
        <v>13460265</v>
      </c>
      <c r="S262" s="15" t="str">
        <f t="shared" si="79"/>
        <v>&lt;₹500</v>
      </c>
      <c r="U262" s="6">
        <f t="shared" si="80"/>
        <v>308</v>
      </c>
      <c r="V262" s="3">
        <f t="shared" si="81"/>
        <v>121446</v>
      </c>
      <c r="W262" s="3" t="s">
        <v>13363</v>
      </c>
      <c r="X262" s="3" t="s">
        <v>14572</v>
      </c>
      <c r="Y262" s="25">
        <f t="shared" si="82"/>
        <v>0.18</v>
      </c>
      <c r="Z262" s="25">
        <f t="shared" si="83"/>
        <v>662</v>
      </c>
      <c r="AA262">
        <f t="shared" si="84"/>
        <v>1</v>
      </c>
      <c r="AB262">
        <f t="shared" si="85"/>
        <v>1</v>
      </c>
      <c r="AC262">
        <f t="shared" si="76"/>
        <v>0</v>
      </c>
      <c r="AF262">
        <f t="shared" si="86"/>
        <v>13460265</v>
      </c>
      <c r="AH262" t="str">
        <f t="shared" si="87"/>
        <v>Zebronics ZEB-KM2100 Multimedia USB</v>
      </c>
      <c r="AI262" s="21">
        <f t="shared" si="88"/>
        <v>33735</v>
      </c>
      <c r="AK262" t="str">
        <f t="shared" si="89"/>
        <v>Computers &amp; Accessories</v>
      </c>
      <c r="AM262">
        <f t="shared" si="90"/>
        <v>1800</v>
      </c>
      <c r="AN262" s="16">
        <f t="shared" si="91"/>
        <v>18</v>
      </c>
      <c r="AO262">
        <f t="shared" si="92"/>
        <v>18</v>
      </c>
      <c r="AP262" t="str">
        <f t="shared" si="93"/>
        <v>Suspicious Zero</v>
      </c>
      <c r="AQ262">
        <f t="shared" si="94"/>
        <v>1800</v>
      </c>
    </row>
    <row r="263" spans="1:43">
      <c r="A263" t="s">
        <v>292</v>
      </c>
      <c r="B263" t="s">
        <v>293</v>
      </c>
      <c r="C263" t="s">
        <v>18</v>
      </c>
      <c r="D263" s="17">
        <v>299</v>
      </c>
      <c r="E263" s="17">
        <v>999</v>
      </c>
      <c r="F263" s="23">
        <v>70</v>
      </c>
      <c r="G263" s="6">
        <v>4.3</v>
      </c>
      <c r="H263" s="3">
        <v>20850</v>
      </c>
      <c r="I263" t="s">
        <v>294</v>
      </c>
      <c r="J263" t="s">
        <v>295</v>
      </c>
      <c r="K263" t="s">
        <v>296</v>
      </c>
      <c r="L263" t="s">
        <v>297</v>
      </c>
      <c r="M263" t="s">
        <v>298</v>
      </c>
      <c r="N263" t="s">
        <v>12201</v>
      </c>
      <c r="O263" t="s">
        <v>300</v>
      </c>
      <c r="P263" t="s">
        <v>301</v>
      </c>
      <c r="Q263" t="str">
        <f t="shared" si="77"/>
        <v>Average</v>
      </c>
      <c r="R263" s="15">
        <f t="shared" si="78"/>
        <v>20829150</v>
      </c>
      <c r="S263" s="15" t="str">
        <f t="shared" si="79"/>
        <v>₹500-₹2,000</v>
      </c>
      <c r="U263" s="6">
        <f t="shared" si="80"/>
        <v>308</v>
      </c>
      <c r="V263" s="3">
        <f t="shared" si="81"/>
        <v>89655</v>
      </c>
      <c r="W263" s="3" t="s">
        <v>13364</v>
      </c>
      <c r="X263" s="3" t="s">
        <v>14572</v>
      </c>
      <c r="Y263" s="25">
        <f t="shared" si="82"/>
        <v>0.7</v>
      </c>
      <c r="Z263" s="25">
        <f t="shared" si="83"/>
        <v>662</v>
      </c>
      <c r="AA263">
        <f t="shared" si="84"/>
        <v>1</v>
      </c>
      <c r="AB263">
        <f t="shared" si="85"/>
        <v>1</v>
      </c>
      <c r="AC263">
        <f t="shared" si="76"/>
        <v>0</v>
      </c>
      <c r="AF263">
        <f t="shared" si="86"/>
        <v>20829150</v>
      </c>
      <c r="AH263" t="str">
        <f t="shared" si="87"/>
        <v>boAt A400 USB Type-C to USB-A 2.0 Male</v>
      </c>
      <c r="AI263" s="21">
        <f t="shared" si="88"/>
        <v>20850</v>
      </c>
      <c r="AK263" t="str">
        <f t="shared" si="89"/>
        <v>Computers &amp; Accessories</v>
      </c>
      <c r="AM263">
        <f t="shared" si="90"/>
        <v>7000</v>
      </c>
      <c r="AN263" s="16">
        <f t="shared" si="91"/>
        <v>70</v>
      </c>
      <c r="AO263">
        <f t="shared" si="92"/>
        <v>70</v>
      </c>
      <c r="AP263" t="str">
        <f t="shared" si="93"/>
        <v>Suspicious Zero</v>
      </c>
      <c r="AQ263">
        <f t="shared" si="94"/>
        <v>7000</v>
      </c>
    </row>
    <row r="264" spans="1:43">
      <c r="A264" t="s">
        <v>122</v>
      </c>
      <c r="B264" t="s">
        <v>123</v>
      </c>
      <c r="C264" t="s">
        <v>18</v>
      </c>
      <c r="D264" s="17">
        <v>299</v>
      </c>
      <c r="E264" s="17">
        <v>799</v>
      </c>
      <c r="F264" s="23">
        <v>63</v>
      </c>
      <c r="G264" s="6">
        <v>4.2</v>
      </c>
      <c r="H264" s="3">
        <v>94364</v>
      </c>
      <c r="I264" t="s">
        <v>124</v>
      </c>
      <c r="J264" t="s">
        <v>50</v>
      </c>
      <c r="K264" t="s">
        <v>51</v>
      </c>
      <c r="L264" t="s">
        <v>52</v>
      </c>
      <c r="M264" t="s">
        <v>53</v>
      </c>
      <c r="N264" t="s">
        <v>54</v>
      </c>
      <c r="O264" t="s">
        <v>3532</v>
      </c>
      <c r="P264" t="s">
        <v>3533</v>
      </c>
      <c r="Q264" t="str">
        <f t="shared" si="77"/>
        <v>Good</v>
      </c>
      <c r="R264" s="15">
        <f t="shared" si="78"/>
        <v>75396836</v>
      </c>
      <c r="S264" s="15" t="str">
        <f t="shared" si="79"/>
        <v>₹500-₹2,000</v>
      </c>
      <c r="U264" s="6">
        <f t="shared" si="80"/>
        <v>308</v>
      </c>
      <c r="V264" s="3">
        <f t="shared" si="81"/>
        <v>396328.8</v>
      </c>
      <c r="W264" s="3" t="s">
        <v>13365</v>
      </c>
      <c r="X264" s="3" t="s">
        <v>14572</v>
      </c>
      <c r="Y264" s="25">
        <f t="shared" si="82"/>
        <v>0.63</v>
      </c>
      <c r="Z264" s="25">
        <f t="shared" si="83"/>
        <v>662</v>
      </c>
      <c r="AA264">
        <f t="shared" si="84"/>
        <v>1</v>
      </c>
      <c r="AB264">
        <f t="shared" si="85"/>
        <v>1</v>
      </c>
      <c r="AC264">
        <f t="shared" si="76"/>
        <v>0</v>
      </c>
      <c r="AF264">
        <f t="shared" si="86"/>
        <v>75396836</v>
      </c>
      <c r="AH264" t="str">
        <f t="shared" si="87"/>
        <v>boAt Rugged v3 Extra Tough Unbreakable</v>
      </c>
      <c r="AI264" s="21">
        <f t="shared" si="88"/>
        <v>94364</v>
      </c>
      <c r="AK264" t="str">
        <f t="shared" si="89"/>
        <v>Computers &amp; Accessories</v>
      </c>
      <c r="AM264">
        <f t="shared" si="90"/>
        <v>6300</v>
      </c>
      <c r="AN264" s="16">
        <f t="shared" si="91"/>
        <v>63</v>
      </c>
      <c r="AO264">
        <f t="shared" si="92"/>
        <v>63</v>
      </c>
      <c r="AP264" t="str">
        <f t="shared" si="93"/>
        <v>Suspicious Zero</v>
      </c>
      <c r="AQ264">
        <f t="shared" si="94"/>
        <v>6300</v>
      </c>
    </row>
    <row r="265" spans="1:43">
      <c r="A265" t="s">
        <v>4322</v>
      </c>
      <c r="B265" t="s">
        <v>4323</v>
      </c>
      <c r="C265" t="s">
        <v>2978</v>
      </c>
      <c r="D265" s="17">
        <v>699</v>
      </c>
      <c r="E265" s="17">
        <v>1199</v>
      </c>
      <c r="F265" s="23">
        <v>42</v>
      </c>
      <c r="G265" s="6">
        <v>4</v>
      </c>
      <c r="H265" s="3">
        <v>14404</v>
      </c>
      <c r="I265" t="s">
        <v>4324</v>
      </c>
      <c r="J265" t="s">
        <v>3449</v>
      </c>
      <c r="K265" t="s">
        <v>3450</v>
      </c>
      <c r="L265" t="s">
        <v>3451</v>
      </c>
      <c r="M265" t="s">
        <v>3452</v>
      </c>
      <c r="N265" t="s">
        <v>3453</v>
      </c>
      <c r="O265" t="s">
        <v>4325</v>
      </c>
      <c r="P265" t="s">
        <v>4326</v>
      </c>
      <c r="Q265" t="str">
        <f t="shared" si="77"/>
        <v>Good</v>
      </c>
      <c r="R265" s="15">
        <f t="shared" si="78"/>
        <v>17270396</v>
      </c>
      <c r="S265" s="15" t="str">
        <f t="shared" si="79"/>
        <v>₹500-₹2,000</v>
      </c>
      <c r="U265" s="6">
        <f t="shared" si="80"/>
        <v>308</v>
      </c>
      <c r="V265" s="3">
        <f t="shared" si="81"/>
        <v>57616</v>
      </c>
      <c r="W265" s="3" t="s">
        <v>13366</v>
      </c>
      <c r="X265" s="3" t="s">
        <v>14550</v>
      </c>
      <c r="Y265" s="25">
        <f t="shared" si="82"/>
        <v>0.42</v>
      </c>
      <c r="Z265" s="25">
        <f t="shared" si="83"/>
        <v>662</v>
      </c>
      <c r="AA265">
        <f t="shared" si="84"/>
        <v>1</v>
      </c>
      <c r="AB265">
        <f t="shared" si="85"/>
        <v>1</v>
      </c>
      <c r="AC265">
        <f t="shared" si="76"/>
        <v>0</v>
      </c>
      <c r="AF265">
        <f t="shared" si="86"/>
        <v>17270396</v>
      </c>
      <c r="AH265" t="str">
        <f t="shared" si="87"/>
        <v>Oraimo 18W USB &amp; Type-C Dual Output</v>
      </c>
      <c r="AI265" s="21">
        <f t="shared" si="88"/>
        <v>14404</v>
      </c>
      <c r="AK265" t="str">
        <f t="shared" si="89"/>
        <v>Electronics</v>
      </c>
      <c r="AM265">
        <f t="shared" si="90"/>
        <v>4200</v>
      </c>
      <c r="AN265" s="16">
        <f t="shared" si="91"/>
        <v>42</v>
      </c>
      <c r="AO265">
        <f t="shared" si="92"/>
        <v>42</v>
      </c>
      <c r="AP265" t="str">
        <f t="shared" si="93"/>
        <v>Suspicious Zero</v>
      </c>
      <c r="AQ265">
        <f t="shared" si="94"/>
        <v>4200</v>
      </c>
    </row>
    <row r="266" spans="1:43">
      <c r="A266" t="s">
        <v>9614</v>
      </c>
      <c r="B266" t="s">
        <v>9615</v>
      </c>
      <c r="C266" t="s">
        <v>9616</v>
      </c>
      <c r="D266" s="17">
        <v>3657.66</v>
      </c>
      <c r="E266" s="17">
        <v>5156</v>
      </c>
      <c r="F266" s="23">
        <v>28.999999999999996</v>
      </c>
      <c r="G266" s="6">
        <v>3.9</v>
      </c>
      <c r="H266" s="3">
        <v>12837</v>
      </c>
      <c r="I266" t="s">
        <v>9617</v>
      </c>
      <c r="J266" t="s">
        <v>9618</v>
      </c>
      <c r="K266" t="s">
        <v>9619</v>
      </c>
      <c r="L266" t="s">
        <v>9620</v>
      </c>
      <c r="M266" t="s">
        <v>12625</v>
      </c>
      <c r="N266" t="s">
        <v>9621</v>
      </c>
      <c r="O266" t="s">
        <v>9622</v>
      </c>
      <c r="P266" t="s">
        <v>9623</v>
      </c>
      <c r="Q266" t="str">
        <f t="shared" si="77"/>
        <v>Good</v>
      </c>
      <c r="R266" s="15">
        <f t="shared" si="78"/>
        <v>66187572</v>
      </c>
      <c r="S266" s="15" t="str">
        <f t="shared" si="79"/>
        <v>₹2,000-₹10,000</v>
      </c>
      <c r="U266" s="6">
        <f t="shared" si="80"/>
        <v>308</v>
      </c>
      <c r="V266" s="3">
        <f t="shared" si="81"/>
        <v>50064.299999999996</v>
      </c>
      <c r="W266" s="3" t="s">
        <v>14225</v>
      </c>
      <c r="X266" s="3" t="s">
        <v>14573</v>
      </c>
      <c r="Y266" s="25">
        <f t="shared" si="82"/>
        <v>0.28999999999999998</v>
      </c>
      <c r="Z266" s="25">
        <f t="shared" si="83"/>
        <v>662</v>
      </c>
      <c r="AA266">
        <f t="shared" si="84"/>
        <v>1</v>
      </c>
      <c r="AB266">
        <f t="shared" si="85"/>
        <v>1</v>
      </c>
      <c r="AC266">
        <f t="shared" si="76"/>
        <v>0</v>
      </c>
      <c r="AF266">
        <f t="shared" si="86"/>
        <v>66187572</v>
      </c>
      <c r="AH266" t="str">
        <f t="shared" si="87"/>
        <v>Butterfly Smart Wet Grinder,</v>
      </c>
      <c r="AI266" s="21">
        <f t="shared" si="88"/>
        <v>12837</v>
      </c>
      <c r="AK266" t="str">
        <f t="shared" si="89"/>
        <v>Home &amp; Kitchen</v>
      </c>
      <c r="AM266">
        <f t="shared" si="90"/>
        <v>2899.9999999999995</v>
      </c>
      <c r="AN266" s="16">
        <f t="shared" si="91"/>
        <v>28.999999999999996</v>
      </c>
      <c r="AO266">
        <f t="shared" si="92"/>
        <v>28.999999999999996</v>
      </c>
      <c r="AP266" t="str">
        <f t="shared" si="93"/>
        <v>Suspicious Zero</v>
      </c>
      <c r="AQ266">
        <f t="shared" si="94"/>
        <v>2899.9999999999995</v>
      </c>
    </row>
    <row r="267" spans="1:43">
      <c r="A267" t="s">
        <v>6810</v>
      </c>
      <c r="B267" t="s">
        <v>6811</v>
      </c>
      <c r="C267" t="s">
        <v>4553</v>
      </c>
      <c r="D267" s="17">
        <v>3303</v>
      </c>
      <c r="E267" s="17">
        <v>4699</v>
      </c>
      <c r="F267" s="23">
        <v>30</v>
      </c>
      <c r="G267" s="6">
        <v>4.4000000000000004</v>
      </c>
      <c r="H267" s="3">
        <v>13544</v>
      </c>
      <c r="I267" t="s">
        <v>6812</v>
      </c>
      <c r="J267" t="s">
        <v>6813</v>
      </c>
      <c r="K267" t="s">
        <v>6814</v>
      </c>
      <c r="L267" t="s">
        <v>6815</v>
      </c>
      <c r="M267" t="s">
        <v>6816</v>
      </c>
      <c r="N267" t="s">
        <v>6817</v>
      </c>
      <c r="O267" t="s">
        <v>6818</v>
      </c>
      <c r="P267" t="s">
        <v>6819</v>
      </c>
      <c r="Q267" t="str">
        <f t="shared" si="77"/>
        <v>Good</v>
      </c>
      <c r="R267" s="15">
        <f t="shared" si="78"/>
        <v>63643256</v>
      </c>
      <c r="S267" s="15" t="str">
        <f t="shared" si="79"/>
        <v>₹2,000-₹10,000</v>
      </c>
      <c r="U267" s="6">
        <f t="shared" si="80"/>
        <v>308</v>
      </c>
      <c r="V267" s="3">
        <f t="shared" si="81"/>
        <v>59593.600000000006</v>
      </c>
      <c r="W267" s="3" t="s">
        <v>13367</v>
      </c>
      <c r="X267" s="3" t="s">
        <v>14572</v>
      </c>
      <c r="Y267" s="25">
        <f t="shared" si="82"/>
        <v>0.3</v>
      </c>
      <c r="Z267" s="25">
        <f t="shared" si="83"/>
        <v>662</v>
      </c>
      <c r="AA267">
        <f t="shared" si="84"/>
        <v>1</v>
      </c>
      <c r="AB267">
        <f t="shared" si="85"/>
        <v>1</v>
      </c>
      <c r="AC267">
        <f t="shared" si="76"/>
        <v>0</v>
      </c>
      <c r="AF267">
        <f t="shared" si="86"/>
        <v>63643256</v>
      </c>
      <c r="AH267" t="str">
        <f t="shared" si="87"/>
        <v>Wacom One by CTL-472/K0-CX Digital</v>
      </c>
      <c r="AI267" s="21">
        <f t="shared" si="88"/>
        <v>13544</v>
      </c>
      <c r="AK267" t="str">
        <f t="shared" si="89"/>
        <v>Computers &amp; Accessories</v>
      </c>
      <c r="AM267">
        <f t="shared" si="90"/>
        <v>3000</v>
      </c>
      <c r="AN267" s="16">
        <f t="shared" si="91"/>
        <v>30</v>
      </c>
      <c r="AO267">
        <f t="shared" si="92"/>
        <v>30</v>
      </c>
      <c r="AP267" t="str">
        <f t="shared" si="93"/>
        <v>Suspicious Zero</v>
      </c>
      <c r="AQ267">
        <f t="shared" si="94"/>
        <v>3000</v>
      </c>
    </row>
    <row r="268" spans="1:43">
      <c r="A268" t="s">
        <v>9837</v>
      </c>
      <c r="B268" t="s">
        <v>9838</v>
      </c>
      <c r="C268" t="s">
        <v>8063</v>
      </c>
      <c r="D268" s="17">
        <v>2599</v>
      </c>
      <c r="E268" s="17">
        <v>4560</v>
      </c>
      <c r="F268" s="23">
        <v>43</v>
      </c>
      <c r="G268" s="6">
        <v>4.4000000000000004</v>
      </c>
      <c r="H268" s="3">
        <v>646</v>
      </c>
      <c r="I268" t="s">
        <v>9839</v>
      </c>
      <c r="J268" t="s">
        <v>9840</v>
      </c>
      <c r="K268" t="s">
        <v>9841</v>
      </c>
      <c r="L268" t="s">
        <v>9842</v>
      </c>
      <c r="M268" t="s">
        <v>9843</v>
      </c>
      <c r="N268" t="s">
        <v>12209</v>
      </c>
      <c r="O268" t="s">
        <v>8069</v>
      </c>
      <c r="P268" t="s">
        <v>9844</v>
      </c>
      <c r="Q268" t="str">
        <f t="shared" si="77"/>
        <v>Excellent</v>
      </c>
      <c r="R268" s="15">
        <f t="shared" si="78"/>
        <v>2945760</v>
      </c>
      <c r="S268" s="15" t="str">
        <f t="shared" si="79"/>
        <v>₹2,000-₹10,000</v>
      </c>
      <c r="U268" s="6">
        <f t="shared" si="80"/>
        <v>308</v>
      </c>
      <c r="V268" s="3">
        <f t="shared" si="81"/>
        <v>2842.4</v>
      </c>
      <c r="W268" s="3" t="s">
        <v>13368</v>
      </c>
      <c r="X268" s="3" t="s">
        <v>14573</v>
      </c>
      <c r="Y268" s="25">
        <f t="shared" si="82"/>
        <v>0.43</v>
      </c>
      <c r="Z268" s="25">
        <f t="shared" si="83"/>
        <v>662</v>
      </c>
      <c r="AA268">
        <f t="shared" si="84"/>
        <v>1</v>
      </c>
      <c r="AB268">
        <f t="shared" si="85"/>
        <v>1</v>
      </c>
      <c r="AC268">
        <f t="shared" si="76"/>
        <v>0</v>
      </c>
      <c r="AF268">
        <f t="shared" si="86"/>
        <v>2945760</v>
      </c>
      <c r="AH268" t="str">
        <f t="shared" si="87"/>
        <v>Havells Instanio 1-Litre 3KW Instant</v>
      </c>
      <c r="AI268" s="21">
        <f t="shared" si="88"/>
        <v>646</v>
      </c>
      <c r="AK268" t="str">
        <f t="shared" si="89"/>
        <v>Home &amp; Kitchen</v>
      </c>
      <c r="AM268">
        <f t="shared" si="90"/>
        <v>4300</v>
      </c>
      <c r="AN268" s="16">
        <f t="shared" si="91"/>
        <v>43</v>
      </c>
      <c r="AO268">
        <f t="shared" si="92"/>
        <v>43</v>
      </c>
      <c r="AP268" t="str">
        <f t="shared" si="93"/>
        <v>Suspicious Zero</v>
      </c>
      <c r="AQ268">
        <f t="shared" si="94"/>
        <v>4300</v>
      </c>
    </row>
    <row r="269" spans="1:43">
      <c r="A269" t="s">
        <v>8061</v>
      </c>
      <c r="B269" t="s">
        <v>8062</v>
      </c>
      <c r="C269" t="s">
        <v>8063</v>
      </c>
      <c r="D269" s="17">
        <v>3600</v>
      </c>
      <c r="E269" s="17">
        <v>6190</v>
      </c>
      <c r="F269" s="23">
        <v>42</v>
      </c>
      <c r="G269" s="6">
        <v>4.3</v>
      </c>
      <c r="H269" s="3">
        <v>11924</v>
      </c>
      <c r="I269" t="s">
        <v>8064</v>
      </c>
      <c r="J269" t="s">
        <v>8065</v>
      </c>
      <c r="K269" t="s">
        <v>8066</v>
      </c>
      <c r="L269" t="s">
        <v>8067</v>
      </c>
      <c r="M269" t="s">
        <v>8068</v>
      </c>
      <c r="N269" t="s">
        <v>12210</v>
      </c>
      <c r="O269" t="s">
        <v>8069</v>
      </c>
      <c r="P269" t="s">
        <v>8070</v>
      </c>
      <c r="Q269" t="str">
        <f t="shared" si="77"/>
        <v>Average</v>
      </c>
      <c r="R269" s="15">
        <f t="shared" si="78"/>
        <v>73809560</v>
      </c>
      <c r="S269" s="15" t="str">
        <f t="shared" si="79"/>
        <v>₹2,000-₹10,000</v>
      </c>
      <c r="U269" s="6">
        <f t="shared" si="80"/>
        <v>308</v>
      </c>
      <c r="V269" s="3">
        <f t="shared" si="81"/>
        <v>51273.2</v>
      </c>
      <c r="W269" s="3" t="s">
        <v>13369</v>
      </c>
      <c r="X269" s="3" t="s">
        <v>14573</v>
      </c>
      <c r="Y269" s="25">
        <f t="shared" si="82"/>
        <v>0.42</v>
      </c>
      <c r="Z269" s="25">
        <f t="shared" si="83"/>
        <v>662</v>
      </c>
      <c r="AA269">
        <f t="shared" si="84"/>
        <v>1</v>
      </c>
      <c r="AB269">
        <f t="shared" si="85"/>
        <v>1</v>
      </c>
      <c r="AC269">
        <f t="shared" si="76"/>
        <v>0</v>
      </c>
      <c r="AF269">
        <f t="shared" si="86"/>
        <v>73809560</v>
      </c>
      <c r="AH269" t="str">
        <f t="shared" si="87"/>
        <v>Havells Instanio 3-Litre Instant Geyser</v>
      </c>
      <c r="AI269" s="21">
        <f t="shared" si="88"/>
        <v>11924</v>
      </c>
      <c r="AK269" t="str">
        <f t="shared" si="89"/>
        <v>Home &amp; Kitchen</v>
      </c>
      <c r="AM269">
        <f t="shared" si="90"/>
        <v>4200</v>
      </c>
      <c r="AN269" s="16">
        <f t="shared" si="91"/>
        <v>42</v>
      </c>
      <c r="AO269">
        <f t="shared" si="92"/>
        <v>42</v>
      </c>
      <c r="AP269" t="str">
        <f t="shared" si="93"/>
        <v>Suspicious Zero</v>
      </c>
      <c r="AQ269">
        <f t="shared" si="94"/>
        <v>4200</v>
      </c>
    </row>
    <row r="270" spans="1:43">
      <c r="A270" t="s">
        <v>10737</v>
      </c>
      <c r="B270" t="s">
        <v>10738</v>
      </c>
      <c r="C270" t="s">
        <v>8063</v>
      </c>
      <c r="D270" s="17">
        <v>3645</v>
      </c>
      <c r="E270" s="17">
        <v>6070</v>
      </c>
      <c r="F270" s="23">
        <v>40</v>
      </c>
      <c r="G270" s="6">
        <v>4.2</v>
      </c>
      <c r="H270" s="3">
        <v>561</v>
      </c>
      <c r="I270" t="s">
        <v>10739</v>
      </c>
      <c r="J270" t="s">
        <v>10740</v>
      </c>
      <c r="K270" t="s">
        <v>10741</v>
      </c>
      <c r="L270" t="s">
        <v>10742</v>
      </c>
      <c r="M270" t="s">
        <v>10743</v>
      </c>
      <c r="N270" t="s">
        <v>10744</v>
      </c>
      <c r="O270" t="s">
        <v>10745</v>
      </c>
      <c r="P270" t="s">
        <v>10746</v>
      </c>
      <c r="Q270" t="str">
        <f t="shared" si="77"/>
        <v>Good</v>
      </c>
      <c r="R270" s="15">
        <f t="shared" si="78"/>
        <v>3405270</v>
      </c>
      <c r="S270" s="15" t="str">
        <f t="shared" si="79"/>
        <v>₹2,000-₹10,000</v>
      </c>
      <c r="U270" s="6">
        <f t="shared" si="80"/>
        <v>308</v>
      </c>
      <c r="V270" s="3">
        <f t="shared" si="81"/>
        <v>2356.2000000000003</v>
      </c>
      <c r="W270" s="3" t="s">
        <v>13370</v>
      </c>
      <c r="X270" s="3" t="s">
        <v>14573</v>
      </c>
      <c r="Y270" s="25">
        <f t="shared" si="82"/>
        <v>0.4</v>
      </c>
      <c r="Z270" s="25">
        <f t="shared" si="83"/>
        <v>662</v>
      </c>
      <c r="AA270">
        <f t="shared" si="84"/>
        <v>1</v>
      </c>
      <c r="AB270">
        <f t="shared" si="85"/>
        <v>1</v>
      </c>
      <c r="AC270">
        <f t="shared" si="76"/>
        <v>0</v>
      </c>
      <c r="AF270">
        <f t="shared" si="86"/>
        <v>3405270</v>
      </c>
      <c r="AH270" t="str">
        <f t="shared" si="87"/>
        <v>Havells Instanio 3-Litre 4.5KW Instant</v>
      </c>
      <c r="AI270" s="21">
        <f t="shared" si="88"/>
        <v>561</v>
      </c>
      <c r="AK270" t="str">
        <f t="shared" si="89"/>
        <v>Home &amp; Kitchen</v>
      </c>
      <c r="AM270">
        <f t="shared" si="90"/>
        <v>4000</v>
      </c>
      <c r="AN270" s="16">
        <f t="shared" si="91"/>
        <v>40</v>
      </c>
      <c r="AO270">
        <f t="shared" si="92"/>
        <v>40</v>
      </c>
      <c r="AP270" t="str">
        <f t="shared" si="93"/>
        <v>Suspicious Zero</v>
      </c>
      <c r="AQ270">
        <f t="shared" si="94"/>
        <v>4000</v>
      </c>
    </row>
    <row r="271" spans="1:43">
      <c r="A271" t="s">
        <v>11684</v>
      </c>
      <c r="B271" t="s">
        <v>11685</v>
      </c>
      <c r="C271" t="s">
        <v>8053</v>
      </c>
      <c r="D271" s="17">
        <v>6120</v>
      </c>
      <c r="E271" s="17">
        <v>8073</v>
      </c>
      <c r="F271" s="23">
        <v>24</v>
      </c>
      <c r="G271" s="6">
        <v>4.5999999999999996</v>
      </c>
      <c r="H271" s="3">
        <v>2751</v>
      </c>
      <c r="I271" t="s">
        <v>11686</v>
      </c>
      <c r="J271" t="s">
        <v>11687</v>
      </c>
      <c r="K271" t="s">
        <v>11688</v>
      </c>
      <c r="L271" t="s">
        <v>11689</v>
      </c>
      <c r="M271" t="s">
        <v>11690</v>
      </c>
      <c r="N271" t="s">
        <v>12626</v>
      </c>
      <c r="O271" t="s">
        <v>11691</v>
      </c>
      <c r="P271" t="s">
        <v>11692</v>
      </c>
      <c r="Q271" t="str">
        <f t="shared" si="77"/>
        <v>Good</v>
      </c>
      <c r="R271" s="15">
        <f t="shared" si="78"/>
        <v>22208823</v>
      </c>
      <c r="S271" s="15" t="str">
        <f t="shared" si="79"/>
        <v>₹2,000-₹10,000</v>
      </c>
      <c r="U271" s="6">
        <f t="shared" si="80"/>
        <v>308</v>
      </c>
      <c r="V271" s="3">
        <f t="shared" si="81"/>
        <v>12654.599999999999</v>
      </c>
      <c r="W271" s="3" t="s">
        <v>14421</v>
      </c>
      <c r="X271" s="3" t="s">
        <v>14573</v>
      </c>
      <c r="Y271" s="25">
        <f t="shared" si="82"/>
        <v>0.24</v>
      </c>
      <c r="Z271" s="25">
        <f t="shared" si="83"/>
        <v>662</v>
      </c>
      <c r="AA271">
        <f t="shared" si="84"/>
        <v>1</v>
      </c>
      <c r="AB271">
        <f t="shared" si="85"/>
        <v>1</v>
      </c>
      <c r="AC271">
        <f t="shared" si="76"/>
        <v>0</v>
      </c>
      <c r="AF271">
        <f t="shared" si="86"/>
        <v>22208823</v>
      </c>
      <c r="AH271" t="str">
        <f t="shared" si="87"/>
        <v>Sujata Dynamix,</v>
      </c>
      <c r="AI271" s="21">
        <f t="shared" si="88"/>
        <v>2751</v>
      </c>
      <c r="AK271" t="str">
        <f t="shared" si="89"/>
        <v>Home &amp; Kitchen</v>
      </c>
      <c r="AM271">
        <f t="shared" si="90"/>
        <v>2400</v>
      </c>
      <c r="AN271" s="16">
        <f t="shared" si="91"/>
        <v>24</v>
      </c>
      <c r="AO271">
        <f t="shared" si="92"/>
        <v>24</v>
      </c>
      <c r="AP271" t="str">
        <f t="shared" si="93"/>
        <v>Suspicious Zero</v>
      </c>
      <c r="AQ271">
        <f t="shared" si="94"/>
        <v>2400</v>
      </c>
    </row>
    <row r="272" spans="1:43">
      <c r="A272" t="s">
        <v>8276</v>
      </c>
      <c r="B272" t="s">
        <v>8277</v>
      </c>
      <c r="C272" t="s">
        <v>7911</v>
      </c>
      <c r="D272" s="17">
        <v>2499</v>
      </c>
      <c r="E272" s="17">
        <v>3945</v>
      </c>
      <c r="F272" s="23">
        <v>37</v>
      </c>
      <c r="G272" s="6">
        <v>3.8</v>
      </c>
      <c r="H272" s="3">
        <v>2732</v>
      </c>
      <c r="I272" t="s">
        <v>12627</v>
      </c>
      <c r="J272" t="s">
        <v>8278</v>
      </c>
      <c r="K272" t="s">
        <v>8279</v>
      </c>
      <c r="L272" t="s">
        <v>8280</v>
      </c>
      <c r="M272" t="s">
        <v>8281</v>
      </c>
      <c r="N272" t="s">
        <v>8282</v>
      </c>
      <c r="O272" t="s">
        <v>8283</v>
      </c>
      <c r="P272" t="s">
        <v>8284</v>
      </c>
      <c r="Q272" t="str">
        <f t="shared" si="77"/>
        <v>Good</v>
      </c>
      <c r="R272" s="15">
        <f t="shared" si="78"/>
        <v>10777740</v>
      </c>
      <c r="S272" s="15" t="str">
        <f t="shared" si="79"/>
        <v>₹2,000-₹10,000</v>
      </c>
      <c r="U272" s="6">
        <f t="shared" si="80"/>
        <v>308</v>
      </c>
      <c r="V272" s="3">
        <f t="shared" si="81"/>
        <v>10381.6</v>
      </c>
      <c r="W272" s="3" t="s">
        <v>13371</v>
      </c>
      <c r="X272" s="3" t="s">
        <v>14573</v>
      </c>
      <c r="Y272" s="25">
        <f t="shared" si="82"/>
        <v>0.37</v>
      </c>
      <c r="Z272" s="25">
        <f t="shared" si="83"/>
        <v>662</v>
      </c>
      <c r="AA272">
        <f t="shared" si="84"/>
        <v>1</v>
      </c>
      <c r="AB272">
        <f t="shared" si="85"/>
        <v>1</v>
      </c>
      <c r="AC272">
        <f t="shared" si="76"/>
        <v>0</v>
      </c>
      <c r="AF272">
        <f t="shared" si="86"/>
        <v>10777740</v>
      </c>
      <c r="AH272" t="str">
        <f t="shared" si="87"/>
        <v>Havells Cista Room Heater,</v>
      </c>
      <c r="AI272" s="21">
        <f t="shared" si="88"/>
        <v>2732</v>
      </c>
      <c r="AK272" t="str">
        <f t="shared" si="89"/>
        <v>Home &amp; Kitchen</v>
      </c>
      <c r="AM272">
        <f t="shared" si="90"/>
        <v>3700</v>
      </c>
      <c r="AN272" s="16">
        <f t="shared" si="91"/>
        <v>37</v>
      </c>
      <c r="AO272">
        <f t="shared" si="92"/>
        <v>37</v>
      </c>
      <c r="AP272" t="str">
        <f t="shared" si="93"/>
        <v>Suspicious Zero</v>
      </c>
      <c r="AQ272">
        <f t="shared" si="94"/>
        <v>3700</v>
      </c>
    </row>
    <row r="273" spans="1:43">
      <c r="A273" t="s">
        <v>8474</v>
      </c>
      <c r="B273" t="s">
        <v>8475</v>
      </c>
      <c r="C273" t="s">
        <v>8099</v>
      </c>
      <c r="D273" s="17">
        <v>749</v>
      </c>
      <c r="E273" s="17">
        <v>1111</v>
      </c>
      <c r="F273" s="23">
        <v>33</v>
      </c>
      <c r="G273" s="6">
        <v>4.2</v>
      </c>
      <c r="H273" s="3">
        <v>35693</v>
      </c>
      <c r="I273" t="s">
        <v>12628</v>
      </c>
      <c r="J273" t="s">
        <v>8476</v>
      </c>
      <c r="K273" t="s">
        <v>8477</v>
      </c>
      <c r="L273" t="s">
        <v>8478</v>
      </c>
      <c r="M273" t="s">
        <v>8479</v>
      </c>
      <c r="N273" t="s">
        <v>8480</v>
      </c>
      <c r="O273" t="s">
        <v>8481</v>
      </c>
      <c r="P273" t="s">
        <v>8482</v>
      </c>
      <c r="Q273" t="str">
        <f t="shared" si="77"/>
        <v>Average</v>
      </c>
      <c r="R273" s="15">
        <f t="shared" si="78"/>
        <v>39654923</v>
      </c>
      <c r="S273" s="15" t="str">
        <f t="shared" si="79"/>
        <v>₹500-₹2,000</v>
      </c>
      <c r="U273" s="6">
        <f t="shared" si="80"/>
        <v>308</v>
      </c>
      <c r="V273" s="3">
        <f t="shared" si="81"/>
        <v>149910.6</v>
      </c>
      <c r="W273" s="3" t="s">
        <v>13372</v>
      </c>
      <c r="X273" s="3" t="s">
        <v>14573</v>
      </c>
      <c r="Y273" s="25">
        <f t="shared" si="82"/>
        <v>0.33</v>
      </c>
      <c r="Z273" s="25">
        <f t="shared" si="83"/>
        <v>662</v>
      </c>
      <c r="AA273">
        <f t="shared" si="84"/>
        <v>1</v>
      </c>
      <c r="AB273">
        <f t="shared" si="85"/>
        <v>1</v>
      </c>
      <c r="AC273">
        <f t="shared" si="76"/>
        <v>0</v>
      </c>
      <c r="AF273">
        <f t="shared" si="86"/>
        <v>39654923</v>
      </c>
      <c r="AH273" t="str">
        <f t="shared" si="87"/>
        <v>Butterfly EKN 1.5-Litre Electric Kettle</v>
      </c>
      <c r="AI273" s="21">
        <f t="shared" si="88"/>
        <v>35693</v>
      </c>
      <c r="AK273" t="str">
        <f t="shared" si="89"/>
        <v>Home &amp; Kitchen</v>
      </c>
      <c r="AM273">
        <f t="shared" si="90"/>
        <v>3300</v>
      </c>
      <c r="AN273" s="16">
        <f t="shared" si="91"/>
        <v>33</v>
      </c>
      <c r="AO273">
        <f t="shared" si="92"/>
        <v>33</v>
      </c>
      <c r="AP273" t="str">
        <f t="shared" si="93"/>
        <v>Suspicious Zero</v>
      </c>
      <c r="AQ273">
        <f t="shared" si="94"/>
        <v>3300</v>
      </c>
    </row>
    <row r="274" spans="1:43">
      <c r="A274" t="s">
        <v>7857</v>
      </c>
      <c r="B274" t="s">
        <v>7858</v>
      </c>
      <c r="C274" t="s">
        <v>4152</v>
      </c>
      <c r="D274" s="17">
        <v>849</v>
      </c>
      <c r="E274" s="17">
        <v>2490</v>
      </c>
      <c r="F274" s="23">
        <v>66</v>
      </c>
      <c r="G274" s="6">
        <v>4.2</v>
      </c>
      <c r="H274" s="3">
        <v>91188</v>
      </c>
      <c r="I274" t="s">
        <v>7859</v>
      </c>
      <c r="J274" t="s">
        <v>7860</v>
      </c>
      <c r="K274" t="s">
        <v>7861</v>
      </c>
      <c r="L274" t="s">
        <v>7862</v>
      </c>
      <c r="M274" t="s">
        <v>12211</v>
      </c>
      <c r="N274" t="s">
        <v>12212</v>
      </c>
      <c r="O274" t="s">
        <v>7863</v>
      </c>
      <c r="P274" t="s">
        <v>7864</v>
      </c>
      <c r="Q274" t="str">
        <f t="shared" si="77"/>
        <v>Good</v>
      </c>
      <c r="R274" s="15">
        <f t="shared" si="78"/>
        <v>227058120</v>
      </c>
      <c r="S274" s="15" t="str">
        <f t="shared" si="79"/>
        <v>₹2,000-₹10,000</v>
      </c>
      <c r="U274" s="6">
        <f t="shared" si="80"/>
        <v>308</v>
      </c>
      <c r="V274" s="3">
        <f t="shared" si="81"/>
        <v>382989.60000000003</v>
      </c>
      <c r="W274" s="3" t="s">
        <v>13373</v>
      </c>
      <c r="X274" s="3" t="s">
        <v>14550</v>
      </c>
      <c r="Y274" s="25">
        <f t="shared" si="82"/>
        <v>0.66</v>
      </c>
      <c r="Z274" s="25">
        <f t="shared" si="83"/>
        <v>662</v>
      </c>
      <c r="AA274">
        <f t="shared" si="84"/>
        <v>1</v>
      </c>
      <c r="AB274">
        <f t="shared" si="85"/>
        <v>1</v>
      </c>
      <c r="AC274">
        <f t="shared" si="76"/>
        <v>0</v>
      </c>
      <c r="AF274">
        <f t="shared" si="86"/>
        <v>227058120</v>
      </c>
      <c r="AH274" t="str">
        <f t="shared" si="87"/>
        <v>boAt BassHeads 900 On-Ear Wired</v>
      </c>
      <c r="AI274" s="21">
        <f t="shared" si="88"/>
        <v>91188</v>
      </c>
      <c r="AK274" t="str">
        <f t="shared" si="89"/>
        <v>Electronics</v>
      </c>
      <c r="AM274">
        <f t="shared" si="90"/>
        <v>6600</v>
      </c>
      <c r="AN274" s="16">
        <f t="shared" si="91"/>
        <v>66</v>
      </c>
      <c r="AO274">
        <f t="shared" si="92"/>
        <v>66</v>
      </c>
      <c r="AP274" t="str">
        <f t="shared" si="93"/>
        <v>Suspicious Zero</v>
      </c>
      <c r="AQ274">
        <f t="shared" si="94"/>
        <v>6600</v>
      </c>
    </row>
    <row r="275" spans="1:43">
      <c r="A275" t="s">
        <v>11307</v>
      </c>
      <c r="B275" t="s">
        <v>11308</v>
      </c>
      <c r="C275" t="s">
        <v>8043</v>
      </c>
      <c r="D275" s="17">
        <v>1110</v>
      </c>
      <c r="E275" s="17">
        <v>1599</v>
      </c>
      <c r="F275" s="23">
        <v>31</v>
      </c>
      <c r="G275" s="6">
        <v>4.3</v>
      </c>
      <c r="H275" s="3">
        <v>4022</v>
      </c>
      <c r="I275" t="s">
        <v>11309</v>
      </c>
      <c r="J275" t="s">
        <v>11310</v>
      </c>
      <c r="K275" t="s">
        <v>11311</v>
      </c>
      <c r="L275" t="s">
        <v>11312</v>
      </c>
      <c r="M275" t="s">
        <v>11313</v>
      </c>
      <c r="N275" t="s">
        <v>12629</v>
      </c>
      <c r="O275" t="s">
        <v>11314</v>
      </c>
      <c r="P275" t="s">
        <v>11315</v>
      </c>
      <c r="Q275" t="str">
        <f t="shared" si="77"/>
        <v>Good</v>
      </c>
      <c r="R275" s="15">
        <f t="shared" si="78"/>
        <v>6431178</v>
      </c>
      <c r="S275" s="15" t="str">
        <f t="shared" si="79"/>
        <v>₹500-₹2,000</v>
      </c>
      <c r="U275" s="6">
        <f t="shared" si="80"/>
        <v>308</v>
      </c>
      <c r="V275" s="3">
        <f t="shared" si="81"/>
        <v>17294.599999999999</v>
      </c>
      <c r="W275" s="3" t="s">
        <v>13374</v>
      </c>
      <c r="X275" s="3" t="s">
        <v>14573</v>
      </c>
      <c r="Y275" s="25">
        <f t="shared" si="82"/>
        <v>0.31</v>
      </c>
      <c r="Z275" s="25">
        <f t="shared" si="83"/>
        <v>662</v>
      </c>
      <c r="AA275">
        <f t="shared" si="84"/>
        <v>1</v>
      </c>
      <c r="AB275">
        <f t="shared" si="85"/>
        <v>1</v>
      </c>
      <c r="AC275">
        <f t="shared" si="76"/>
        <v>0</v>
      </c>
      <c r="AF275">
        <f t="shared" si="86"/>
        <v>6431178</v>
      </c>
      <c r="AH275" t="str">
        <f t="shared" si="87"/>
        <v>Usha EI 3710 Heavy Weight 1000-Watt Dry</v>
      </c>
      <c r="AI275" s="21">
        <f t="shared" si="88"/>
        <v>4022</v>
      </c>
      <c r="AK275" t="str">
        <f t="shared" si="89"/>
        <v>Home &amp; Kitchen</v>
      </c>
      <c r="AM275">
        <f t="shared" si="90"/>
        <v>3100</v>
      </c>
      <c r="AN275" s="16">
        <f t="shared" si="91"/>
        <v>31</v>
      </c>
      <c r="AO275">
        <f t="shared" si="92"/>
        <v>31</v>
      </c>
      <c r="AP275" t="str">
        <f t="shared" si="93"/>
        <v>Suspicious Zero</v>
      </c>
      <c r="AQ275">
        <f t="shared" si="94"/>
        <v>3100</v>
      </c>
    </row>
    <row r="276" spans="1:43">
      <c r="A276" t="s">
        <v>10162</v>
      </c>
      <c r="B276" t="s">
        <v>10163</v>
      </c>
      <c r="C276" t="s">
        <v>8914</v>
      </c>
      <c r="D276" s="17">
        <v>600</v>
      </c>
      <c r="E276" s="17">
        <v>640</v>
      </c>
      <c r="F276" s="23">
        <v>6</v>
      </c>
      <c r="G276" s="6">
        <v>3.8</v>
      </c>
      <c r="H276" s="3">
        <v>2593</v>
      </c>
      <c r="I276" t="s">
        <v>10164</v>
      </c>
      <c r="J276" t="s">
        <v>10165</v>
      </c>
      <c r="K276" t="s">
        <v>10166</v>
      </c>
      <c r="L276" t="s">
        <v>10167</v>
      </c>
      <c r="M276" t="s">
        <v>10168</v>
      </c>
      <c r="N276" t="s">
        <v>10169</v>
      </c>
      <c r="O276" t="s">
        <v>10170</v>
      </c>
      <c r="P276" t="s">
        <v>10171</v>
      </c>
      <c r="Q276" t="str">
        <f t="shared" si="77"/>
        <v>Average</v>
      </c>
      <c r="R276" s="15">
        <f t="shared" si="78"/>
        <v>1659520</v>
      </c>
      <c r="S276" s="15" t="str">
        <f t="shared" si="79"/>
        <v>₹500-₹2,000</v>
      </c>
      <c r="U276" s="6">
        <f t="shared" si="80"/>
        <v>308</v>
      </c>
      <c r="V276" s="3">
        <f t="shared" si="81"/>
        <v>9853.4</v>
      </c>
      <c r="W276" s="3" t="s">
        <v>13375</v>
      </c>
      <c r="X276" s="3" t="s">
        <v>14573</v>
      </c>
      <c r="Y276" s="25">
        <f t="shared" si="82"/>
        <v>0.06</v>
      </c>
      <c r="Z276" s="25">
        <f t="shared" si="83"/>
        <v>662</v>
      </c>
      <c r="AA276">
        <f t="shared" si="84"/>
        <v>1</v>
      </c>
      <c r="AB276">
        <f t="shared" si="85"/>
        <v>1</v>
      </c>
      <c r="AC276">
        <f t="shared" si="76"/>
        <v>0</v>
      </c>
      <c r="AF276">
        <f t="shared" si="86"/>
        <v>1659520</v>
      </c>
      <c r="AH276" t="str">
        <f t="shared" si="87"/>
        <v>Prestige Clean Home Water Purifier</v>
      </c>
      <c r="AI276" s="21">
        <f t="shared" si="88"/>
        <v>2593</v>
      </c>
      <c r="AK276" t="str">
        <f t="shared" si="89"/>
        <v>Home &amp; Kitchen</v>
      </c>
      <c r="AM276">
        <f t="shared" si="90"/>
        <v>600</v>
      </c>
      <c r="AN276" s="16">
        <f t="shared" si="91"/>
        <v>6</v>
      </c>
      <c r="AO276">
        <f t="shared" si="92"/>
        <v>6</v>
      </c>
      <c r="AP276" t="str">
        <f t="shared" si="93"/>
        <v>Suspicious Zero</v>
      </c>
      <c r="AQ276">
        <f t="shared" si="94"/>
        <v>600</v>
      </c>
    </row>
    <row r="277" spans="1:43">
      <c r="A277" t="s">
        <v>2101</v>
      </c>
      <c r="B277" t="s">
        <v>2102</v>
      </c>
      <c r="C277" t="s">
        <v>18</v>
      </c>
      <c r="D277" s="17">
        <v>299</v>
      </c>
      <c r="E277" s="17">
        <v>799</v>
      </c>
      <c r="F277" s="23">
        <v>63</v>
      </c>
      <c r="G277" s="6">
        <v>4.2</v>
      </c>
      <c r="H277" s="3">
        <v>2117</v>
      </c>
      <c r="I277" t="s">
        <v>12213</v>
      </c>
      <c r="J277" t="s">
        <v>2103</v>
      </c>
      <c r="K277" t="s">
        <v>2104</v>
      </c>
      <c r="L277" t="s">
        <v>2105</v>
      </c>
      <c r="M277" t="s">
        <v>2106</v>
      </c>
      <c r="N277" t="s">
        <v>2107</v>
      </c>
      <c r="O277" t="s">
        <v>2108</v>
      </c>
      <c r="P277" t="s">
        <v>2109</v>
      </c>
      <c r="Q277" t="str">
        <f t="shared" si="77"/>
        <v>Good</v>
      </c>
      <c r="R277" s="15">
        <f t="shared" si="78"/>
        <v>1691483</v>
      </c>
      <c r="S277" s="15" t="str">
        <f t="shared" si="79"/>
        <v>₹500-₹2,000</v>
      </c>
      <c r="U277" s="6">
        <f t="shared" si="80"/>
        <v>308</v>
      </c>
      <c r="V277" s="3">
        <f t="shared" si="81"/>
        <v>8891.4</v>
      </c>
      <c r="W277" s="3" t="s">
        <v>14420</v>
      </c>
      <c r="X277" s="3" t="s">
        <v>14572</v>
      </c>
      <c r="Y277" s="25">
        <f t="shared" si="82"/>
        <v>0.63</v>
      </c>
      <c r="Z277" s="25">
        <f t="shared" si="83"/>
        <v>662</v>
      </c>
      <c r="AA277">
        <f t="shared" si="84"/>
        <v>1</v>
      </c>
      <c r="AB277">
        <f t="shared" si="85"/>
        <v>1</v>
      </c>
      <c r="AC277">
        <f t="shared" si="76"/>
        <v>0</v>
      </c>
      <c r="AF277">
        <f t="shared" si="86"/>
        <v>1691483</v>
      </c>
      <c r="AH277" t="str">
        <f t="shared" si="87"/>
        <v>Storite High Speed Micro USB 3.0 Cable</v>
      </c>
      <c r="AI277" s="21">
        <f t="shared" si="88"/>
        <v>2117</v>
      </c>
      <c r="AK277" t="str">
        <f t="shared" si="89"/>
        <v>Computers &amp; Accessories</v>
      </c>
      <c r="AM277">
        <f t="shared" si="90"/>
        <v>6300</v>
      </c>
      <c r="AN277" s="16">
        <f t="shared" si="91"/>
        <v>63</v>
      </c>
      <c r="AO277">
        <f t="shared" si="92"/>
        <v>63</v>
      </c>
      <c r="AP277" t="str">
        <f t="shared" si="93"/>
        <v>Suspicious Zero</v>
      </c>
      <c r="AQ277">
        <f t="shared" si="94"/>
        <v>6300</v>
      </c>
    </row>
    <row r="278" spans="1:43">
      <c r="A278" t="s">
        <v>633</v>
      </c>
      <c r="B278" t="s">
        <v>634</v>
      </c>
      <c r="C278" t="s">
        <v>635</v>
      </c>
      <c r="D278" s="17">
        <v>1599</v>
      </c>
      <c r="E278" s="17">
        <v>2999</v>
      </c>
      <c r="F278" s="23">
        <v>47</v>
      </c>
      <c r="G278" s="6">
        <v>4.2</v>
      </c>
      <c r="H278" s="3">
        <v>2727</v>
      </c>
      <c r="I278" t="s">
        <v>636</v>
      </c>
      <c r="J278" t="s">
        <v>637</v>
      </c>
      <c r="K278" t="s">
        <v>638</v>
      </c>
      <c r="L278" t="s">
        <v>639</v>
      </c>
      <c r="M278" t="s">
        <v>12630</v>
      </c>
      <c r="N278" t="s">
        <v>12214</v>
      </c>
      <c r="O278" t="s">
        <v>640</v>
      </c>
      <c r="P278" t="s">
        <v>641</v>
      </c>
      <c r="Q278" t="str">
        <f t="shared" si="77"/>
        <v>Good</v>
      </c>
      <c r="R278" s="15">
        <f t="shared" si="78"/>
        <v>8178273</v>
      </c>
      <c r="S278" s="15" t="str">
        <f t="shared" si="79"/>
        <v>₹2,000-₹10,000</v>
      </c>
      <c r="U278" s="6">
        <f t="shared" si="80"/>
        <v>308</v>
      </c>
      <c r="V278" s="3">
        <f t="shared" si="81"/>
        <v>11453.4</v>
      </c>
      <c r="W278" s="3" t="s">
        <v>13376</v>
      </c>
      <c r="X278" s="3" t="s">
        <v>14550</v>
      </c>
      <c r="Y278" s="25">
        <f t="shared" si="82"/>
        <v>0.47</v>
      </c>
      <c r="Z278" s="25">
        <f t="shared" si="83"/>
        <v>662</v>
      </c>
      <c r="AA278">
        <f t="shared" si="84"/>
        <v>1</v>
      </c>
      <c r="AB278">
        <f t="shared" si="85"/>
        <v>1</v>
      </c>
      <c r="AC278">
        <f t="shared" si="76"/>
        <v>0</v>
      </c>
      <c r="AF278">
        <f t="shared" si="86"/>
        <v>8178273</v>
      </c>
      <c r="AH278" t="str">
        <f t="shared" si="87"/>
        <v>Model-P4 6 Way Swivel Tilt Wall Mount</v>
      </c>
      <c r="AI278" s="21">
        <f t="shared" si="88"/>
        <v>2727</v>
      </c>
      <c r="AK278" t="str">
        <f t="shared" si="89"/>
        <v>Electronics</v>
      </c>
      <c r="AM278">
        <f t="shared" si="90"/>
        <v>4700</v>
      </c>
      <c r="AN278" s="16">
        <f t="shared" si="91"/>
        <v>47</v>
      </c>
      <c r="AO278">
        <f t="shared" si="92"/>
        <v>47</v>
      </c>
      <c r="AP278" t="str">
        <f t="shared" si="93"/>
        <v>Suspicious Zero</v>
      </c>
      <c r="AQ278">
        <f t="shared" si="94"/>
        <v>4700</v>
      </c>
    </row>
    <row r="279" spans="1:43">
      <c r="A279" t="s">
        <v>9499</v>
      </c>
      <c r="B279" t="s">
        <v>9500</v>
      </c>
      <c r="C279" t="s">
        <v>8221</v>
      </c>
      <c r="D279" s="17">
        <v>999</v>
      </c>
      <c r="E279" s="17">
        <v>1560</v>
      </c>
      <c r="F279" s="23">
        <v>36</v>
      </c>
      <c r="G279" s="6">
        <v>3.6</v>
      </c>
      <c r="H279" s="3">
        <v>4881</v>
      </c>
      <c r="I279" t="s">
        <v>9501</v>
      </c>
      <c r="J279" t="s">
        <v>9502</v>
      </c>
      <c r="K279" t="s">
        <v>9503</v>
      </c>
      <c r="L279" t="s">
        <v>9504</v>
      </c>
      <c r="M279" t="s">
        <v>9505</v>
      </c>
      <c r="N279" t="s">
        <v>9506</v>
      </c>
      <c r="O279" t="s">
        <v>9507</v>
      </c>
      <c r="P279" t="s">
        <v>9508</v>
      </c>
      <c r="Q279" t="str">
        <f t="shared" si="77"/>
        <v>Average</v>
      </c>
      <c r="R279" s="15">
        <f t="shared" si="78"/>
        <v>7614360</v>
      </c>
      <c r="S279" s="15" t="str">
        <f t="shared" si="79"/>
        <v>₹500-₹2,000</v>
      </c>
      <c r="U279" s="6">
        <f t="shared" si="80"/>
        <v>308</v>
      </c>
      <c r="V279" s="3">
        <f t="shared" si="81"/>
        <v>17571.600000000002</v>
      </c>
      <c r="W279" s="3" t="s">
        <v>14226</v>
      </c>
      <c r="X279" s="3" t="s">
        <v>14573</v>
      </c>
      <c r="Y279" s="25">
        <f t="shared" si="82"/>
        <v>0.36</v>
      </c>
      <c r="Z279" s="25">
        <f t="shared" si="83"/>
        <v>662</v>
      </c>
      <c r="AA279">
        <f t="shared" si="84"/>
        <v>1</v>
      </c>
      <c r="AB279">
        <f t="shared" si="85"/>
        <v>1</v>
      </c>
      <c r="AC279">
        <f t="shared" si="76"/>
        <v>0</v>
      </c>
      <c r="AF279">
        <f t="shared" si="86"/>
        <v>7614360</v>
      </c>
      <c r="AH279" t="str">
        <f t="shared" si="87"/>
        <v>Usha Steam Pro SI 3713,</v>
      </c>
      <c r="AI279" s="21">
        <f t="shared" si="88"/>
        <v>4881</v>
      </c>
      <c r="AK279" t="str">
        <f t="shared" si="89"/>
        <v>Home &amp; Kitchen</v>
      </c>
      <c r="AM279">
        <f t="shared" si="90"/>
        <v>3600</v>
      </c>
      <c r="AN279" s="16">
        <f t="shared" si="91"/>
        <v>36</v>
      </c>
      <c r="AO279">
        <f t="shared" si="92"/>
        <v>36</v>
      </c>
      <c r="AP279" t="str">
        <f t="shared" si="93"/>
        <v>Suspicious Zero</v>
      </c>
      <c r="AQ279">
        <f t="shared" si="94"/>
        <v>3600</v>
      </c>
    </row>
    <row r="280" spans="1:43">
      <c r="A280" t="s">
        <v>6292</v>
      </c>
      <c r="B280" t="s">
        <v>6293</v>
      </c>
      <c r="C280" t="s">
        <v>4570</v>
      </c>
      <c r="D280" s="17">
        <v>1889</v>
      </c>
      <c r="E280" s="17">
        <v>2699</v>
      </c>
      <c r="F280" s="23">
        <v>30</v>
      </c>
      <c r="G280" s="6">
        <v>4.3</v>
      </c>
      <c r="H280" s="3">
        <v>17394</v>
      </c>
      <c r="I280" t="s">
        <v>6294</v>
      </c>
      <c r="J280" t="s">
        <v>6295</v>
      </c>
      <c r="K280" t="s">
        <v>6296</v>
      </c>
      <c r="L280" t="s">
        <v>6297</v>
      </c>
      <c r="M280" t="s">
        <v>12631</v>
      </c>
      <c r="N280" t="s">
        <v>12632</v>
      </c>
      <c r="O280" t="s">
        <v>6298</v>
      </c>
      <c r="P280" t="s">
        <v>6299</v>
      </c>
      <c r="Q280" t="str">
        <f t="shared" si="77"/>
        <v>Average</v>
      </c>
      <c r="R280" s="15">
        <f t="shared" si="78"/>
        <v>46946406</v>
      </c>
      <c r="S280" s="15" t="str">
        <f t="shared" si="79"/>
        <v>₹2,000-₹10,000</v>
      </c>
      <c r="U280" s="6">
        <f t="shared" si="80"/>
        <v>308</v>
      </c>
      <c r="V280" s="3">
        <f t="shared" si="81"/>
        <v>74794.2</v>
      </c>
      <c r="W280" s="3" t="s">
        <v>13377</v>
      </c>
      <c r="X280" s="3" t="s">
        <v>14572</v>
      </c>
      <c r="Y280" s="25">
        <f t="shared" si="82"/>
        <v>0.3</v>
      </c>
      <c r="Z280" s="25">
        <f t="shared" si="83"/>
        <v>662</v>
      </c>
      <c r="AA280">
        <f t="shared" si="84"/>
        <v>1</v>
      </c>
      <c r="AB280">
        <f t="shared" si="85"/>
        <v>1</v>
      </c>
      <c r="AC280">
        <f t="shared" si="76"/>
        <v>0</v>
      </c>
      <c r="AF280">
        <f t="shared" si="86"/>
        <v>46946406</v>
      </c>
      <c r="AH280" t="str">
        <f t="shared" si="87"/>
        <v>Portronics My buddy plus Adjustable</v>
      </c>
      <c r="AI280" s="21">
        <f t="shared" si="88"/>
        <v>17394</v>
      </c>
      <c r="AK280" t="str">
        <f t="shared" si="89"/>
        <v>Computers &amp; Accessories</v>
      </c>
      <c r="AM280">
        <f t="shared" si="90"/>
        <v>3000</v>
      </c>
      <c r="AN280" s="16">
        <f t="shared" si="91"/>
        <v>30</v>
      </c>
      <c r="AO280">
        <f t="shared" si="92"/>
        <v>30</v>
      </c>
      <c r="AP280" t="str">
        <f t="shared" si="93"/>
        <v>Suspicious Zero</v>
      </c>
      <c r="AQ280">
        <f t="shared" si="94"/>
        <v>3000</v>
      </c>
    </row>
    <row r="281" spans="1:43">
      <c r="A281" t="s">
        <v>7501</v>
      </c>
      <c r="B281" t="s">
        <v>7502</v>
      </c>
      <c r="C281" t="s">
        <v>7231</v>
      </c>
      <c r="D281" s="17">
        <v>1990</v>
      </c>
      <c r="E281" s="17">
        <v>2999</v>
      </c>
      <c r="F281" s="23">
        <v>34</v>
      </c>
      <c r="G281" s="6">
        <v>4.3</v>
      </c>
      <c r="H281" s="3">
        <v>14237</v>
      </c>
      <c r="I281" t="s">
        <v>7503</v>
      </c>
      <c r="J281" t="s">
        <v>7504</v>
      </c>
      <c r="K281" t="s">
        <v>7505</v>
      </c>
      <c r="L281" t="s">
        <v>7506</v>
      </c>
      <c r="M281" t="s">
        <v>7507</v>
      </c>
      <c r="N281" t="s">
        <v>12633</v>
      </c>
      <c r="O281" t="s">
        <v>7508</v>
      </c>
      <c r="P281" t="s">
        <v>7509</v>
      </c>
      <c r="Q281" t="str">
        <f t="shared" si="77"/>
        <v>Good</v>
      </c>
      <c r="R281" s="15">
        <f t="shared" si="78"/>
        <v>42696763</v>
      </c>
      <c r="S281" s="15" t="str">
        <f t="shared" si="79"/>
        <v>₹2,000-₹10,000</v>
      </c>
      <c r="U281" s="6">
        <f t="shared" si="80"/>
        <v>308</v>
      </c>
      <c r="V281" s="3">
        <f t="shared" si="81"/>
        <v>61219.1</v>
      </c>
      <c r="W281" s="3" t="s">
        <v>13378</v>
      </c>
      <c r="X281" s="3" t="s">
        <v>14572</v>
      </c>
      <c r="Y281" s="25">
        <f t="shared" si="82"/>
        <v>0.34</v>
      </c>
      <c r="Z281" s="25">
        <f t="shared" si="83"/>
        <v>662</v>
      </c>
      <c r="AA281">
        <f t="shared" si="84"/>
        <v>1</v>
      </c>
      <c r="AB281">
        <f t="shared" si="85"/>
        <v>1</v>
      </c>
      <c r="AC281">
        <f t="shared" si="76"/>
        <v>0</v>
      </c>
      <c r="AF281">
        <f t="shared" si="86"/>
        <v>42696763</v>
      </c>
      <c r="AH281" t="str">
        <f t="shared" si="87"/>
        <v>Redgear Cosmo 7,</v>
      </c>
      <c r="AI281" s="21">
        <f t="shared" si="88"/>
        <v>14237</v>
      </c>
      <c r="AK281" t="str">
        <f t="shared" si="89"/>
        <v>Computers &amp; Accessories</v>
      </c>
      <c r="AM281">
        <f t="shared" si="90"/>
        <v>3400</v>
      </c>
      <c r="AN281" s="16">
        <f t="shared" si="91"/>
        <v>34</v>
      </c>
      <c r="AO281">
        <f t="shared" si="92"/>
        <v>34</v>
      </c>
      <c r="AP281" t="str">
        <f t="shared" si="93"/>
        <v>Suspicious Zero</v>
      </c>
      <c r="AQ281">
        <f t="shared" si="94"/>
        <v>3400</v>
      </c>
    </row>
    <row r="282" spans="1:43">
      <c r="A282" t="s">
        <v>5139</v>
      </c>
      <c r="B282" t="s">
        <v>5140</v>
      </c>
      <c r="C282" t="s">
        <v>4543</v>
      </c>
      <c r="D282" s="17">
        <v>139</v>
      </c>
      <c r="E282" s="17">
        <v>299</v>
      </c>
      <c r="F282" s="23">
        <v>54</v>
      </c>
      <c r="G282" s="6">
        <v>3.8</v>
      </c>
      <c r="H282" s="3">
        <v>3044</v>
      </c>
      <c r="I282" t="s">
        <v>5141</v>
      </c>
      <c r="J282" t="s">
        <v>5142</v>
      </c>
      <c r="K282" t="s">
        <v>5143</v>
      </c>
      <c r="L282" t="s">
        <v>5144</v>
      </c>
      <c r="M282" t="s">
        <v>12634</v>
      </c>
      <c r="N282" t="s">
        <v>12635</v>
      </c>
      <c r="O282" t="s">
        <v>5145</v>
      </c>
      <c r="P282" t="s">
        <v>5146</v>
      </c>
      <c r="Q282" t="str">
        <f t="shared" si="77"/>
        <v>Good</v>
      </c>
      <c r="R282" s="15">
        <f t="shared" si="78"/>
        <v>910156</v>
      </c>
      <c r="S282" s="15" t="str">
        <f t="shared" si="79"/>
        <v>&lt;₹500</v>
      </c>
      <c r="U282" s="6">
        <f t="shared" si="80"/>
        <v>308</v>
      </c>
      <c r="V282" s="3">
        <f t="shared" si="81"/>
        <v>11567.199999999999</v>
      </c>
      <c r="W282" s="3" t="s">
        <v>14227</v>
      </c>
      <c r="X282" s="3" t="s">
        <v>14572</v>
      </c>
      <c r="Y282" s="25">
        <f t="shared" si="82"/>
        <v>0.54</v>
      </c>
      <c r="Z282" s="25">
        <f t="shared" si="83"/>
        <v>662</v>
      </c>
      <c r="AA282">
        <f t="shared" si="84"/>
        <v>1</v>
      </c>
      <c r="AB282">
        <f t="shared" si="85"/>
        <v>1</v>
      </c>
      <c r="AC282">
        <f t="shared" si="76"/>
        <v>0</v>
      </c>
      <c r="AF282">
        <f t="shared" si="86"/>
        <v>910156</v>
      </c>
      <c r="AH282" t="str">
        <f t="shared" si="87"/>
        <v>ZEBRONICS Zeb-Comfort Wired USB Mouse,</v>
      </c>
      <c r="AI282" s="21">
        <f t="shared" si="88"/>
        <v>3044</v>
      </c>
      <c r="AK282" t="str">
        <f t="shared" si="89"/>
        <v>Computers &amp; Accessories</v>
      </c>
      <c r="AM282">
        <f t="shared" si="90"/>
        <v>5400</v>
      </c>
      <c r="AN282" s="16">
        <f t="shared" si="91"/>
        <v>54</v>
      </c>
      <c r="AO282">
        <f t="shared" si="92"/>
        <v>54</v>
      </c>
      <c r="AP282" t="str">
        <f t="shared" si="93"/>
        <v>Suspicious Zero</v>
      </c>
      <c r="AQ282">
        <f t="shared" si="94"/>
        <v>5400</v>
      </c>
    </row>
    <row r="283" spans="1:43">
      <c r="A283" t="s">
        <v>560</v>
      </c>
      <c r="B283" t="s">
        <v>561</v>
      </c>
      <c r="C283" t="s">
        <v>458</v>
      </c>
      <c r="D283" s="17">
        <v>179</v>
      </c>
      <c r="E283" s="17">
        <v>799</v>
      </c>
      <c r="F283" s="23">
        <v>78</v>
      </c>
      <c r="G283" s="6">
        <v>3.7</v>
      </c>
      <c r="H283" s="3">
        <v>2201</v>
      </c>
      <c r="I283" t="s">
        <v>562</v>
      </c>
      <c r="J283" t="s">
        <v>563</v>
      </c>
      <c r="K283" t="s">
        <v>564</v>
      </c>
      <c r="L283" t="s">
        <v>565</v>
      </c>
      <c r="M283" t="s">
        <v>12636</v>
      </c>
      <c r="N283" t="s">
        <v>12215</v>
      </c>
      <c r="O283" t="s">
        <v>566</v>
      </c>
      <c r="P283" t="s">
        <v>567</v>
      </c>
      <c r="Q283" t="str">
        <f t="shared" si="77"/>
        <v>Good</v>
      </c>
      <c r="R283" s="15">
        <f t="shared" si="78"/>
        <v>1758599</v>
      </c>
      <c r="S283" s="15" t="str">
        <f t="shared" si="79"/>
        <v>₹500-₹2,000</v>
      </c>
      <c r="U283" s="6">
        <f t="shared" si="80"/>
        <v>308</v>
      </c>
      <c r="V283" s="3">
        <f t="shared" si="81"/>
        <v>8143.7000000000007</v>
      </c>
      <c r="W283" s="3" t="s">
        <v>13379</v>
      </c>
      <c r="X283" s="3" t="s">
        <v>14550</v>
      </c>
      <c r="Y283" s="25">
        <f t="shared" si="82"/>
        <v>0.78</v>
      </c>
      <c r="Z283" s="25">
        <f t="shared" si="83"/>
        <v>662</v>
      </c>
      <c r="AA283">
        <f t="shared" si="84"/>
        <v>1</v>
      </c>
      <c r="AB283">
        <f t="shared" si="85"/>
        <v>1</v>
      </c>
      <c r="AC283">
        <f t="shared" si="76"/>
        <v>0</v>
      </c>
      <c r="AF283">
        <f t="shared" si="86"/>
        <v>1758599</v>
      </c>
      <c r="AH283" t="str">
        <f t="shared" si="87"/>
        <v>Airtel DigitalTV DTH Television,</v>
      </c>
      <c r="AI283" s="21">
        <f t="shared" si="88"/>
        <v>2201</v>
      </c>
      <c r="AK283" t="str">
        <f t="shared" si="89"/>
        <v>Electronics</v>
      </c>
      <c r="AM283">
        <f t="shared" si="90"/>
        <v>7800</v>
      </c>
      <c r="AN283" s="16">
        <f t="shared" si="91"/>
        <v>78</v>
      </c>
      <c r="AO283">
        <f t="shared" si="92"/>
        <v>78</v>
      </c>
      <c r="AP283" t="str">
        <f t="shared" si="93"/>
        <v>Suspicious Zero</v>
      </c>
      <c r="AQ283">
        <f t="shared" si="94"/>
        <v>7800</v>
      </c>
    </row>
    <row r="284" spans="1:43">
      <c r="A284" t="s">
        <v>11452</v>
      </c>
      <c r="B284" t="s">
        <v>11453</v>
      </c>
      <c r="C284" t="s">
        <v>7902</v>
      </c>
      <c r="D284" s="17">
        <v>1456</v>
      </c>
      <c r="E284" s="17">
        <v>3190</v>
      </c>
      <c r="F284" s="23">
        <v>54</v>
      </c>
      <c r="G284" s="6">
        <v>4.0999999999999996</v>
      </c>
      <c r="H284" s="3">
        <v>1776</v>
      </c>
      <c r="I284" t="s">
        <v>11454</v>
      </c>
      <c r="J284" t="s">
        <v>11455</v>
      </c>
      <c r="K284" t="s">
        <v>11456</v>
      </c>
      <c r="L284" t="s">
        <v>11457</v>
      </c>
      <c r="M284" t="s">
        <v>11458</v>
      </c>
      <c r="N284" t="s">
        <v>11459</v>
      </c>
      <c r="O284" t="s">
        <v>11460</v>
      </c>
      <c r="P284" t="s">
        <v>11461</v>
      </c>
      <c r="Q284" t="str">
        <f t="shared" si="77"/>
        <v>Good</v>
      </c>
      <c r="R284" s="15">
        <f t="shared" si="78"/>
        <v>5665440</v>
      </c>
      <c r="S284" s="15" t="str">
        <f t="shared" si="79"/>
        <v>₹2,000-₹10,000</v>
      </c>
      <c r="U284" s="6">
        <f t="shared" si="80"/>
        <v>308</v>
      </c>
      <c r="V284" s="3">
        <f t="shared" si="81"/>
        <v>7281.5999999999995</v>
      </c>
      <c r="W284" s="3" t="s">
        <v>13380</v>
      </c>
      <c r="X284" s="3" t="s">
        <v>14573</v>
      </c>
      <c r="Y284" s="25">
        <f t="shared" si="82"/>
        <v>0.54</v>
      </c>
      <c r="Z284" s="25">
        <f t="shared" si="83"/>
        <v>662</v>
      </c>
      <c r="AA284">
        <f t="shared" si="84"/>
        <v>1</v>
      </c>
      <c r="AB284">
        <f t="shared" si="85"/>
        <v>1</v>
      </c>
      <c r="AC284">
        <f t="shared" si="76"/>
        <v>0</v>
      </c>
      <c r="AF284">
        <f t="shared" si="86"/>
        <v>5665440</v>
      </c>
      <c r="AH284" t="str">
        <f t="shared" si="87"/>
        <v>iBELL MPK120L Premium Stainless Steel</v>
      </c>
      <c r="AI284" s="21">
        <f t="shared" si="88"/>
        <v>1776</v>
      </c>
      <c r="AK284" t="str">
        <f t="shared" si="89"/>
        <v>Home &amp; Kitchen</v>
      </c>
      <c r="AM284">
        <f t="shared" si="90"/>
        <v>5400</v>
      </c>
      <c r="AN284" s="16">
        <f t="shared" si="91"/>
        <v>54</v>
      </c>
      <c r="AO284">
        <f t="shared" si="92"/>
        <v>54</v>
      </c>
      <c r="AP284" t="str">
        <f t="shared" si="93"/>
        <v>Suspicious Zero</v>
      </c>
      <c r="AQ284">
        <f t="shared" si="94"/>
        <v>5400</v>
      </c>
    </row>
    <row r="285" spans="1:43">
      <c r="A285" t="s">
        <v>5587</v>
      </c>
      <c r="B285" t="s">
        <v>5588</v>
      </c>
      <c r="C285" t="s">
        <v>5158</v>
      </c>
      <c r="D285" s="17">
        <v>1999</v>
      </c>
      <c r="E285" s="17">
        <v>2999</v>
      </c>
      <c r="F285" s="23">
        <v>33</v>
      </c>
      <c r="G285" s="6">
        <v>4.3</v>
      </c>
      <c r="H285" s="3">
        <v>63899</v>
      </c>
      <c r="I285" t="s">
        <v>5589</v>
      </c>
      <c r="J285" t="s">
        <v>5590</v>
      </c>
      <c r="K285" t="s">
        <v>5591</v>
      </c>
      <c r="L285" t="s">
        <v>5592</v>
      </c>
      <c r="M285" t="s">
        <v>5593</v>
      </c>
      <c r="N285" t="s">
        <v>12637</v>
      </c>
      <c r="O285" t="s">
        <v>5594</v>
      </c>
      <c r="P285" t="s">
        <v>5595</v>
      </c>
      <c r="Q285" t="str">
        <f t="shared" si="77"/>
        <v>Good</v>
      </c>
      <c r="R285" s="15">
        <f t="shared" si="78"/>
        <v>191633101</v>
      </c>
      <c r="S285" s="15" t="str">
        <f t="shared" si="79"/>
        <v>₹2,000-₹10,000</v>
      </c>
      <c r="U285" s="6">
        <f t="shared" si="80"/>
        <v>308</v>
      </c>
      <c r="V285" s="3">
        <f t="shared" si="81"/>
        <v>274765.7</v>
      </c>
      <c r="W285" s="3" t="s">
        <v>13381</v>
      </c>
      <c r="X285" s="3" t="s">
        <v>14550</v>
      </c>
      <c r="Y285" s="25">
        <f t="shared" si="82"/>
        <v>0.33</v>
      </c>
      <c r="Z285" s="25">
        <f t="shared" si="83"/>
        <v>662</v>
      </c>
      <c r="AA285">
        <f t="shared" si="84"/>
        <v>1</v>
      </c>
      <c r="AB285">
        <f t="shared" si="85"/>
        <v>1</v>
      </c>
      <c r="AC285">
        <f t="shared" si="76"/>
        <v>0</v>
      </c>
      <c r="AF285">
        <f t="shared" si="86"/>
        <v>191633101</v>
      </c>
      <c r="AH285" t="str">
        <f t="shared" si="87"/>
        <v>JBL Go 2,</v>
      </c>
      <c r="AI285" s="21">
        <f t="shared" si="88"/>
        <v>63899</v>
      </c>
      <c r="AK285" t="str">
        <f t="shared" si="89"/>
        <v>Electronics</v>
      </c>
      <c r="AM285">
        <f t="shared" si="90"/>
        <v>3300</v>
      </c>
      <c r="AN285" s="16">
        <f t="shared" si="91"/>
        <v>33</v>
      </c>
      <c r="AO285">
        <f t="shared" si="92"/>
        <v>33</v>
      </c>
      <c r="AP285" t="str">
        <f t="shared" si="93"/>
        <v>Suspicious Zero</v>
      </c>
      <c r="AQ285">
        <f t="shared" si="94"/>
        <v>3300</v>
      </c>
    </row>
    <row r="286" spans="1:43">
      <c r="A286" t="s">
        <v>9992</v>
      </c>
      <c r="B286" t="s">
        <v>9993</v>
      </c>
      <c r="C286" t="s">
        <v>9994</v>
      </c>
      <c r="D286" s="17">
        <v>899</v>
      </c>
      <c r="E286" s="17">
        <v>1900</v>
      </c>
      <c r="F286" s="23">
        <v>53</v>
      </c>
      <c r="G286" s="6">
        <v>4</v>
      </c>
      <c r="H286" s="3">
        <v>3663</v>
      </c>
      <c r="I286" t="s">
        <v>9995</v>
      </c>
      <c r="J286" t="s">
        <v>9996</v>
      </c>
      <c r="K286" t="s">
        <v>9997</v>
      </c>
      <c r="L286" t="s">
        <v>9998</v>
      </c>
      <c r="M286" t="s">
        <v>12638</v>
      </c>
      <c r="N286" t="s">
        <v>9999</v>
      </c>
      <c r="O286" t="s">
        <v>10000</v>
      </c>
      <c r="P286" t="s">
        <v>10001</v>
      </c>
      <c r="Q286" t="str">
        <f t="shared" si="77"/>
        <v>Good</v>
      </c>
      <c r="R286" s="15">
        <f t="shared" si="78"/>
        <v>6959700</v>
      </c>
      <c r="S286" s="15" t="str">
        <f t="shared" si="79"/>
        <v>₹500-₹2,000</v>
      </c>
      <c r="U286" s="6">
        <f t="shared" si="80"/>
        <v>308</v>
      </c>
      <c r="V286" s="3">
        <f t="shared" si="81"/>
        <v>14652</v>
      </c>
      <c r="W286" s="3" t="s">
        <v>13382</v>
      </c>
      <c r="X286" s="3" t="s">
        <v>14575</v>
      </c>
      <c r="Y286" s="25">
        <f t="shared" si="82"/>
        <v>0.53</v>
      </c>
      <c r="Z286" s="25">
        <f t="shared" si="83"/>
        <v>662</v>
      </c>
      <c r="AA286">
        <f t="shared" si="84"/>
        <v>1</v>
      </c>
      <c r="AB286">
        <f t="shared" si="85"/>
        <v>1</v>
      </c>
      <c r="AC286">
        <f t="shared" si="76"/>
        <v>0</v>
      </c>
      <c r="AF286">
        <f t="shared" si="86"/>
        <v>6959700</v>
      </c>
      <c r="AH286" t="str">
        <f t="shared" si="87"/>
        <v>Dr Trust Electronic Kitchen Digital</v>
      </c>
      <c r="AI286" s="21">
        <f t="shared" si="88"/>
        <v>3663</v>
      </c>
      <c r="AK286" t="str">
        <f t="shared" si="89"/>
        <v>Health &amp; Personalcare</v>
      </c>
      <c r="AM286">
        <f t="shared" si="90"/>
        <v>5300</v>
      </c>
      <c r="AN286" s="16">
        <f t="shared" si="91"/>
        <v>53</v>
      </c>
      <c r="AO286">
        <f t="shared" si="92"/>
        <v>53</v>
      </c>
      <c r="AP286" t="str">
        <f t="shared" si="93"/>
        <v>Suspicious Zero</v>
      </c>
      <c r="AQ286">
        <f t="shared" si="94"/>
        <v>5300</v>
      </c>
    </row>
    <row r="287" spans="1:43">
      <c r="A287" t="s">
        <v>5873</v>
      </c>
      <c r="B287" t="s">
        <v>5874</v>
      </c>
      <c r="C287" t="s">
        <v>4781</v>
      </c>
      <c r="D287" s="17">
        <v>1299</v>
      </c>
      <c r="E287" s="17">
        <v>1599</v>
      </c>
      <c r="F287" s="23">
        <v>19</v>
      </c>
      <c r="G287" s="6">
        <v>4.3</v>
      </c>
      <c r="H287" s="3">
        <v>27223</v>
      </c>
      <c r="I287" t="s">
        <v>12639</v>
      </c>
      <c r="J287" t="s">
        <v>5875</v>
      </c>
      <c r="K287" t="s">
        <v>5876</v>
      </c>
      <c r="L287" t="s">
        <v>5877</v>
      </c>
      <c r="M287" t="s">
        <v>5878</v>
      </c>
      <c r="N287" t="s">
        <v>5879</v>
      </c>
      <c r="O287" t="s">
        <v>5880</v>
      </c>
      <c r="P287" t="s">
        <v>5881</v>
      </c>
      <c r="Q287" t="str">
        <f t="shared" si="77"/>
        <v>Good</v>
      </c>
      <c r="R287" s="15">
        <f t="shared" si="78"/>
        <v>43529577</v>
      </c>
      <c r="S287" s="15" t="str">
        <f t="shared" si="79"/>
        <v>₹500-₹2,000</v>
      </c>
      <c r="U287" s="6">
        <f t="shared" si="80"/>
        <v>308</v>
      </c>
      <c r="V287" s="3">
        <f t="shared" si="81"/>
        <v>117058.9</v>
      </c>
      <c r="W287" s="3" t="s">
        <v>13383</v>
      </c>
      <c r="X287" s="3" t="s">
        <v>14572</v>
      </c>
      <c r="Y287" s="25">
        <f t="shared" si="82"/>
        <v>0.19</v>
      </c>
      <c r="Z287" s="25">
        <f t="shared" si="83"/>
        <v>662</v>
      </c>
      <c r="AA287">
        <f t="shared" si="84"/>
        <v>1</v>
      </c>
      <c r="AB287">
        <f t="shared" si="85"/>
        <v>1</v>
      </c>
      <c r="AC287">
        <f t="shared" si="76"/>
        <v>0</v>
      </c>
      <c r="AF287">
        <f t="shared" si="86"/>
        <v>43529577</v>
      </c>
      <c r="AH287" t="str">
        <f t="shared" si="87"/>
        <v>Zebronics Zeb-Transformer Gaming</v>
      </c>
      <c r="AI287" s="21">
        <f t="shared" si="88"/>
        <v>27223</v>
      </c>
      <c r="AK287" t="str">
        <f t="shared" si="89"/>
        <v>Computers &amp; Accessories</v>
      </c>
      <c r="AM287">
        <f t="shared" si="90"/>
        <v>1900</v>
      </c>
      <c r="AN287" s="16">
        <f t="shared" si="91"/>
        <v>19</v>
      </c>
      <c r="AO287">
        <f t="shared" si="92"/>
        <v>19</v>
      </c>
      <c r="AP287" t="str">
        <f t="shared" si="93"/>
        <v>Suspicious Zero</v>
      </c>
      <c r="AQ287">
        <f t="shared" si="94"/>
        <v>1900</v>
      </c>
    </row>
    <row r="288" spans="1:43">
      <c r="A288" t="s">
        <v>5110</v>
      </c>
      <c r="B288" t="s">
        <v>5111</v>
      </c>
      <c r="C288" t="s">
        <v>2884</v>
      </c>
      <c r="D288" s="17">
        <v>429</v>
      </c>
      <c r="E288" s="17">
        <v>599</v>
      </c>
      <c r="F288" s="23">
        <v>28.000000000000004</v>
      </c>
      <c r="G288" s="6">
        <v>4.0999999999999996</v>
      </c>
      <c r="H288" s="3">
        <v>119466</v>
      </c>
      <c r="I288" t="s">
        <v>5112</v>
      </c>
      <c r="J288" t="s">
        <v>5113</v>
      </c>
      <c r="K288" t="s">
        <v>5114</v>
      </c>
      <c r="L288" t="s">
        <v>5115</v>
      </c>
      <c r="M288" t="s">
        <v>5116</v>
      </c>
      <c r="N288" t="s">
        <v>12031</v>
      </c>
      <c r="O288" t="s">
        <v>5117</v>
      </c>
      <c r="P288" t="s">
        <v>5118</v>
      </c>
      <c r="Q288" t="str">
        <f t="shared" si="77"/>
        <v>Good</v>
      </c>
      <c r="R288" s="15">
        <f t="shared" si="78"/>
        <v>71560134</v>
      </c>
      <c r="S288" s="15" t="str">
        <f t="shared" si="79"/>
        <v>₹500-₹2,000</v>
      </c>
      <c r="U288" s="6">
        <f t="shared" si="80"/>
        <v>308</v>
      </c>
      <c r="V288" s="3">
        <f t="shared" si="81"/>
        <v>489810.6</v>
      </c>
      <c r="W288" s="3" t="s">
        <v>13384</v>
      </c>
      <c r="X288" s="3" t="s">
        <v>14550</v>
      </c>
      <c r="Y288" s="25">
        <f t="shared" si="82"/>
        <v>0.28000000000000003</v>
      </c>
      <c r="Z288" s="25">
        <f t="shared" si="83"/>
        <v>662</v>
      </c>
      <c r="AA288">
        <f t="shared" si="84"/>
        <v>1</v>
      </c>
      <c r="AB288">
        <f t="shared" si="85"/>
        <v>1</v>
      </c>
      <c r="AC288">
        <f t="shared" si="76"/>
        <v>0</v>
      </c>
      <c r="AF288">
        <f t="shared" si="86"/>
        <v>71560134</v>
      </c>
      <c r="AH288" t="str">
        <f t="shared" si="87"/>
        <v>Xiaomi Mi Wired in Ear Earphones with</v>
      </c>
      <c r="AI288" s="21">
        <f t="shared" si="88"/>
        <v>119466</v>
      </c>
      <c r="AK288" t="str">
        <f t="shared" si="89"/>
        <v>Electronics</v>
      </c>
      <c r="AM288">
        <f t="shared" si="90"/>
        <v>2800.0000000000005</v>
      </c>
      <c r="AN288" s="16">
        <f t="shared" si="91"/>
        <v>28.000000000000004</v>
      </c>
      <c r="AO288">
        <f t="shared" si="92"/>
        <v>28.000000000000004</v>
      </c>
      <c r="AP288" t="str">
        <f t="shared" si="93"/>
        <v>Suspicious Zero</v>
      </c>
      <c r="AQ288">
        <f t="shared" si="94"/>
        <v>2800.0000000000005</v>
      </c>
    </row>
    <row r="289" spans="1:43">
      <c r="A289" t="s">
        <v>2143</v>
      </c>
      <c r="B289" t="s">
        <v>2144</v>
      </c>
      <c r="C289" t="s">
        <v>18</v>
      </c>
      <c r="D289" s="17">
        <v>299</v>
      </c>
      <c r="E289" s="17">
        <v>799</v>
      </c>
      <c r="F289" s="23">
        <v>63</v>
      </c>
      <c r="G289" s="6">
        <v>4.2</v>
      </c>
      <c r="H289" s="3">
        <v>94363</v>
      </c>
      <c r="I289" t="s">
        <v>2145</v>
      </c>
      <c r="J289" t="s">
        <v>50</v>
      </c>
      <c r="K289" t="s">
        <v>51</v>
      </c>
      <c r="L289" t="s">
        <v>52</v>
      </c>
      <c r="M289" t="s">
        <v>53</v>
      </c>
      <c r="N289" t="s">
        <v>54</v>
      </c>
      <c r="O289" t="s">
        <v>2146</v>
      </c>
      <c r="P289" t="s">
        <v>2147</v>
      </c>
      <c r="Q289" t="str">
        <f t="shared" si="77"/>
        <v>Good</v>
      </c>
      <c r="R289" s="15">
        <f t="shared" si="78"/>
        <v>75396037</v>
      </c>
      <c r="S289" s="15" t="str">
        <f t="shared" si="79"/>
        <v>₹500-₹2,000</v>
      </c>
      <c r="U289" s="6">
        <f t="shared" si="80"/>
        <v>308</v>
      </c>
      <c r="V289" s="3">
        <f t="shared" si="81"/>
        <v>396324.60000000003</v>
      </c>
      <c r="W289" s="3" t="s">
        <v>13385</v>
      </c>
      <c r="X289" s="3" t="s">
        <v>14572</v>
      </c>
      <c r="Y289" s="25">
        <f t="shared" si="82"/>
        <v>0.63</v>
      </c>
      <c r="Z289" s="25">
        <f t="shared" si="83"/>
        <v>662</v>
      </c>
      <c r="AA289">
        <f t="shared" si="84"/>
        <v>1</v>
      </c>
      <c r="AB289">
        <f t="shared" si="85"/>
        <v>1</v>
      </c>
      <c r="AC289">
        <f t="shared" si="76"/>
        <v>0</v>
      </c>
      <c r="AF289">
        <f t="shared" si="86"/>
        <v>75396037</v>
      </c>
      <c r="AH289" t="str">
        <f t="shared" si="87"/>
        <v>boAt Rugged V3 Braided Micro USB Cable</v>
      </c>
      <c r="AI289" s="21">
        <f t="shared" si="88"/>
        <v>94363</v>
      </c>
      <c r="AK289" t="str">
        <f t="shared" si="89"/>
        <v>Computers &amp; Accessories</v>
      </c>
      <c r="AM289">
        <f t="shared" si="90"/>
        <v>6300</v>
      </c>
      <c r="AN289" s="16">
        <f t="shared" si="91"/>
        <v>63</v>
      </c>
      <c r="AO289">
        <f t="shared" si="92"/>
        <v>63</v>
      </c>
      <c r="AP289" t="str">
        <f t="shared" si="93"/>
        <v>Suspicious Zero</v>
      </c>
      <c r="AQ289">
        <f t="shared" si="94"/>
        <v>6300</v>
      </c>
    </row>
    <row r="290" spans="1:43">
      <c r="A290" t="s">
        <v>10050</v>
      </c>
      <c r="B290" t="s">
        <v>10051</v>
      </c>
      <c r="C290" t="s">
        <v>8495</v>
      </c>
      <c r="D290" s="17">
        <v>1656</v>
      </c>
      <c r="E290" s="17">
        <v>2695</v>
      </c>
      <c r="F290" s="23">
        <v>39</v>
      </c>
      <c r="G290" s="6">
        <v>4.4000000000000004</v>
      </c>
      <c r="H290" s="3">
        <v>6027</v>
      </c>
      <c r="I290" t="s">
        <v>12216</v>
      </c>
      <c r="J290" t="s">
        <v>10052</v>
      </c>
      <c r="K290" t="s">
        <v>10053</v>
      </c>
      <c r="L290" t="s">
        <v>10054</v>
      </c>
      <c r="M290" t="s">
        <v>10055</v>
      </c>
      <c r="N290" t="s">
        <v>10056</v>
      </c>
      <c r="O290" t="s">
        <v>10057</v>
      </c>
      <c r="P290" t="s">
        <v>10058</v>
      </c>
      <c r="Q290" t="str">
        <f t="shared" si="77"/>
        <v>Good</v>
      </c>
      <c r="R290" s="15">
        <f t="shared" si="78"/>
        <v>16242765</v>
      </c>
      <c r="S290" s="15" t="str">
        <f t="shared" si="79"/>
        <v>₹2,000-₹10,000</v>
      </c>
      <c r="U290" s="6">
        <f t="shared" si="80"/>
        <v>308</v>
      </c>
      <c r="V290" s="3">
        <f t="shared" si="81"/>
        <v>26518.800000000003</v>
      </c>
      <c r="W290" s="3" t="s">
        <v>13386</v>
      </c>
      <c r="X290" s="3" t="s">
        <v>14573</v>
      </c>
      <c r="Y290" s="25">
        <f t="shared" si="82"/>
        <v>0.39</v>
      </c>
      <c r="Z290" s="25">
        <f t="shared" si="83"/>
        <v>662</v>
      </c>
      <c r="AA290">
        <f t="shared" si="84"/>
        <v>1</v>
      </c>
      <c r="AB290">
        <f t="shared" si="85"/>
        <v>1</v>
      </c>
      <c r="AC290">
        <f t="shared" si="76"/>
        <v>0</v>
      </c>
      <c r="AF290">
        <f t="shared" si="86"/>
        <v>16242765</v>
      </c>
      <c r="AH290" t="str">
        <f t="shared" si="87"/>
        <v>INALSA Electric Chopper Bullet- 400</v>
      </c>
      <c r="AI290" s="21">
        <f t="shared" si="88"/>
        <v>6027</v>
      </c>
      <c r="AK290" t="str">
        <f t="shared" si="89"/>
        <v>Home &amp; Kitchen</v>
      </c>
      <c r="AM290">
        <f t="shared" si="90"/>
        <v>3900</v>
      </c>
      <c r="AN290" s="16">
        <f t="shared" si="91"/>
        <v>39</v>
      </c>
      <c r="AO290">
        <f t="shared" si="92"/>
        <v>39</v>
      </c>
      <c r="AP290" t="str">
        <f t="shared" si="93"/>
        <v>Suspicious Zero</v>
      </c>
      <c r="AQ290">
        <f t="shared" si="94"/>
        <v>3900</v>
      </c>
    </row>
    <row r="291" spans="1:43">
      <c r="A291" t="s">
        <v>2391</v>
      </c>
      <c r="B291" t="s">
        <v>2392</v>
      </c>
      <c r="C291" t="s">
        <v>18</v>
      </c>
      <c r="D291" s="17">
        <v>649</v>
      </c>
      <c r="E291" s="17">
        <v>1600</v>
      </c>
      <c r="F291" s="23">
        <v>59</v>
      </c>
      <c r="G291" s="6">
        <v>4.3</v>
      </c>
      <c r="H291" s="3">
        <v>5451</v>
      </c>
      <c r="I291" t="s">
        <v>2393</v>
      </c>
      <c r="J291" t="s">
        <v>1557</v>
      </c>
      <c r="K291" t="s">
        <v>1558</v>
      </c>
      <c r="L291" t="s">
        <v>1559</v>
      </c>
      <c r="M291" t="s">
        <v>1560</v>
      </c>
      <c r="N291" t="s">
        <v>1561</v>
      </c>
      <c r="O291" t="s">
        <v>2394</v>
      </c>
      <c r="P291" t="s">
        <v>2395</v>
      </c>
      <c r="Q291" t="str">
        <f t="shared" si="77"/>
        <v>Good</v>
      </c>
      <c r="R291" s="15">
        <f t="shared" si="78"/>
        <v>8721600</v>
      </c>
      <c r="S291" s="15" t="str">
        <f t="shared" si="79"/>
        <v>₹500-₹2,000</v>
      </c>
      <c r="U291" s="6">
        <f t="shared" si="80"/>
        <v>308</v>
      </c>
      <c r="V291" s="3">
        <f t="shared" si="81"/>
        <v>23439.3</v>
      </c>
      <c r="W291" s="3" t="s">
        <v>13387</v>
      </c>
      <c r="X291" s="3" t="s">
        <v>14572</v>
      </c>
      <c r="Y291" s="25">
        <f t="shared" si="82"/>
        <v>0.59</v>
      </c>
      <c r="Z291" s="25">
        <f t="shared" si="83"/>
        <v>662</v>
      </c>
      <c r="AA291">
        <f t="shared" si="84"/>
        <v>1</v>
      </c>
      <c r="AB291">
        <f t="shared" si="85"/>
        <v>1</v>
      </c>
      <c r="AC291">
        <f t="shared" si="76"/>
        <v>0</v>
      </c>
      <c r="AF291">
        <f t="shared" si="86"/>
        <v>8721600</v>
      </c>
      <c r="AH291" t="str">
        <f t="shared" si="87"/>
        <v>AmazonBasics Double Braided Nylon USB</v>
      </c>
      <c r="AI291" s="21">
        <f t="shared" si="88"/>
        <v>5451</v>
      </c>
      <c r="AK291" t="str">
        <f t="shared" si="89"/>
        <v>Computers &amp; Accessories</v>
      </c>
      <c r="AM291">
        <f t="shared" si="90"/>
        <v>5900</v>
      </c>
      <c r="AN291" s="16">
        <f t="shared" si="91"/>
        <v>59</v>
      </c>
      <c r="AO291">
        <f t="shared" si="92"/>
        <v>59</v>
      </c>
      <c r="AP291" t="str">
        <f t="shared" si="93"/>
        <v>Suspicious Zero</v>
      </c>
      <c r="AQ291">
        <f t="shared" si="94"/>
        <v>5900</v>
      </c>
    </row>
    <row r="292" spans="1:43">
      <c r="A292" t="s">
        <v>1554</v>
      </c>
      <c r="B292" t="s">
        <v>1555</v>
      </c>
      <c r="C292" t="s">
        <v>18</v>
      </c>
      <c r="D292" s="17">
        <v>499</v>
      </c>
      <c r="E292" s="17">
        <v>1200</v>
      </c>
      <c r="F292" s="23">
        <v>57.999999999999993</v>
      </c>
      <c r="G292" s="6">
        <v>4.3</v>
      </c>
      <c r="H292" s="3">
        <v>5451</v>
      </c>
      <c r="I292" t="s">
        <v>1556</v>
      </c>
      <c r="J292" t="s">
        <v>1557</v>
      </c>
      <c r="K292" t="s">
        <v>1558</v>
      </c>
      <c r="L292" t="s">
        <v>1559</v>
      </c>
      <c r="M292" t="s">
        <v>1560</v>
      </c>
      <c r="N292" t="s">
        <v>1561</v>
      </c>
      <c r="O292" t="s">
        <v>1562</v>
      </c>
      <c r="P292" t="s">
        <v>1563</v>
      </c>
      <c r="Q292" t="str">
        <f t="shared" si="77"/>
        <v>Good</v>
      </c>
      <c r="R292" s="15">
        <f t="shared" si="78"/>
        <v>6541200</v>
      </c>
      <c r="S292" s="15" t="str">
        <f t="shared" si="79"/>
        <v>₹500-₹2,000</v>
      </c>
      <c r="U292" s="6">
        <f t="shared" si="80"/>
        <v>308</v>
      </c>
      <c r="V292" s="3">
        <f t="shared" si="81"/>
        <v>23439.3</v>
      </c>
      <c r="W292" s="3" t="s">
        <v>14478</v>
      </c>
      <c r="X292" s="3" t="s">
        <v>14572</v>
      </c>
      <c r="Y292" s="25">
        <f t="shared" si="82"/>
        <v>0.57999999999999996</v>
      </c>
      <c r="Z292" s="25">
        <f t="shared" si="83"/>
        <v>662</v>
      </c>
      <c r="AA292">
        <f t="shared" si="84"/>
        <v>1</v>
      </c>
      <c r="AB292">
        <f t="shared" si="85"/>
        <v>1</v>
      </c>
      <c r="AC292">
        <f t="shared" si="76"/>
        <v>0</v>
      </c>
      <c r="AF292">
        <f t="shared" si="86"/>
        <v>6541200</v>
      </c>
      <c r="AH292" t="str">
        <f t="shared" si="87"/>
        <v>AmazonBasics Double Braided Nylon USB</v>
      </c>
      <c r="AI292" s="21">
        <f t="shared" si="88"/>
        <v>5451</v>
      </c>
      <c r="AK292" t="str">
        <f t="shared" si="89"/>
        <v>Computers &amp; Accessories</v>
      </c>
      <c r="AM292">
        <f t="shared" si="90"/>
        <v>5799.9999999999991</v>
      </c>
      <c r="AN292" s="16">
        <f t="shared" si="91"/>
        <v>57.999999999999993</v>
      </c>
      <c r="AO292">
        <f t="shared" si="92"/>
        <v>57.999999999999993</v>
      </c>
      <c r="AP292" t="str">
        <f t="shared" si="93"/>
        <v>Suspicious Zero</v>
      </c>
      <c r="AQ292">
        <f t="shared" si="94"/>
        <v>5799.9999999999991</v>
      </c>
    </row>
    <row r="293" spans="1:43">
      <c r="A293" t="s">
        <v>10883</v>
      </c>
      <c r="B293" t="s">
        <v>10884</v>
      </c>
      <c r="C293" t="s">
        <v>8221</v>
      </c>
      <c r="D293" s="17">
        <v>3199</v>
      </c>
      <c r="E293" s="17">
        <v>3500</v>
      </c>
      <c r="F293" s="23">
        <v>9</v>
      </c>
      <c r="G293" s="6">
        <v>4.2</v>
      </c>
      <c r="H293" s="3">
        <v>1899</v>
      </c>
      <c r="I293" t="s">
        <v>12640</v>
      </c>
      <c r="J293" t="s">
        <v>10885</v>
      </c>
      <c r="K293" t="s">
        <v>10886</v>
      </c>
      <c r="L293" t="s">
        <v>10887</v>
      </c>
      <c r="M293" t="s">
        <v>12641</v>
      </c>
      <c r="N293" t="s">
        <v>10888</v>
      </c>
      <c r="O293" t="s">
        <v>10889</v>
      </c>
      <c r="P293" t="s">
        <v>10890</v>
      </c>
      <c r="Q293" t="str">
        <f t="shared" si="77"/>
        <v>Good</v>
      </c>
      <c r="R293" s="15">
        <f t="shared" si="78"/>
        <v>6646500</v>
      </c>
      <c r="S293" s="15" t="str">
        <f t="shared" si="79"/>
        <v>₹2,000-₹10,000</v>
      </c>
      <c r="U293" s="6">
        <f t="shared" si="80"/>
        <v>308</v>
      </c>
      <c r="V293" s="3">
        <f t="shared" si="81"/>
        <v>7975.8</v>
      </c>
      <c r="W293" s="3" t="s">
        <v>13388</v>
      </c>
      <c r="X293" s="3" t="s">
        <v>14573</v>
      </c>
      <c r="Y293" s="25">
        <f t="shared" si="82"/>
        <v>0.09</v>
      </c>
      <c r="Z293" s="25">
        <f t="shared" si="83"/>
        <v>662</v>
      </c>
      <c r="AA293">
        <f t="shared" si="84"/>
        <v>1</v>
      </c>
      <c r="AB293">
        <f t="shared" si="85"/>
        <v>1</v>
      </c>
      <c r="AC293">
        <f t="shared" si="76"/>
        <v>0</v>
      </c>
      <c r="AF293">
        <f t="shared" si="86"/>
        <v>6646500</v>
      </c>
      <c r="AH293" t="str">
        <f t="shared" si="87"/>
        <v>Black + Decker BD BXIR2201IN 2200-Watt</v>
      </c>
      <c r="AI293" s="21">
        <f t="shared" si="88"/>
        <v>1899</v>
      </c>
      <c r="AK293" t="str">
        <f t="shared" si="89"/>
        <v>Home &amp; Kitchen</v>
      </c>
      <c r="AM293">
        <f t="shared" si="90"/>
        <v>900</v>
      </c>
      <c r="AN293" s="16">
        <f t="shared" si="91"/>
        <v>9</v>
      </c>
      <c r="AO293">
        <f t="shared" si="92"/>
        <v>9</v>
      </c>
      <c r="AP293" t="str">
        <f t="shared" si="93"/>
        <v>Suspicious Zero</v>
      </c>
      <c r="AQ293">
        <f t="shared" si="94"/>
        <v>900</v>
      </c>
    </row>
    <row r="294" spans="1:43">
      <c r="A294" t="s">
        <v>11398</v>
      </c>
      <c r="B294" t="s">
        <v>11399</v>
      </c>
      <c r="C294" t="s">
        <v>8260</v>
      </c>
      <c r="D294" s="17">
        <v>5865</v>
      </c>
      <c r="E294" s="17">
        <v>7776</v>
      </c>
      <c r="F294" s="23">
        <v>25</v>
      </c>
      <c r="G294" s="6">
        <v>4.4000000000000004</v>
      </c>
      <c r="H294" s="3">
        <v>2737</v>
      </c>
      <c r="I294" t="s">
        <v>11400</v>
      </c>
      <c r="J294" t="s">
        <v>11401</v>
      </c>
      <c r="K294" t="s">
        <v>11402</v>
      </c>
      <c r="L294" t="s">
        <v>11403</v>
      </c>
      <c r="M294" t="s">
        <v>11404</v>
      </c>
      <c r="N294" t="s">
        <v>11405</v>
      </c>
      <c r="O294" t="s">
        <v>11406</v>
      </c>
      <c r="P294" t="s">
        <v>11407</v>
      </c>
      <c r="Q294" t="str">
        <f t="shared" si="77"/>
        <v>Average</v>
      </c>
      <c r="R294" s="15">
        <f t="shared" si="78"/>
        <v>21282912</v>
      </c>
      <c r="S294" s="15" t="str">
        <f t="shared" si="79"/>
        <v>₹2,000-₹10,000</v>
      </c>
      <c r="U294" s="6">
        <f t="shared" si="80"/>
        <v>308</v>
      </c>
      <c r="V294" s="3">
        <f t="shared" si="81"/>
        <v>12042.800000000001</v>
      </c>
      <c r="W294" s="3" t="s">
        <v>13389</v>
      </c>
      <c r="X294" s="3" t="s">
        <v>14573</v>
      </c>
      <c r="Y294" s="25">
        <f t="shared" si="82"/>
        <v>0.25</v>
      </c>
      <c r="Z294" s="25">
        <f t="shared" si="83"/>
        <v>662</v>
      </c>
      <c r="AA294">
        <f t="shared" si="84"/>
        <v>1</v>
      </c>
      <c r="AB294">
        <f t="shared" si="85"/>
        <v>1</v>
      </c>
      <c r="AC294">
        <f t="shared" si="76"/>
        <v>0</v>
      </c>
      <c r="AF294">
        <f t="shared" si="86"/>
        <v>21282912</v>
      </c>
      <c r="AH294" t="str">
        <f t="shared" si="87"/>
        <v>SUJATA Powermatic Plus,</v>
      </c>
      <c r="AI294" s="21">
        <f t="shared" si="88"/>
        <v>2737</v>
      </c>
      <c r="AK294" t="str">
        <f t="shared" si="89"/>
        <v>Home &amp; Kitchen</v>
      </c>
      <c r="AM294">
        <f t="shared" si="90"/>
        <v>2500</v>
      </c>
      <c r="AN294" s="16">
        <f t="shared" si="91"/>
        <v>25</v>
      </c>
      <c r="AO294">
        <f t="shared" si="92"/>
        <v>25</v>
      </c>
      <c r="AP294" t="str">
        <f t="shared" si="93"/>
        <v>Suspicious Zero</v>
      </c>
      <c r="AQ294">
        <f t="shared" si="94"/>
        <v>2500</v>
      </c>
    </row>
    <row r="295" spans="1:43">
      <c r="A295" t="s">
        <v>1602</v>
      </c>
      <c r="B295" t="s">
        <v>1603</v>
      </c>
      <c r="C295" t="s">
        <v>18</v>
      </c>
      <c r="D295" s="17">
        <v>709</v>
      </c>
      <c r="E295" s="17">
        <v>1999</v>
      </c>
      <c r="F295" s="23">
        <v>65</v>
      </c>
      <c r="G295" s="6">
        <v>4.0999999999999996</v>
      </c>
      <c r="H295" s="3">
        <v>178817</v>
      </c>
      <c r="I295" t="s">
        <v>12642</v>
      </c>
      <c r="J295" t="s">
        <v>1604</v>
      </c>
      <c r="K295" t="s">
        <v>1605</v>
      </c>
      <c r="L295" t="s">
        <v>1606</v>
      </c>
      <c r="M295" t="s">
        <v>1607</v>
      </c>
      <c r="N295" t="s">
        <v>12022</v>
      </c>
      <c r="O295" t="s">
        <v>1608</v>
      </c>
      <c r="P295" t="s">
        <v>1609</v>
      </c>
      <c r="Q295" t="str">
        <f t="shared" si="77"/>
        <v>Good</v>
      </c>
      <c r="R295" s="15">
        <f t="shared" si="78"/>
        <v>357455183</v>
      </c>
      <c r="S295" s="15" t="str">
        <f t="shared" si="79"/>
        <v>₹500-₹2,000</v>
      </c>
      <c r="U295" s="6">
        <f t="shared" si="80"/>
        <v>308</v>
      </c>
      <c r="V295" s="3">
        <f t="shared" si="81"/>
        <v>733149.7</v>
      </c>
      <c r="W295" s="3" t="s">
        <v>13390</v>
      </c>
      <c r="X295" s="3" t="s">
        <v>14572</v>
      </c>
      <c r="Y295" s="25">
        <f t="shared" si="82"/>
        <v>0.65</v>
      </c>
      <c r="Z295" s="25">
        <f t="shared" si="83"/>
        <v>662</v>
      </c>
      <c r="AA295">
        <f t="shared" si="84"/>
        <v>1</v>
      </c>
      <c r="AB295">
        <f t="shared" si="85"/>
        <v>1</v>
      </c>
      <c r="AC295">
        <f t="shared" ref="AC295:AC358" si="95">COUNTIFS(A:A, A295, C:C, "&lt;&gt;" &amp; C295)</f>
        <v>0</v>
      </c>
      <c r="AF295">
        <f t="shared" si="86"/>
        <v>357455183</v>
      </c>
      <c r="AH295" t="str">
        <f t="shared" si="87"/>
        <v>Amazon Basics USB A to Lightning MFi</v>
      </c>
      <c r="AI295" s="21">
        <f t="shared" si="88"/>
        <v>178817</v>
      </c>
      <c r="AK295" t="str">
        <f t="shared" si="89"/>
        <v>Computers &amp; Accessories</v>
      </c>
      <c r="AM295">
        <f t="shared" si="90"/>
        <v>6500</v>
      </c>
      <c r="AN295" s="16">
        <f t="shared" si="91"/>
        <v>65</v>
      </c>
      <c r="AO295">
        <f t="shared" si="92"/>
        <v>65</v>
      </c>
      <c r="AP295" t="str">
        <f t="shared" si="93"/>
        <v>Suspicious Zero</v>
      </c>
      <c r="AQ295">
        <f t="shared" si="94"/>
        <v>6500</v>
      </c>
    </row>
    <row r="296" spans="1:43">
      <c r="A296" t="s">
        <v>5421</v>
      </c>
      <c r="B296" t="s">
        <v>5422</v>
      </c>
      <c r="C296" t="s">
        <v>2884</v>
      </c>
      <c r="D296" s="17">
        <v>799</v>
      </c>
      <c r="E296" s="17">
        <v>1499</v>
      </c>
      <c r="F296" s="23">
        <v>47</v>
      </c>
      <c r="G296" s="6">
        <v>4.0999999999999996</v>
      </c>
      <c r="H296" s="3">
        <v>53648</v>
      </c>
      <c r="I296" t="s">
        <v>5423</v>
      </c>
      <c r="J296" t="s">
        <v>5424</v>
      </c>
      <c r="K296" t="s">
        <v>5425</v>
      </c>
      <c r="L296" t="s">
        <v>5426</v>
      </c>
      <c r="M296" t="s">
        <v>5427</v>
      </c>
      <c r="N296" t="s">
        <v>5428</v>
      </c>
      <c r="O296" t="s">
        <v>5429</v>
      </c>
      <c r="P296" t="s">
        <v>5430</v>
      </c>
      <c r="Q296" t="str">
        <f t="shared" si="77"/>
        <v>Good</v>
      </c>
      <c r="R296" s="15">
        <f t="shared" si="78"/>
        <v>80418352</v>
      </c>
      <c r="S296" s="15" t="str">
        <f t="shared" si="79"/>
        <v>₹500-₹2,000</v>
      </c>
      <c r="U296" s="6">
        <f t="shared" si="80"/>
        <v>308</v>
      </c>
      <c r="V296" s="3">
        <f t="shared" si="81"/>
        <v>219956.8</v>
      </c>
      <c r="W296" s="3" t="s">
        <v>13391</v>
      </c>
      <c r="X296" s="3" t="s">
        <v>14550</v>
      </c>
      <c r="Y296" s="25">
        <f t="shared" si="82"/>
        <v>0.47</v>
      </c>
      <c r="Z296" s="25">
        <f t="shared" si="83"/>
        <v>662</v>
      </c>
      <c r="AA296">
        <f t="shared" si="84"/>
        <v>1</v>
      </c>
      <c r="AB296">
        <f t="shared" si="85"/>
        <v>1</v>
      </c>
      <c r="AC296">
        <f t="shared" si="95"/>
        <v>0</v>
      </c>
      <c r="AF296">
        <f t="shared" si="86"/>
        <v>80418352</v>
      </c>
      <c r="AH296" t="str">
        <f t="shared" si="87"/>
        <v>JBL C200SI,</v>
      </c>
      <c r="AI296" s="21">
        <f t="shared" si="88"/>
        <v>53648</v>
      </c>
      <c r="AK296" t="str">
        <f t="shared" si="89"/>
        <v>Electronics</v>
      </c>
      <c r="AM296">
        <f t="shared" si="90"/>
        <v>4700</v>
      </c>
      <c r="AN296" s="16">
        <f t="shared" si="91"/>
        <v>47</v>
      </c>
      <c r="AO296">
        <f t="shared" si="92"/>
        <v>47</v>
      </c>
      <c r="AP296" t="str">
        <f t="shared" si="93"/>
        <v>Suspicious Zero</v>
      </c>
      <c r="AQ296">
        <f t="shared" si="94"/>
        <v>4700</v>
      </c>
    </row>
    <row r="297" spans="1:43">
      <c r="A297" t="s">
        <v>8334</v>
      </c>
      <c r="B297" t="s">
        <v>8335</v>
      </c>
      <c r="C297" t="s">
        <v>8053</v>
      </c>
      <c r="D297" s="17">
        <v>3499</v>
      </c>
      <c r="E297" s="17">
        <v>5795</v>
      </c>
      <c r="F297" s="23">
        <v>40</v>
      </c>
      <c r="G297" s="6">
        <v>3.9</v>
      </c>
      <c r="H297" s="3">
        <v>25340</v>
      </c>
      <c r="I297" t="s">
        <v>8336</v>
      </c>
      <c r="J297" t="s">
        <v>8337</v>
      </c>
      <c r="K297" t="s">
        <v>8338</v>
      </c>
      <c r="L297" t="s">
        <v>8339</v>
      </c>
      <c r="M297" t="s">
        <v>8340</v>
      </c>
      <c r="N297" t="s">
        <v>8341</v>
      </c>
      <c r="O297" t="s">
        <v>8342</v>
      </c>
      <c r="P297" t="s">
        <v>8343</v>
      </c>
      <c r="Q297" t="str">
        <f t="shared" si="77"/>
        <v>Good</v>
      </c>
      <c r="R297" s="15">
        <f t="shared" si="78"/>
        <v>146845300</v>
      </c>
      <c r="S297" s="15" t="str">
        <f t="shared" si="79"/>
        <v>₹2,000-₹10,000</v>
      </c>
      <c r="U297" s="6">
        <f t="shared" si="80"/>
        <v>308</v>
      </c>
      <c r="V297" s="3">
        <f t="shared" si="81"/>
        <v>98826</v>
      </c>
      <c r="W297" s="3" t="s">
        <v>14419</v>
      </c>
      <c r="X297" s="3" t="s">
        <v>14573</v>
      </c>
      <c r="Y297" s="25">
        <f t="shared" si="82"/>
        <v>0.4</v>
      </c>
      <c r="Z297" s="25">
        <f t="shared" si="83"/>
        <v>662</v>
      </c>
      <c r="AA297">
        <f t="shared" si="84"/>
        <v>1</v>
      </c>
      <c r="AB297">
        <f t="shared" si="85"/>
        <v>1</v>
      </c>
      <c r="AC297">
        <f t="shared" si="95"/>
        <v>0</v>
      </c>
      <c r="AF297">
        <f t="shared" si="86"/>
        <v>146845300</v>
      </c>
      <c r="AH297" t="str">
        <f t="shared" si="87"/>
        <v>Butterfly Jet Elite Mixer Grinder,</v>
      </c>
      <c r="AI297" s="21">
        <f t="shared" si="88"/>
        <v>25340</v>
      </c>
      <c r="AK297" t="str">
        <f t="shared" si="89"/>
        <v>Home &amp; Kitchen</v>
      </c>
      <c r="AM297">
        <f t="shared" si="90"/>
        <v>4000</v>
      </c>
      <c r="AN297" s="16">
        <f t="shared" si="91"/>
        <v>40</v>
      </c>
      <c r="AO297">
        <f t="shared" si="92"/>
        <v>40</v>
      </c>
      <c r="AP297" t="str">
        <f t="shared" si="93"/>
        <v>Suspicious Zero</v>
      </c>
      <c r="AQ297">
        <f t="shared" si="94"/>
        <v>4000</v>
      </c>
    </row>
    <row r="298" spans="1:43">
      <c r="A298" t="s">
        <v>7026</v>
      </c>
      <c r="B298" t="s">
        <v>7027</v>
      </c>
      <c r="C298" t="s">
        <v>6439</v>
      </c>
      <c r="D298" s="17">
        <v>1249</v>
      </c>
      <c r="E298" s="17">
        <v>2796</v>
      </c>
      <c r="F298" s="23">
        <v>55.000000000000007</v>
      </c>
      <c r="G298" s="6">
        <v>4.4000000000000004</v>
      </c>
      <c r="H298" s="3">
        <v>4598</v>
      </c>
      <c r="I298" t="s">
        <v>12643</v>
      </c>
      <c r="J298" t="s">
        <v>7028</v>
      </c>
      <c r="K298" t="s">
        <v>7029</v>
      </c>
      <c r="L298" t="s">
        <v>7030</v>
      </c>
      <c r="M298" t="s">
        <v>12644</v>
      </c>
      <c r="N298" t="s">
        <v>12645</v>
      </c>
      <c r="O298" t="s">
        <v>7031</v>
      </c>
      <c r="P298" t="s">
        <v>7032</v>
      </c>
      <c r="Q298" t="str">
        <f t="shared" si="77"/>
        <v>Good</v>
      </c>
      <c r="R298" s="15">
        <f t="shared" si="78"/>
        <v>12856008</v>
      </c>
      <c r="S298" s="15" t="str">
        <f t="shared" si="79"/>
        <v>₹2,000-₹10,000</v>
      </c>
      <c r="U298" s="6">
        <f t="shared" si="80"/>
        <v>308</v>
      </c>
      <c r="V298" s="3">
        <f t="shared" si="81"/>
        <v>20231.2</v>
      </c>
      <c r="W298" s="3" t="s">
        <v>13392</v>
      </c>
      <c r="X298" s="3" t="s">
        <v>14572</v>
      </c>
      <c r="Y298" s="25">
        <f t="shared" si="82"/>
        <v>0.55000000000000004</v>
      </c>
      <c r="Z298" s="25">
        <f t="shared" si="83"/>
        <v>662</v>
      </c>
      <c r="AA298">
        <f t="shared" si="84"/>
        <v>1</v>
      </c>
      <c r="AB298">
        <f t="shared" si="85"/>
        <v>1</v>
      </c>
      <c r="AC298">
        <f t="shared" si="95"/>
        <v>0</v>
      </c>
      <c r="AF298">
        <f t="shared" si="86"/>
        <v>12856008</v>
      </c>
      <c r="AH298" t="str">
        <f t="shared" si="87"/>
        <v>Lenovo GX20L29764 65W Laptop</v>
      </c>
      <c r="AI298" s="21">
        <f t="shared" si="88"/>
        <v>4598</v>
      </c>
      <c r="AK298" t="str">
        <f t="shared" si="89"/>
        <v>Computers &amp; Accessories</v>
      </c>
      <c r="AM298">
        <f t="shared" si="90"/>
        <v>5500.0000000000009</v>
      </c>
      <c r="AN298" s="16">
        <f t="shared" si="91"/>
        <v>55.000000000000007</v>
      </c>
      <c r="AO298">
        <f t="shared" si="92"/>
        <v>55.000000000000007</v>
      </c>
      <c r="AP298" t="str">
        <f t="shared" si="93"/>
        <v>Suspicious Zero</v>
      </c>
      <c r="AQ298">
        <f t="shared" si="94"/>
        <v>5500.0000000000009</v>
      </c>
    </row>
    <row r="299" spans="1:43">
      <c r="A299" t="s">
        <v>3472</v>
      </c>
      <c r="B299" t="s">
        <v>12066</v>
      </c>
      <c r="C299" t="s">
        <v>2843</v>
      </c>
      <c r="D299" s="17">
        <v>369</v>
      </c>
      <c r="E299" s="17">
        <v>1600</v>
      </c>
      <c r="F299" s="23">
        <v>77</v>
      </c>
      <c r="G299" s="6">
        <v>4</v>
      </c>
      <c r="H299" s="3">
        <v>32625</v>
      </c>
      <c r="I299" t="s">
        <v>12067</v>
      </c>
      <c r="J299" t="s">
        <v>3475</v>
      </c>
      <c r="K299" t="s">
        <v>3476</v>
      </c>
      <c r="L299" t="s">
        <v>3477</v>
      </c>
      <c r="M299" t="s">
        <v>3478</v>
      </c>
      <c r="N299" t="s">
        <v>3479</v>
      </c>
      <c r="O299" t="s">
        <v>3480</v>
      </c>
      <c r="P299" t="s">
        <v>3481</v>
      </c>
      <c r="Q299" t="str">
        <f t="shared" si="77"/>
        <v>Good</v>
      </c>
      <c r="R299" s="15">
        <f t="shared" si="78"/>
        <v>52200000</v>
      </c>
      <c r="S299" s="15" t="str">
        <f t="shared" si="79"/>
        <v>₹500-₹2,000</v>
      </c>
      <c r="U299" s="6">
        <f t="shared" si="80"/>
        <v>308</v>
      </c>
      <c r="V299" s="3">
        <f t="shared" si="81"/>
        <v>130500</v>
      </c>
      <c r="W299" s="3" t="s">
        <v>14418</v>
      </c>
      <c r="X299" s="3" t="s">
        <v>14550</v>
      </c>
      <c r="Y299" s="25">
        <f t="shared" si="82"/>
        <v>0.77</v>
      </c>
      <c r="Z299" s="25">
        <f t="shared" si="83"/>
        <v>662</v>
      </c>
      <c r="AA299">
        <f t="shared" si="84"/>
        <v>1</v>
      </c>
      <c r="AB299">
        <f t="shared" si="85"/>
        <v>1</v>
      </c>
      <c r="AC299">
        <f t="shared" si="95"/>
        <v>0</v>
      </c>
      <c r="AF299">
        <f t="shared" si="86"/>
        <v>52200000</v>
      </c>
      <c r="AH299" t="str">
        <f t="shared" si="87"/>
        <v>HP 32GB Class 10 MicroSD Memory Card</v>
      </c>
      <c r="AI299" s="21">
        <f t="shared" si="88"/>
        <v>32625</v>
      </c>
      <c r="AK299" t="str">
        <f t="shared" si="89"/>
        <v>Electronics</v>
      </c>
      <c r="AM299">
        <f t="shared" si="90"/>
        <v>7700</v>
      </c>
      <c r="AN299" s="16">
        <f t="shared" si="91"/>
        <v>77</v>
      </c>
      <c r="AO299">
        <f t="shared" si="92"/>
        <v>77</v>
      </c>
      <c r="AP299" t="str">
        <f t="shared" si="93"/>
        <v>Suspicious Zero</v>
      </c>
      <c r="AQ299">
        <f t="shared" si="94"/>
        <v>7700</v>
      </c>
    </row>
    <row r="300" spans="1:43">
      <c r="A300" t="s">
        <v>6064</v>
      </c>
      <c r="B300" t="s">
        <v>6065</v>
      </c>
      <c r="C300" t="s">
        <v>6066</v>
      </c>
      <c r="D300" s="17">
        <v>119</v>
      </c>
      <c r="E300" s="17">
        <v>499</v>
      </c>
      <c r="F300" s="23">
        <v>76</v>
      </c>
      <c r="G300" s="6">
        <v>4.3</v>
      </c>
      <c r="H300" s="3">
        <v>15032</v>
      </c>
      <c r="I300" t="s">
        <v>6067</v>
      </c>
      <c r="J300" t="s">
        <v>6068</v>
      </c>
      <c r="K300" t="s">
        <v>6069</v>
      </c>
      <c r="L300" t="s">
        <v>6070</v>
      </c>
      <c r="M300" t="s">
        <v>6071</v>
      </c>
      <c r="N300" t="s">
        <v>12646</v>
      </c>
      <c r="O300" t="s">
        <v>6072</v>
      </c>
      <c r="P300" t="s">
        <v>6073</v>
      </c>
      <c r="Q300" t="str">
        <f t="shared" si="77"/>
        <v>Average</v>
      </c>
      <c r="R300" s="15">
        <f t="shared" si="78"/>
        <v>7500968</v>
      </c>
      <c r="S300" s="15" t="str">
        <f t="shared" si="79"/>
        <v>&lt;₹500</v>
      </c>
      <c r="U300" s="6">
        <f t="shared" si="80"/>
        <v>308</v>
      </c>
      <c r="V300" s="3">
        <f t="shared" si="81"/>
        <v>64637.599999999999</v>
      </c>
      <c r="W300" s="3" t="s">
        <v>14228</v>
      </c>
      <c r="X300" s="3" t="s">
        <v>14550</v>
      </c>
      <c r="Y300" s="25">
        <f t="shared" si="82"/>
        <v>0.76</v>
      </c>
      <c r="Z300" s="25">
        <f t="shared" si="83"/>
        <v>662</v>
      </c>
      <c r="AA300">
        <f t="shared" si="84"/>
        <v>1</v>
      </c>
      <c r="AB300">
        <f t="shared" si="85"/>
        <v>1</v>
      </c>
      <c r="AC300">
        <f t="shared" si="95"/>
        <v>0</v>
      </c>
      <c r="AF300">
        <f t="shared" si="86"/>
        <v>7500968</v>
      </c>
      <c r="AH300" t="str">
        <f t="shared" si="87"/>
        <v>Gizga Essentials Earphone Carrying</v>
      </c>
      <c r="AI300" s="21">
        <f t="shared" si="88"/>
        <v>15032</v>
      </c>
      <c r="AK300" t="str">
        <f t="shared" si="89"/>
        <v>Electronics</v>
      </c>
      <c r="AM300">
        <f t="shared" si="90"/>
        <v>7600</v>
      </c>
      <c r="AN300" s="16">
        <f t="shared" si="91"/>
        <v>76</v>
      </c>
      <c r="AO300">
        <f t="shared" si="92"/>
        <v>76</v>
      </c>
      <c r="AP300" t="str">
        <f t="shared" si="93"/>
        <v>Suspicious Zero</v>
      </c>
      <c r="AQ300">
        <f t="shared" si="94"/>
        <v>7600</v>
      </c>
    </row>
    <row r="301" spans="1:43">
      <c r="A301" t="s">
        <v>916</v>
      </c>
      <c r="B301" t="s">
        <v>917</v>
      </c>
      <c r="C301" t="s">
        <v>458</v>
      </c>
      <c r="D301" s="17">
        <v>299</v>
      </c>
      <c r="E301" s="17">
        <v>899</v>
      </c>
      <c r="F301" s="23">
        <v>67</v>
      </c>
      <c r="G301" s="6">
        <v>4</v>
      </c>
      <c r="H301" s="3">
        <v>1588</v>
      </c>
      <c r="I301" t="s">
        <v>918</v>
      </c>
      <c r="J301" t="s">
        <v>919</v>
      </c>
      <c r="K301" t="s">
        <v>920</v>
      </c>
      <c r="L301" t="s">
        <v>921</v>
      </c>
      <c r="M301" t="s">
        <v>922</v>
      </c>
      <c r="N301" t="s">
        <v>12647</v>
      </c>
      <c r="O301" t="s">
        <v>923</v>
      </c>
      <c r="P301" t="s">
        <v>924</v>
      </c>
      <c r="Q301" t="str">
        <f t="shared" si="77"/>
        <v>Good</v>
      </c>
      <c r="R301" s="15">
        <f t="shared" si="78"/>
        <v>1427612</v>
      </c>
      <c r="S301" s="15" t="str">
        <f t="shared" si="79"/>
        <v>₹500-₹2,000</v>
      </c>
      <c r="U301" s="6">
        <f t="shared" si="80"/>
        <v>308</v>
      </c>
      <c r="V301" s="3">
        <f t="shared" si="81"/>
        <v>6352</v>
      </c>
      <c r="W301" s="3" t="s">
        <v>13393</v>
      </c>
      <c r="X301" s="3" t="s">
        <v>14550</v>
      </c>
      <c r="Y301" s="25">
        <f t="shared" si="82"/>
        <v>0.67</v>
      </c>
      <c r="Z301" s="25">
        <f t="shared" si="83"/>
        <v>662</v>
      </c>
      <c r="AA301">
        <f t="shared" si="84"/>
        <v>1</v>
      </c>
      <c r="AB301">
        <f t="shared" si="85"/>
        <v>1</v>
      </c>
      <c r="AC301">
        <f t="shared" si="95"/>
        <v>0</v>
      </c>
      <c r="AF301">
        <f t="shared" si="86"/>
        <v>1427612</v>
      </c>
      <c r="AH301" t="str">
        <f t="shared" si="87"/>
        <v>Isoelite Remote Compatible for Samsung</v>
      </c>
      <c r="AI301" s="21">
        <f t="shared" si="88"/>
        <v>1588</v>
      </c>
      <c r="AK301" t="str">
        <f t="shared" si="89"/>
        <v>Electronics</v>
      </c>
      <c r="AM301">
        <f t="shared" si="90"/>
        <v>6700</v>
      </c>
      <c r="AN301" s="16">
        <f t="shared" si="91"/>
        <v>67</v>
      </c>
      <c r="AO301">
        <f t="shared" si="92"/>
        <v>67</v>
      </c>
      <c r="AP301" t="str">
        <f t="shared" si="93"/>
        <v>Suspicious Zero</v>
      </c>
      <c r="AQ301">
        <f t="shared" si="94"/>
        <v>6700</v>
      </c>
    </row>
    <row r="302" spans="1:43">
      <c r="A302" t="s">
        <v>2148</v>
      </c>
      <c r="B302" t="s">
        <v>2149</v>
      </c>
      <c r="C302" t="s">
        <v>18</v>
      </c>
      <c r="D302" s="17">
        <v>789</v>
      </c>
      <c r="E302" s="17">
        <v>1999</v>
      </c>
      <c r="F302" s="23">
        <v>61</v>
      </c>
      <c r="G302" s="6">
        <v>4.2</v>
      </c>
      <c r="H302" s="3">
        <v>34540</v>
      </c>
      <c r="I302" t="s">
        <v>12648</v>
      </c>
      <c r="J302" t="s">
        <v>2150</v>
      </c>
      <c r="K302" t="s">
        <v>2151</v>
      </c>
      <c r="L302" t="s">
        <v>2152</v>
      </c>
      <c r="M302" t="s">
        <v>2153</v>
      </c>
      <c r="N302" t="s">
        <v>2154</v>
      </c>
      <c r="O302" t="s">
        <v>2155</v>
      </c>
      <c r="P302" t="s">
        <v>2156</v>
      </c>
      <c r="Q302" t="str">
        <f t="shared" si="77"/>
        <v>Good</v>
      </c>
      <c r="R302" s="15">
        <f t="shared" si="78"/>
        <v>69045460</v>
      </c>
      <c r="S302" s="15" t="str">
        <f t="shared" si="79"/>
        <v>₹500-₹2,000</v>
      </c>
      <c r="U302" s="6">
        <f t="shared" si="80"/>
        <v>308</v>
      </c>
      <c r="V302" s="3">
        <f t="shared" si="81"/>
        <v>145068</v>
      </c>
      <c r="W302" s="3" t="s">
        <v>13394</v>
      </c>
      <c r="X302" s="3" t="s">
        <v>14572</v>
      </c>
      <c r="Y302" s="25">
        <f t="shared" si="82"/>
        <v>0.61</v>
      </c>
      <c r="Z302" s="25">
        <f t="shared" si="83"/>
        <v>662</v>
      </c>
      <c r="AA302">
        <f t="shared" si="84"/>
        <v>1</v>
      </c>
      <c r="AB302">
        <f t="shared" si="85"/>
        <v>1</v>
      </c>
      <c r="AC302">
        <f t="shared" si="95"/>
        <v>0</v>
      </c>
      <c r="AF302">
        <f t="shared" si="86"/>
        <v>69045460</v>
      </c>
      <c r="AH302" t="str">
        <f t="shared" si="87"/>
        <v>Amazon Basics USB A to Lightning PVC</v>
      </c>
      <c r="AI302" s="21">
        <f t="shared" si="88"/>
        <v>34540</v>
      </c>
      <c r="AK302" t="str">
        <f t="shared" si="89"/>
        <v>Computers &amp; Accessories</v>
      </c>
      <c r="AM302">
        <f t="shared" si="90"/>
        <v>6100</v>
      </c>
      <c r="AN302" s="16">
        <f t="shared" si="91"/>
        <v>61</v>
      </c>
      <c r="AO302">
        <f t="shared" si="92"/>
        <v>61</v>
      </c>
      <c r="AP302" t="str">
        <f t="shared" si="93"/>
        <v>Suspicious Zero</v>
      </c>
      <c r="AQ302">
        <f t="shared" si="94"/>
        <v>6100</v>
      </c>
    </row>
    <row r="303" spans="1:43">
      <c r="A303" t="s">
        <v>9537</v>
      </c>
      <c r="B303" t="s">
        <v>9538</v>
      </c>
      <c r="C303" t="s">
        <v>8221</v>
      </c>
      <c r="D303" s="17">
        <v>4280</v>
      </c>
      <c r="E303" s="17">
        <v>5995</v>
      </c>
      <c r="F303" s="23">
        <v>28.999999999999996</v>
      </c>
      <c r="G303" s="6">
        <v>3.8</v>
      </c>
      <c r="H303" s="3">
        <v>2112</v>
      </c>
      <c r="I303" t="s">
        <v>9539</v>
      </c>
      <c r="J303" t="s">
        <v>9540</v>
      </c>
      <c r="K303" t="s">
        <v>9541</v>
      </c>
      <c r="L303" t="s">
        <v>9542</v>
      </c>
      <c r="M303" t="s">
        <v>9543</v>
      </c>
      <c r="N303" t="s">
        <v>12217</v>
      </c>
      <c r="O303" t="s">
        <v>9544</v>
      </c>
      <c r="P303" t="s">
        <v>9545</v>
      </c>
      <c r="Q303" t="str">
        <f t="shared" si="77"/>
        <v>Good</v>
      </c>
      <c r="R303" s="15">
        <f t="shared" si="78"/>
        <v>12661440</v>
      </c>
      <c r="S303" s="15" t="str">
        <f t="shared" si="79"/>
        <v>₹2,000-₹10,000</v>
      </c>
      <c r="U303" s="6">
        <f t="shared" si="80"/>
        <v>308</v>
      </c>
      <c r="V303" s="3">
        <f t="shared" si="81"/>
        <v>8025.5999999999995</v>
      </c>
      <c r="W303" s="3" t="s">
        <v>14417</v>
      </c>
      <c r="X303" s="3" t="s">
        <v>14573</v>
      </c>
      <c r="Y303" s="25">
        <f t="shared" si="82"/>
        <v>0.28999999999999998</v>
      </c>
      <c r="Z303" s="25">
        <f t="shared" si="83"/>
        <v>662</v>
      </c>
      <c r="AA303">
        <f t="shared" si="84"/>
        <v>1</v>
      </c>
      <c r="AB303">
        <f t="shared" si="85"/>
        <v>1</v>
      </c>
      <c r="AC303">
        <f t="shared" si="95"/>
        <v>0</v>
      </c>
      <c r="AF303">
        <f t="shared" si="86"/>
        <v>12661440</v>
      </c>
      <c r="AH303" t="str">
        <f t="shared" si="87"/>
        <v>Philips Handheld Garment Steamer</v>
      </c>
      <c r="AI303" s="21">
        <f t="shared" si="88"/>
        <v>2112</v>
      </c>
      <c r="AK303" t="str">
        <f t="shared" si="89"/>
        <v>Home &amp; Kitchen</v>
      </c>
      <c r="AM303">
        <f t="shared" si="90"/>
        <v>2899.9999999999995</v>
      </c>
      <c r="AN303" s="16">
        <f t="shared" si="91"/>
        <v>28.999999999999996</v>
      </c>
      <c r="AO303">
        <f t="shared" si="92"/>
        <v>28.999999999999996</v>
      </c>
      <c r="AP303" t="str">
        <f t="shared" si="93"/>
        <v>Suspicious Zero</v>
      </c>
      <c r="AQ303">
        <f t="shared" si="94"/>
        <v>2899.9999999999995</v>
      </c>
    </row>
    <row r="304" spans="1:43">
      <c r="A304" t="s">
        <v>9915</v>
      </c>
      <c r="B304" t="s">
        <v>9916</v>
      </c>
      <c r="C304" t="s">
        <v>8221</v>
      </c>
      <c r="D304" s="17">
        <v>7799</v>
      </c>
      <c r="E304" s="17">
        <v>8995</v>
      </c>
      <c r="F304" s="23">
        <v>13</v>
      </c>
      <c r="G304" s="6">
        <v>4</v>
      </c>
      <c r="H304" s="3">
        <v>3160</v>
      </c>
      <c r="I304" t="s">
        <v>9917</v>
      </c>
      <c r="J304" t="s">
        <v>9918</v>
      </c>
      <c r="K304" t="s">
        <v>9919</v>
      </c>
      <c r="L304" t="s">
        <v>9920</v>
      </c>
      <c r="M304" t="s">
        <v>12649</v>
      </c>
      <c r="N304" t="s">
        <v>12650</v>
      </c>
      <c r="O304" t="s">
        <v>9921</v>
      </c>
      <c r="P304" t="s">
        <v>9922</v>
      </c>
      <c r="Q304" t="str">
        <f t="shared" si="77"/>
        <v>Good</v>
      </c>
      <c r="R304" s="15">
        <f t="shared" si="78"/>
        <v>28424200</v>
      </c>
      <c r="S304" s="15" t="str">
        <f t="shared" si="79"/>
        <v>₹2,000-₹10,000</v>
      </c>
      <c r="U304" s="6">
        <f t="shared" si="80"/>
        <v>308</v>
      </c>
      <c r="V304" s="3">
        <f t="shared" si="81"/>
        <v>12640</v>
      </c>
      <c r="W304" s="3" t="s">
        <v>13395</v>
      </c>
      <c r="X304" s="3" t="s">
        <v>14573</v>
      </c>
      <c r="Y304" s="25">
        <f t="shared" si="82"/>
        <v>0.13</v>
      </c>
      <c r="Z304" s="25">
        <f t="shared" si="83"/>
        <v>662</v>
      </c>
      <c r="AA304">
        <f t="shared" si="84"/>
        <v>1</v>
      </c>
      <c r="AB304">
        <f t="shared" si="85"/>
        <v>1</v>
      </c>
      <c r="AC304">
        <f t="shared" si="95"/>
        <v>0</v>
      </c>
      <c r="AF304">
        <f t="shared" si="86"/>
        <v>28424200</v>
      </c>
      <c r="AH304" t="str">
        <f t="shared" si="87"/>
        <v>Philips EasyTouch Plus Standing Garment</v>
      </c>
      <c r="AI304" s="21">
        <f t="shared" si="88"/>
        <v>3160</v>
      </c>
      <c r="AK304" t="str">
        <f t="shared" si="89"/>
        <v>Home &amp; Kitchen</v>
      </c>
      <c r="AM304">
        <f t="shared" si="90"/>
        <v>1300</v>
      </c>
      <c r="AN304" s="16">
        <f t="shared" si="91"/>
        <v>13</v>
      </c>
      <c r="AO304">
        <f t="shared" si="92"/>
        <v>13</v>
      </c>
      <c r="AP304" t="str">
        <f t="shared" si="93"/>
        <v>Suspicious Zero</v>
      </c>
      <c r="AQ304">
        <f t="shared" si="94"/>
        <v>1300</v>
      </c>
    </row>
    <row r="305" spans="1:43">
      <c r="A305" t="s">
        <v>2166</v>
      </c>
      <c r="B305" t="s">
        <v>2167</v>
      </c>
      <c r="C305" t="s">
        <v>18</v>
      </c>
      <c r="D305" s="17">
        <v>325</v>
      </c>
      <c r="E305" s="17">
        <v>1099</v>
      </c>
      <c r="F305" s="23">
        <v>70</v>
      </c>
      <c r="G305" s="6">
        <v>4.2</v>
      </c>
      <c r="H305" s="3">
        <v>10576</v>
      </c>
      <c r="I305" t="s">
        <v>2168</v>
      </c>
      <c r="J305" t="s">
        <v>776</v>
      </c>
      <c r="K305" t="s">
        <v>777</v>
      </c>
      <c r="L305" t="s">
        <v>778</v>
      </c>
      <c r="M305" t="s">
        <v>779</v>
      </c>
      <c r="N305" t="s">
        <v>12651</v>
      </c>
      <c r="O305" t="s">
        <v>2169</v>
      </c>
      <c r="P305" t="s">
        <v>2170</v>
      </c>
      <c r="Q305" t="str">
        <f t="shared" si="77"/>
        <v>Good</v>
      </c>
      <c r="R305" s="15">
        <f t="shared" si="78"/>
        <v>11623024</v>
      </c>
      <c r="S305" s="15" t="str">
        <f t="shared" si="79"/>
        <v>₹500-₹2,000</v>
      </c>
      <c r="U305" s="6">
        <f t="shared" si="80"/>
        <v>308</v>
      </c>
      <c r="V305" s="3">
        <f t="shared" si="81"/>
        <v>44419.200000000004</v>
      </c>
      <c r="W305" s="3" t="s">
        <v>13396</v>
      </c>
      <c r="X305" s="3" t="s">
        <v>14572</v>
      </c>
      <c r="Y305" s="25">
        <f t="shared" si="82"/>
        <v>0.7</v>
      </c>
      <c r="Z305" s="25">
        <f t="shared" si="83"/>
        <v>662</v>
      </c>
      <c r="AA305">
        <f t="shared" si="84"/>
        <v>1</v>
      </c>
      <c r="AB305">
        <f t="shared" si="85"/>
        <v>1</v>
      </c>
      <c r="AC305">
        <f t="shared" si="95"/>
        <v>0</v>
      </c>
      <c r="AF305">
        <f t="shared" si="86"/>
        <v>11623024</v>
      </c>
      <c r="AH305" t="str">
        <f t="shared" si="87"/>
        <v>Wayona Nylon Braided Usb Type C 3Ft 1M</v>
      </c>
      <c r="AI305" s="21">
        <f t="shared" si="88"/>
        <v>10576</v>
      </c>
      <c r="AK305" t="str">
        <f t="shared" si="89"/>
        <v>Computers &amp; Accessories</v>
      </c>
      <c r="AM305">
        <f t="shared" si="90"/>
        <v>7000</v>
      </c>
      <c r="AN305" s="16">
        <f t="shared" si="91"/>
        <v>70</v>
      </c>
      <c r="AO305">
        <f t="shared" si="92"/>
        <v>70</v>
      </c>
      <c r="AP305" t="str">
        <f t="shared" si="93"/>
        <v>Suspicious Zero</v>
      </c>
      <c r="AQ305">
        <f t="shared" si="94"/>
        <v>7000</v>
      </c>
    </row>
    <row r="306" spans="1:43">
      <c r="A306" t="s">
        <v>11166</v>
      </c>
      <c r="B306" t="s">
        <v>11167</v>
      </c>
      <c r="C306" t="s">
        <v>8885</v>
      </c>
      <c r="D306" s="17">
        <v>249</v>
      </c>
      <c r="E306" s="17">
        <v>400</v>
      </c>
      <c r="F306" s="23">
        <v>38</v>
      </c>
      <c r="G306" s="6">
        <v>4.0999999999999996</v>
      </c>
      <c r="H306" s="3">
        <v>693</v>
      </c>
      <c r="I306" t="s">
        <v>11168</v>
      </c>
      <c r="J306" t="s">
        <v>11169</v>
      </c>
      <c r="K306" t="s">
        <v>11170</v>
      </c>
      <c r="L306" t="s">
        <v>11171</v>
      </c>
      <c r="M306" t="s">
        <v>12652</v>
      </c>
      <c r="N306" t="s">
        <v>11172</v>
      </c>
      <c r="O306" t="s">
        <v>11173</v>
      </c>
      <c r="P306" t="s">
        <v>11174</v>
      </c>
      <c r="Q306" t="str">
        <f t="shared" si="77"/>
        <v>Good</v>
      </c>
      <c r="R306" s="15">
        <f t="shared" si="78"/>
        <v>277200</v>
      </c>
      <c r="S306" s="15" t="str">
        <f t="shared" si="79"/>
        <v>&lt;₹500</v>
      </c>
      <c r="U306" s="6">
        <f t="shared" si="80"/>
        <v>308</v>
      </c>
      <c r="V306" s="3">
        <f t="shared" si="81"/>
        <v>2841.2999999999997</v>
      </c>
      <c r="W306" s="3" t="s">
        <v>13397</v>
      </c>
      <c r="X306" s="3" t="s">
        <v>14573</v>
      </c>
      <c r="Y306" s="25">
        <f t="shared" si="82"/>
        <v>0.38</v>
      </c>
      <c r="Z306" s="25">
        <f t="shared" si="83"/>
        <v>662</v>
      </c>
      <c r="AA306">
        <f t="shared" si="84"/>
        <v>1</v>
      </c>
      <c r="AB306">
        <f t="shared" si="85"/>
        <v>1</v>
      </c>
      <c r="AC306">
        <f t="shared" si="95"/>
        <v>0</v>
      </c>
      <c r="AF306">
        <f t="shared" si="86"/>
        <v>277200</v>
      </c>
      <c r="AH306" t="str">
        <f t="shared" si="87"/>
        <v>Raffles Premium Stainless Steel South</v>
      </c>
      <c r="AI306" s="21">
        <f t="shared" si="88"/>
        <v>693</v>
      </c>
      <c r="AK306" t="str">
        <f t="shared" si="89"/>
        <v>Home &amp; Kitchen</v>
      </c>
      <c r="AM306">
        <f t="shared" si="90"/>
        <v>3800</v>
      </c>
      <c r="AN306" s="16">
        <f t="shared" si="91"/>
        <v>38</v>
      </c>
      <c r="AO306">
        <f t="shared" si="92"/>
        <v>38</v>
      </c>
      <c r="AP306" t="str">
        <f t="shared" si="93"/>
        <v>Suspicious Zero</v>
      </c>
      <c r="AQ306">
        <f t="shared" si="94"/>
        <v>3800</v>
      </c>
    </row>
    <row r="307" spans="1:43">
      <c r="A307" t="s">
        <v>10947</v>
      </c>
      <c r="B307" t="s">
        <v>10948</v>
      </c>
      <c r="C307" t="s">
        <v>7902</v>
      </c>
      <c r="D307" s="17">
        <v>949</v>
      </c>
      <c r="E307" s="17">
        <v>2385</v>
      </c>
      <c r="F307" s="23">
        <v>60</v>
      </c>
      <c r="G307" s="6">
        <v>4.0999999999999996</v>
      </c>
      <c r="H307" s="3">
        <v>2311</v>
      </c>
      <c r="I307" t="s">
        <v>12400</v>
      </c>
      <c r="J307" t="s">
        <v>10949</v>
      </c>
      <c r="K307" t="s">
        <v>10950</v>
      </c>
      <c r="L307" t="s">
        <v>10951</v>
      </c>
      <c r="M307" t="s">
        <v>10952</v>
      </c>
      <c r="N307" t="s">
        <v>10953</v>
      </c>
      <c r="O307" t="s">
        <v>10954</v>
      </c>
      <c r="P307" t="s">
        <v>10955</v>
      </c>
      <c r="Q307" t="str">
        <f t="shared" si="77"/>
        <v>Average</v>
      </c>
      <c r="R307" s="15">
        <f t="shared" si="78"/>
        <v>5511735</v>
      </c>
      <c r="S307" s="15" t="str">
        <f t="shared" si="79"/>
        <v>₹2,000-₹10,000</v>
      </c>
      <c r="U307" s="6">
        <f t="shared" si="80"/>
        <v>308</v>
      </c>
      <c r="V307" s="3">
        <f t="shared" si="81"/>
        <v>9475.0999999999985</v>
      </c>
      <c r="W307" s="3" t="s">
        <v>13398</v>
      </c>
      <c r="X307" s="3" t="s">
        <v>14573</v>
      </c>
      <c r="Y307" s="25">
        <f t="shared" si="82"/>
        <v>0.6</v>
      </c>
      <c r="Z307" s="25">
        <f t="shared" si="83"/>
        <v>662</v>
      </c>
      <c r="AA307">
        <f t="shared" si="84"/>
        <v>1</v>
      </c>
      <c r="AB307">
        <f t="shared" si="85"/>
        <v>1</v>
      </c>
      <c r="AC307">
        <f t="shared" si="95"/>
        <v>0</v>
      </c>
      <c r="AF307">
        <f t="shared" si="86"/>
        <v>5511735</v>
      </c>
      <c r="AH307" t="str">
        <f t="shared" si="87"/>
        <v>Singer Aroma 1.8 Liter Electric Kettle</v>
      </c>
      <c r="AI307" s="21">
        <f t="shared" si="88"/>
        <v>2311</v>
      </c>
      <c r="AK307" t="str">
        <f t="shared" si="89"/>
        <v>Home &amp; Kitchen</v>
      </c>
      <c r="AM307">
        <f t="shared" si="90"/>
        <v>6000</v>
      </c>
      <c r="AN307" s="16">
        <f t="shared" si="91"/>
        <v>60</v>
      </c>
      <c r="AO307">
        <f t="shared" si="92"/>
        <v>60</v>
      </c>
      <c r="AP307" t="str">
        <f t="shared" si="93"/>
        <v>Suspicious Zero</v>
      </c>
      <c r="AQ307">
        <f t="shared" si="94"/>
        <v>6000</v>
      </c>
    </row>
    <row r="308" spans="1:43">
      <c r="A308" t="s">
        <v>11821</v>
      </c>
      <c r="B308" t="s">
        <v>11822</v>
      </c>
      <c r="C308" t="s">
        <v>11823</v>
      </c>
      <c r="D308" s="17">
        <v>253</v>
      </c>
      <c r="E308" s="17">
        <v>500</v>
      </c>
      <c r="F308" s="23">
        <v>49</v>
      </c>
      <c r="G308" s="6">
        <v>4.3</v>
      </c>
      <c r="H308" s="3">
        <v>2664</v>
      </c>
      <c r="I308" t="s">
        <v>11824</v>
      </c>
      <c r="J308" t="s">
        <v>11825</v>
      </c>
      <c r="K308" t="s">
        <v>11826</v>
      </c>
      <c r="L308" t="s">
        <v>11827</v>
      </c>
      <c r="M308" t="s">
        <v>11828</v>
      </c>
      <c r="N308" t="s">
        <v>11829</v>
      </c>
      <c r="O308" t="s">
        <v>11830</v>
      </c>
      <c r="P308" t="s">
        <v>11831</v>
      </c>
      <c r="Q308" t="str">
        <f t="shared" si="77"/>
        <v>Good</v>
      </c>
      <c r="R308" s="15">
        <f t="shared" si="78"/>
        <v>1332000</v>
      </c>
      <c r="S308" s="15" t="str">
        <f t="shared" si="79"/>
        <v>₹500-₹2,000</v>
      </c>
      <c r="U308" s="6">
        <f t="shared" si="80"/>
        <v>308</v>
      </c>
      <c r="V308" s="3">
        <f t="shared" si="81"/>
        <v>11455.199999999999</v>
      </c>
      <c r="W308" s="3" t="s">
        <v>13399</v>
      </c>
      <c r="X308" s="3" t="s">
        <v>14573</v>
      </c>
      <c r="Y308" s="25">
        <f t="shared" si="82"/>
        <v>0.49</v>
      </c>
      <c r="Z308" s="25">
        <f t="shared" si="83"/>
        <v>662</v>
      </c>
      <c r="AA308">
        <f t="shared" si="84"/>
        <v>1</v>
      </c>
      <c r="AB308">
        <f t="shared" si="85"/>
        <v>1</v>
      </c>
      <c r="AC308">
        <f t="shared" si="95"/>
        <v>0</v>
      </c>
      <c r="AF308">
        <f t="shared" si="86"/>
        <v>1332000</v>
      </c>
      <c r="AH308" t="str">
        <f t="shared" si="87"/>
        <v>Eureka Forbes Euroclean Paper Vacuum</v>
      </c>
      <c r="AI308" s="21">
        <f t="shared" si="88"/>
        <v>2664</v>
      </c>
      <c r="AK308" t="str">
        <f t="shared" si="89"/>
        <v>Home &amp; Kitchen</v>
      </c>
      <c r="AM308">
        <f t="shared" si="90"/>
        <v>4900</v>
      </c>
      <c r="AN308" s="16">
        <f t="shared" si="91"/>
        <v>49</v>
      </c>
      <c r="AO308">
        <f t="shared" si="92"/>
        <v>49</v>
      </c>
      <c r="AP308" t="str">
        <f t="shared" si="93"/>
        <v>Suspicious Zero</v>
      </c>
      <c r="AQ308">
        <f t="shared" si="94"/>
        <v>4900</v>
      </c>
    </row>
    <row r="309" spans="1:43">
      <c r="A309" t="s">
        <v>11536</v>
      </c>
      <c r="B309" t="s">
        <v>11537</v>
      </c>
      <c r="C309" t="s">
        <v>9330</v>
      </c>
      <c r="D309" s="17">
        <v>8699</v>
      </c>
      <c r="E309" s="17">
        <v>13049</v>
      </c>
      <c r="F309" s="23">
        <v>33</v>
      </c>
      <c r="G309" s="6">
        <v>4.3</v>
      </c>
      <c r="H309" s="3">
        <v>5891</v>
      </c>
      <c r="I309" t="s">
        <v>12125</v>
      </c>
      <c r="J309" t="s">
        <v>11538</v>
      </c>
      <c r="K309" t="s">
        <v>11539</v>
      </c>
      <c r="L309" t="s">
        <v>11540</v>
      </c>
      <c r="M309" t="s">
        <v>11541</v>
      </c>
      <c r="N309" t="s">
        <v>11542</v>
      </c>
      <c r="O309" t="s">
        <v>11543</v>
      </c>
      <c r="P309" t="s">
        <v>11544</v>
      </c>
      <c r="Q309" t="str">
        <f t="shared" si="77"/>
        <v>Good</v>
      </c>
      <c r="R309" s="15">
        <f t="shared" si="78"/>
        <v>76871659</v>
      </c>
      <c r="S309" s="15" t="str">
        <f t="shared" si="79"/>
        <v>₹10,000-₹50,000</v>
      </c>
      <c r="U309" s="6">
        <f t="shared" si="80"/>
        <v>308</v>
      </c>
      <c r="V309" s="3">
        <f t="shared" si="81"/>
        <v>25331.3</v>
      </c>
      <c r="W309" s="3" t="s">
        <v>14229</v>
      </c>
      <c r="X309" s="3" t="s">
        <v>14573</v>
      </c>
      <c r="Y309" s="25">
        <f t="shared" si="82"/>
        <v>0.33</v>
      </c>
      <c r="Z309" s="25">
        <f t="shared" si="83"/>
        <v>662</v>
      </c>
      <c r="AA309">
        <f t="shared" si="84"/>
        <v>1</v>
      </c>
      <c r="AB309">
        <f t="shared" si="85"/>
        <v>1</v>
      </c>
      <c r="AC309">
        <f t="shared" si="95"/>
        <v>0</v>
      </c>
      <c r="AF309">
        <f t="shared" si="86"/>
        <v>76871659</v>
      </c>
      <c r="AH309" t="str">
        <f t="shared" si="87"/>
        <v>V-Guard Zenora RO+UF+MB Water Purifier</v>
      </c>
      <c r="AI309" s="21">
        <f t="shared" si="88"/>
        <v>5891</v>
      </c>
      <c r="AK309" t="str">
        <f t="shared" si="89"/>
        <v>Home &amp; Kitchen</v>
      </c>
      <c r="AM309">
        <f t="shared" si="90"/>
        <v>3300</v>
      </c>
      <c r="AN309" s="16">
        <f t="shared" si="91"/>
        <v>33</v>
      </c>
      <c r="AO309">
        <f t="shared" si="92"/>
        <v>33</v>
      </c>
      <c r="AP309" t="str">
        <f t="shared" si="93"/>
        <v>Suspicious Zero</v>
      </c>
      <c r="AQ309">
        <f t="shared" si="94"/>
        <v>3300</v>
      </c>
    </row>
    <row r="310" spans="1:43">
      <c r="A310" t="s">
        <v>9509</v>
      </c>
      <c r="B310" t="s">
        <v>9510</v>
      </c>
      <c r="C310" t="s">
        <v>8260</v>
      </c>
      <c r="D310" s="17">
        <v>3299</v>
      </c>
      <c r="E310" s="17">
        <v>6500</v>
      </c>
      <c r="F310" s="23">
        <v>49</v>
      </c>
      <c r="G310" s="6">
        <v>3.7</v>
      </c>
      <c r="H310" s="3">
        <v>11217</v>
      </c>
      <c r="I310" t="s">
        <v>9511</v>
      </c>
      <c r="J310" t="s">
        <v>9512</v>
      </c>
      <c r="K310" t="s">
        <v>9513</v>
      </c>
      <c r="L310" t="s">
        <v>9514</v>
      </c>
      <c r="M310" t="s">
        <v>9515</v>
      </c>
      <c r="N310" t="s">
        <v>12068</v>
      </c>
      <c r="O310" t="s">
        <v>9516</v>
      </c>
      <c r="P310" t="s">
        <v>9517</v>
      </c>
      <c r="Q310" t="str">
        <f t="shared" si="77"/>
        <v>Excellent</v>
      </c>
      <c r="R310" s="15">
        <f t="shared" si="78"/>
        <v>72910500</v>
      </c>
      <c r="S310" s="15" t="str">
        <f t="shared" si="79"/>
        <v>₹2,000-₹10,000</v>
      </c>
      <c r="U310" s="6">
        <f t="shared" si="80"/>
        <v>308</v>
      </c>
      <c r="V310" s="3">
        <f t="shared" si="81"/>
        <v>41502.9</v>
      </c>
      <c r="W310" s="3" t="s">
        <v>13400</v>
      </c>
      <c r="X310" s="3" t="s">
        <v>14573</v>
      </c>
      <c r="Y310" s="25">
        <f t="shared" si="82"/>
        <v>0.49</v>
      </c>
      <c r="Z310" s="25">
        <f t="shared" si="83"/>
        <v>662</v>
      </c>
      <c r="AA310">
        <f t="shared" si="84"/>
        <v>1</v>
      </c>
      <c r="AB310">
        <f t="shared" si="85"/>
        <v>1</v>
      </c>
      <c r="AC310">
        <f t="shared" si="95"/>
        <v>0</v>
      </c>
      <c r="AF310">
        <f t="shared" si="86"/>
        <v>72910500</v>
      </c>
      <c r="AH310" t="str">
        <f t="shared" si="87"/>
        <v>Wonderchef Nutri-blend Complete Kitchen</v>
      </c>
      <c r="AI310" s="21">
        <f t="shared" si="88"/>
        <v>11217</v>
      </c>
      <c r="AK310" t="str">
        <f t="shared" si="89"/>
        <v>Home &amp; Kitchen</v>
      </c>
      <c r="AM310">
        <f t="shared" si="90"/>
        <v>4900</v>
      </c>
      <c r="AN310" s="16">
        <f t="shared" si="91"/>
        <v>49</v>
      </c>
      <c r="AO310">
        <f t="shared" si="92"/>
        <v>49</v>
      </c>
      <c r="AP310" t="str">
        <f t="shared" si="93"/>
        <v>Suspicious Zero</v>
      </c>
      <c r="AQ310">
        <f t="shared" si="94"/>
        <v>4900</v>
      </c>
    </row>
    <row r="311" spans="1:43">
      <c r="A311" t="s">
        <v>9328</v>
      </c>
      <c r="B311" t="s">
        <v>9329</v>
      </c>
      <c r="C311" t="s">
        <v>9330</v>
      </c>
      <c r="D311" s="17">
        <v>698</v>
      </c>
      <c r="E311" s="17">
        <v>699</v>
      </c>
      <c r="F311" s="23">
        <v>0.14000000000000001</v>
      </c>
      <c r="G311" s="6">
        <v>4.2</v>
      </c>
      <c r="H311" s="3">
        <v>3160</v>
      </c>
      <c r="I311" t="s">
        <v>9331</v>
      </c>
      <c r="J311" t="s">
        <v>9332</v>
      </c>
      <c r="K311" t="s">
        <v>9333</v>
      </c>
      <c r="L311" t="s">
        <v>9334</v>
      </c>
      <c r="M311" t="s">
        <v>9335</v>
      </c>
      <c r="N311" t="s">
        <v>9336</v>
      </c>
      <c r="O311" t="s">
        <v>9337</v>
      </c>
      <c r="P311" t="s">
        <v>9338</v>
      </c>
      <c r="Q311" t="str">
        <f t="shared" si="77"/>
        <v>Average</v>
      </c>
      <c r="R311" s="15">
        <f t="shared" si="78"/>
        <v>2208840</v>
      </c>
      <c r="S311" s="15" t="str">
        <f t="shared" si="79"/>
        <v>₹500-₹2,000</v>
      </c>
      <c r="U311" s="6">
        <f t="shared" si="80"/>
        <v>308</v>
      </c>
      <c r="V311" s="3">
        <f t="shared" si="81"/>
        <v>13272</v>
      </c>
      <c r="W311" s="3" t="s">
        <v>14414</v>
      </c>
      <c r="X311" s="3" t="s">
        <v>14573</v>
      </c>
      <c r="Y311" s="25">
        <f t="shared" si="82"/>
        <v>1.4000000000000002E-3</v>
      </c>
      <c r="Z311" s="25">
        <f t="shared" si="83"/>
        <v>662</v>
      </c>
      <c r="AA311">
        <f t="shared" si="84"/>
        <v>1</v>
      </c>
      <c r="AB311">
        <f t="shared" si="85"/>
        <v>1</v>
      </c>
      <c r="AC311">
        <f t="shared" si="95"/>
        <v>0</v>
      </c>
      <c r="AF311">
        <f t="shared" si="86"/>
        <v>2208840</v>
      </c>
      <c r="AH311" t="str">
        <f t="shared" si="87"/>
        <v>Tata Swach Bulb 6000-Litre Cartridge,</v>
      </c>
      <c r="AI311" s="21">
        <f t="shared" si="88"/>
        <v>3160</v>
      </c>
      <c r="AK311" t="str">
        <f t="shared" si="89"/>
        <v>Home &amp; Kitchen</v>
      </c>
      <c r="AM311">
        <f t="shared" si="90"/>
        <v>14.000000000000002</v>
      </c>
      <c r="AN311" s="16">
        <f t="shared" si="91"/>
        <v>0.14000000000000001</v>
      </c>
      <c r="AO311">
        <f t="shared" si="92"/>
        <v>0.14000000000000001</v>
      </c>
      <c r="AP311" t="str">
        <f t="shared" si="93"/>
        <v>Suspicious Zero</v>
      </c>
      <c r="AQ311">
        <f t="shared" si="94"/>
        <v>14.000000000000002</v>
      </c>
    </row>
    <row r="312" spans="1:43">
      <c r="A312" t="s">
        <v>11061</v>
      </c>
      <c r="B312" t="s">
        <v>11062</v>
      </c>
      <c r="C312" t="s">
        <v>8063</v>
      </c>
      <c r="D312" s="17">
        <v>2699</v>
      </c>
      <c r="E312" s="17">
        <v>3799</v>
      </c>
      <c r="F312" s="23">
        <v>28.999999999999996</v>
      </c>
      <c r="G312" s="6">
        <v>4</v>
      </c>
      <c r="H312" s="3">
        <v>727</v>
      </c>
      <c r="I312" t="s">
        <v>11063</v>
      </c>
      <c r="J312" t="s">
        <v>11064</v>
      </c>
      <c r="K312" t="s">
        <v>11065</v>
      </c>
      <c r="L312" t="s">
        <v>11066</v>
      </c>
      <c r="M312" t="s">
        <v>11067</v>
      </c>
      <c r="N312" t="s">
        <v>12653</v>
      </c>
      <c r="O312" t="s">
        <v>11068</v>
      </c>
      <c r="P312" t="s">
        <v>11069</v>
      </c>
      <c r="Q312" t="str">
        <f t="shared" si="77"/>
        <v>Good</v>
      </c>
      <c r="R312" s="15">
        <f t="shared" si="78"/>
        <v>2761873</v>
      </c>
      <c r="S312" s="15" t="str">
        <f t="shared" si="79"/>
        <v>₹2,000-₹10,000</v>
      </c>
      <c r="U312" s="6">
        <f t="shared" si="80"/>
        <v>308</v>
      </c>
      <c r="V312" s="3">
        <f t="shared" si="81"/>
        <v>2908</v>
      </c>
      <c r="W312" s="3" t="s">
        <v>13401</v>
      </c>
      <c r="X312" s="3" t="s">
        <v>14573</v>
      </c>
      <c r="Y312" s="25">
        <f t="shared" si="82"/>
        <v>0.28999999999999998</v>
      </c>
      <c r="Z312" s="25">
        <f t="shared" si="83"/>
        <v>662</v>
      </c>
      <c r="AA312">
        <f t="shared" si="84"/>
        <v>1</v>
      </c>
      <c r="AB312">
        <f t="shared" si="85"/>
        <v>1</v>
      </c>
      <c r="AC312">
        <f t="shared" si="95"/>
        <v>0</v>
      </c>
      <c r="AF312">
        <f t="shared" si="86"/>
        <v>2761873</v>
      </c>
      <c r="AH312" t="str">
        <f t="shared" si="87"/>
        <v>NEXOMS Instant Heating Water Tap Wall</v>
      </c>
      <c r="AI312" s="21">
        <f t="shared" si="88"/>
        <v>727</v>
      </c>
      <c r="AK312" t="str">
        <f t="shared" si="89"/>
        <v>Home &amp; Kitchen</v>
      </c>
      <c r="AM312">
        <f t="shared" si="90"/>
        <v>2899.9999999999995</v>
      </c>
      <c r="AN312" s="16">
        <f t="shared" si="91"/>
        <v>28.999999999999996</v>
      </c>
      <c r="AO312">
        <f t="shared" si="92"/>
        <v>28.999999999999996</v>
      </c>
      <c r="AP312" t="str">
        <f t="shared" si="93"/>
        <v>Suspicious Zero</v>
      </c>
      <c r="AQ312">
        <f t="shared" si="94"/>
        <v>2899.9999999999995</v>
      </c>
    </row>
    <row r="313" spans="1:43">
      <c r="A313" t="s">
        <v>6273</v>
      </c>
      <c r="B313" t="s">
        <v>6274</v>
      </c>
      <c r="C313" t="s">
        <v>6275</v>
      </c>
      <c r="D313" s="17">
        <v>1815</v>
      </c>
      <c r="E313" s="17">
        <v>3100</v>
      </c>
      <c r="F313" s="23">
        <v>41</v>
      </c>
      <c r="G313" s="6">
        <v>4.5</v>
      </c>
      <c r="H313" s="3">
        <v>92925</v>
      </c>
      <c r="I313" t="s">
        <v>6276</v>
      </c>
      <c r="J313" t="s">
        <v>6277</v>
      </c>
      <c r="K313" t="s">
        <v>6278</v>
      </c>
      <c r="L313" t="s">
        <v>6279</v>
      </c>
      <c r="M313" t="s">
        <v>12654</v>
      </c>
      <c r="N313" t="s">
        <v>12655</v>
      </c>
      <c r="O313" t="s">
        <v>6280</v>
      </c>
      <c r="P313" t="s">
        <v>6281</v>
      </c>
      <c r="Q313" t="str">
        <f t="shared" si="77"/>
        <v>Average</v>
      </c>
      <c r="R313" s="15">
        <f t="shared" si="78"/>
        <v>288067500</v>
      </c>
      <c r="S313" s="15" t="str">
        <f t="shared" si="79"/>
        <v>₹2,000-₹10,000</v>
      </c>
      <c r="U313" s="6">
        <f t="shared" si="80"/>
        <v>308</v>
      </c>
      <c r="V313" s="3">
        <f t="shared" si="81"/>
        <v>418162.5</v>
      </c>
      <c r="W313" s="3" t="s">
        <v>13402</v>
      </c>
      <c r="X313" s="3" t="s">
        <v>14572</v>
      </c>
      <c r="Y313" s="25">
        <f t="shared" si="82"/>
        <v>0.41</v>
      </c>
      <c r="Z313" s="25">
        <f t="shared" si="83"/>
        <v>662</v>
      </c>
      <c r="AA313">
        <f t="shared" si="84"/>
        <v>1</v>
      </c>
      <c r="AB313">
        <f t="shared" si="85"/>
        <v>1</v>
      </c>
      <c r="AC313">
        <f t="shared" si="95"/>
        <v>0</v>
      </c>
      <c r="AF313">
        <f t="shared" si="86"/>
        <v>288067500</v>
      </c>
      <c r="AH313" t="str">
        <f t="shared" si="87"/>
        <v>Crucial BX500 240GB 3D NAND SATA 6.35</v>
      </c>
      <c r="AI313" s="21">
        <f t="shared" si="88"/>
        <v>92925</v>
      </c>
      <c r="AK313" t="str">
        <f t="shared" si="89"/>
        <v>Computers &amp; Accessories</v>
      </c>
      <c r="AM313">
        <f t="shared" si="90"/>
        <v>4100</v>
      </c>
      <c r="AN313" s="16">
        <f t="shared" si="91"/>
        <v>41</v>
      </c>
      <c r="AO313">
        <f t="shared" si="92"/>
        <v>41</v>
      </c>
      <c r="AP313" t="str">
        <f t="shared" si="93"/>
        <v>Suspicious Zero</v>
      </c>
      <c r="AQ313">
        <f t="shared" si="94"/>
        <v>4100</v>
      </c>
    </row>
    <row r="314" spans="1:43">
      <c r="A314" t="s">
        <v>7103</v>
      </c>
      <c r="B314" t="s">
        <v>7104</v>
      </c>
      <c r="C314" t="s">
        <v>5697</v>
      </c>
      <c r="D314" s="17">
        <v>330</v>
      </c>
      <c r="E314" s="17">
        <v>499</v>
      </c>
      <c r="F314" s="23">
        <v>34</v>
      </c>
      <c r="G314" s="6">
        <v>3.7</v>
      </c>
      <c r="H314" s="3">
        <v>8566</v>
      </c>
      <c r="I314" t="s">
        <v>7105</v>
      </c>
      <c r="J314" t="s">
        <v>7106</v>
      </c>
      <c r="K314" t="s">
        <v>7107</v>
      </c>
      <c r="L314" t="s">
        <v>7108</v>
      </c>
      <c r="M314" t="s">
        <v>7109</v>
      </c>
      <c r="N314" t="s">
        <v>7110</v>
      </c>
      <c r="O314" t="s">
        <v>7111</v>
      </c>
      <c r="P314" t="s">
        <v>7112</v>
      </c>
      <c r="Q314" t="str">
        <f t="shared" si="77"/>
        <v>Good</v>
      </c>
      <c r="R314" s="15">
        <f t="shared" si="78"/>
        <v>4274434</v>
      </c>
      <c r="S314" s="15" t="str">
        <f t="shared" si="79"/>
        <v>&lt;₹500</v>
      </c>
      <c r="U314" s="6">
        <f t="shared" si="80"/>
        <v>308</v>
      </c>
      <c r="V314" s="3">
        <f t="shared" si="81"/>
        <v>31694.2</v>
      </c>
      <c r="W314" s="3" t="s">
        <v>14230</v>
      </c>
      <c r="X314" s="3" t="s">
        <v>14572</v>
      </c>
      <c r="Y314" s="25">
        <f t="shared" si="82"/>
        <v>0.34</v>
      </c>
      <c r="Z314" s="25">
        <f t="shared" si="83"/>
        <v>662</v>
      </c>
      <c r="AA314">
        <f t="shared" si="84"/>
        <v>1</v>
      </c>
      <c r="AB314">
        <f t="shared" si="85"/>
        <v>1</v>
      </c>
      <c r="AC314">
        <f t="shared" si="95"/>
        <v>0</v>
      </c>
      <c r="AF314">
        <f t="shared" si="86"/>
        <v>4274434</v>
      </c>
      <c r="AH314" t="str">
        <f t="shared" si="87"/>
        <v>ZEBRONICS Zeb-100HB 4 Ports USB Hub for</v>
      </c>
      <c r="AI314" s="21">
        <f t="shared" si="88"/>
        <v>8566</v>
      </c>
      <c r="AK314" t="str">
        <f t="shared" si="89"/>
        <v>Computers &amp; Accessories</v>
      </c>
      <c r="AM314">
        <f t="shared" si="90"/>
        <v>3400</v>
      </c>
      <c r="AN314" s="16">
        <f t="shared" si="91"/>
        <v>34</v>
      </c>
      <c r="AO314">
        <f t="shared" si="92"/>
        <v>34</v>
      </c>
      <c r="AP314" t="str">
        <f t="shared" si="93"/>
        <v>Suspicious Zero</v>
      </c>
      <c r="AQ314">
        <f t="shared" si="94"/>
        <v>3400</v>
      </c>
    </row>
    <row r="315" spans="1:43">
      <c r="A315" t="s">
        <v>11481</v>
      </c>
      <c r="B315" t="s">
        <v>11482</v>
      </c>
      <c r="C315" t="s">
        <v>8099</v>
      </c>
      <c r="D315" s="17">
        <v>1199</v>
      </c>
      <c r="E315" s="17">
        <v>1899</v>
      </c>
      <c r="F315" s="23">
        <v>37</v>
      </c>
      <c r="G315" s="6">
        <v>4.2</v>
      </c>
      <c r="H315" s="3">
        <v>3858</v>
      </c>
      <c r="I315" t="s">
        <v>11483</v>
      </c>
      <c r="J315" t="s">
        <v>11484</v>
      </c>
      <c r="K315" t="s">
        <v>11485</v>
      </c>
      <c r="L315" t="s">
        <v>11486</v>
      </c>
      <c r="M315" t="s">
        <v>11487</v>
      </c>
      <c r="N315" t="s">
        <v>11488</v>
      </c>
      <c r="O315" t="s">
        <v>11489</v>
      </c>
      <c r="P315" t="s">
        <v>11490</v>
      </c>
      <c r="Q315" t="str">
        <f t="shared" si="77"/>
        <v>Good</v>
      </c>
      <c r="R315" s="15">
        <f t="shared" si="78"/>
        <v>7326342</v>
      </c>
      <c r="S315" s="15" t="str">
        <f t="shared" si="79"/>
        <v>₹500-₹2,000</v>
      </c>
      <c r="U315" s="6">
        <f t="shared" si="80"/>
        <v>308</v>
      </c>
      <c r="V315" s="3">
        <f t="shared" si="81"/>
        <v>16203.6</v>
      </c>
      <c r="W315" s="3" t="s">
        <v>14415</v>
      </c>
      <c r="X315" s="3" t="s">
        <v>14573</v>
      </c>
      <c r="Y315" s="25">
        <f t="shared" si="82"/>
        <v>0.37</v>
      </c>
      <c r="Z315" s="25">
        <f t="shared" si="83"/>
        <v>662</v>
      </c>
      <c r="AA315">
        <f t="shared" si="84"/>
        <v>1</v>
      </c>
      <c r="AB315">
        <f t="shared" si="85"/>
        <v>1</v>
      </c>
      <c r="AC315">
        <f t="shared" si="95"/>
        <v>0</v>
      </c>
      <c r="AF315">
        <f t="shared" si="86"/>
        <v>7326342</v>
      </c>
      <c r="AH315" t="str">
        <f t="shared" si="87"/>
        <v>Cello Quick Boil Popular Electric</v>
      </c>
      <c r="AI315" s="21">
        <f t="shared" si="88"/>
        <v>3858</v>
      </c>
      <c r="AK315" t="str">
        <f t="shared" si="89"/>
        <v>Home &amp; Kitchen</v>
      </c>
      <c r="AM315">
        <f t="shared" si="90"/>
        <v>3700</v>
      </c>
      <c r="AN315" s="16">
        <f t="shared" si="91"/>
        <v>37</v>
      </c>
      <c r="AO315">
        <f t="shared" si="92"/>
        <v>37</v>
      </c>
      <c r="AP315" t="str">
        <f t="shared" si="93"/>
        <v>Suspicious Zero</v>
      </c>
      <c r="AQ315">
        <f t="shared" si="94"/>
        <v>3700</v>
      </c>
    </row>
    <row r="316" spans="1:43">
      <c r="A316" t="s">
        <v>9284</v>
      </c>
      <c r="B316" t="s">
        <v>12401</v>
      </c>
      <c r="C316" t="s">
        <v>8099</v>
      </c>
      <c r="D316" s="17">
        <v>1199</v>
      </c>
      <c r="E316" s="17">
        <v>1950</v>
      </c>
      <c r="F316" s="23">
        <v>39</v>
      </c>
      <c r="G316" s="6">
        <v>3.9</v>
      </c>
      <c r="H316" s="3">
        <v>2832</v>
      </c>
      <c r="I316" t="s">
        <v>12402</v>
      </c>
      <c r="J316" t="s">
        <v>9285</v>
      </c>
      <c r="K316" t="s">
        <v>9286</v>
      </c>
      <c r="L316" t="s">
        <v>9287</v>
      </c>
      <c r="M316" t="s">
        <v>12656</v>
      </c>
      <c r="N316" t="s">
        <v>9288</v>
      </c>
      <c r="O316" t="s">
        <v>9289</v>
      </c>
      <c r="P316" t="s">
        <v>9290</v>
      </c>
      <c r="Q316" t="str">
        <f t="shared" si="77"/>
        <v>Good</v>
      </c>
      <c r="R316" s="15">
        <f t="shared" si="78"/>
        <v>5522400</v>
      </c>
      <c r="S316" s="15" t="str">
        <f t="shared" si="79"/>
        <v>₹500-₹2,000</v>
      </c>
      <c r="U316" s="6">
        <f t="shared" si="80"/>
        <v>308</v>
      </c>
      <c r="V316" s="3">
        <f t="shared" si="81"/>
        <v>11044.8</v>
      </c>
      <c r="W316" s="3" t="s">
        <v>13403</v>
      </c>
      <c r="X316" s="3" t="s">
        <v>14573</v>
      </c>
      <c r="Y316" s="25">
        <f t="shared" si="82"/>
        <v>0.39</v>
      </c>
      <c r="Z316" s="25">
        <f t="shared" si="83"/>
        <v>662</v>
      </c>
      <c r="AA316">
        <f t="shared" si="84"/>
        <v>1</v>
      </c>
      <c r="AB316">
        <f t="shared" si="85"/>
        <v>1</v>
      </c>
      <c r="AC316">
        <f t="shared" si="95"/>
        <v>0</v>
      </c>
      <c r="AF316">
        <f t="shared" si="86"/>
        <v>5522400</v>
      </c>
      <c r="AH316" t="str">
        <f t="shared" si="87"/>
        <v>KENT 16026 Electric Kettle Stainless</v>
      </c>
      <c r="AI316" s="21">
        <f t="shared" si="88"/>
        <v>2832</v>
      </c>
      <c r="AK316" t="str">
        <f t="shared" si="89"/>
        <v>Home &amp; Kitchen</v>
      </c>
      <c r="AM316">
        <f t="shared" si="90"/>
        <v>3900</v>
      </c>
      <c r="AN316" s="16">
        <f t="shared" si="91"/>
        <v>39</v>
      </c>
      <c r="AO316">
        <f t="shared" si="92"/>
        <v>39</v>
      </c>
      <c r="AP316" t="str">
        <f t="shared" si="93"/>
        <v>Suspicious Zero</v>
      </c>
      <c r="AQ316">
        <f t="shared" si="94"/>
        <v>3900</v>
      </c>
    </row>
    <row r="317" spans="1:43">
      <c r="A317" t="s">
        <v>8344</v>
      </c>
      <c r="B317" t="s">
        <v>8345</v>
      </c>
      <c r="C317" t="s">
        <v>8346</v>
      </c>
      <c r="D317" s="17">
        <v>379</v>
      </c>
      <c r="E317" s="17">
        <v>999</v>
      </c>
      <c r="F317" s="23">
        <v>62</v>
      </c>
      <c r="G317" s="6">
        <v>4.3</v>
      </c>
      <c r="H317" s="3">
        <v>3096</v>
      </c>
      <c r="I317" t="s">
        <v>12218</v>
      </c>
      <c r="J317" t="s">
        <v>8347</v>
      </c>
      <c r="K317" t="s">
        <v>8348</v>
      </c>
      <c r="L317" t="s">
        <v>8349</v>
      </c>
      <c r="M317" t="s">
        <v>8350</v>
      </c>
      <c r="N317" t="s">
        <v>12219</v>
      </c>
      <c r="O317" t="s">
        <v>8351</v>
      </c>
      <c r="P317" t="s">
        <v>8352</v>
      </c>
      <c r="Q317" t="str">
        <f t="shared" si="77"/>
        <v>Good</v>
      </c>
      <c r="R317" s="15">
        <f t="shared" si="78"/>
        <v>3092904</v>
      </c>
      <c r="S317" s="15" t="str">
        <f t="shared" si="79"/>
        <v>₹500-₹2,000</v>
      </c>
      <c r="U317" s="6">
        <f t="shared" si="80"/>
        <v>308</v>
      </c>
      <c r="V317" s="3">
        <f t="shared" si="81"/>
        <v>13312.8</v>
      </c>
      <c r="W317" s="3" t="s">
        <v>14416</v>
      </c>
      <c r="X317" s="3" t="s">
        <v>14573</v>
      </c>
      <c r="Y317" s="25">
        <f t="shared" si="82"/>
        <v>0.62</v>
      </c>
      <c r="Z317" s="25">
        <f t="shared" si="83"/>
        <v>662</v>
      </c>
      <c r="AA317">
        <f t="shared" si="84"/>
        <v>1</v>
      </c>
      <c r="AB317">
        <f t="shared" si="85"/>
        <v>1</v>
      </c>
      <c r="AC317">
        <f t="shared" si="95"/>
        <v>0</v>
      </c>
      <c r="AF317">
        <f t="shared" si="86"/>
        <v>3092904</v>
      </c>
      <c r="AH317" t="str">
        <f t="shared" si="87"/>
        <v>SOFLIN Egg Boiler Electric Automatic</v>
      </c>
      <c r="AI317" s="21">
        <f t="shared" si="88"/>
        <v>3096</v>
      </c>
      <c r="AK317" t="str">
        <f t="shared" si="89"/>
        <v>Home &amp; Kitchen</v>
      </c>
      <c r="AM317">
        <f t="shared" si="90"/>
        <v>6200</v>
      </c>
      <c r="AN317" s="16">
        <f t="shared" si="91"/>
        <v>62</v>
      </c>
      <c r="AO317">
        <f t="shared" si="92"/>
        <v>62</v>
      </c>
      <c r="AP317" t="str">
        <f t="shared" si="93"/>
        <v>Suspicious Zero</v>
      </c>
      <c r="AQ317">
        <f t="shared" si="94"/>
        <v>6200</v>
      </c>
    </row>
    <row r="318" spans="1:43">
      <c r="A318" t="s">
        <v>3856</v>
      </c>
      <c r="B318" t="s">
        <v>3857</v>
      </c>
      <c r="C318" t="s">
        <v>2967</v>
      </c>
      <c r="D318" s="17">
        <v>599</v>
      </c>
      <c r="E318" s="17">
        <v>999</v>
      </c>
      <c r="F318" s="23">
        <v>40</v>
      </c>
      <c r="G318" s="6">
        <v>4</v>
      </c>
      <c r="H318" s="3">
        <v>18654</v>
      </c>
      <c r="I318" t="s">
        <v>3858</v>
      </c>
      <c r="J318" t="s">
        <v>3859</v>
      </c>
      <c r="K318" t="s">
        <v>3860</v>
      </c>
      <c r="L318" t="s">
        <v>3861</v>
      </c>
      <c r="M318" t="s">
        <v>12657</v>
      </c>
      <c r="N318" t="s">
        <v>12658</v>
      </c>
      <c r="O318" t="s">
        <v>3862</v>
      </c>
      <c r="P318" t="s">
        <v>3863</v>
      </c>
      <c r="Q318" t="str">
        <f t="shared" si="77"/>
        <v>Good</v>
      </c>
      <c r="R318" s="15">
        <f t="shared" si="78"/>
        <v>18635346</v>
      </c>
      <c r="S318" s="15" t="str">
        <f t="shared" si="79"/>
        <v>₹500-₹2,000</v>
      </c>
      <c r="U318" s="6">
        <f t="shared" si="80"/>
        <v>308</v>
      </c>
      <c r="V318" s="3">
        <f t="shared" si="81"/>
        <v>74616</v>
      </c>
      <c r="W318" s="3" t="s">
        <v>13404</v>
      </c>
      <c r="X318" s="3" t="s">
        <v>14550</v>
      </c>
      <c r="Y318" s="25">
        <f t="shared" si="82"/>
        <v>0.4</v>
      </c>
      <c r="Z318" s="25">
        <f t="shared" si="83"/>
        <v>662</v>
      </c>
      <c r="AA318">
        <f t="shared" si="84"/>
        <v>1</v>
      </c>
      <c r="AB318">
        <f t="shared" si="85"/>
        <v>1</v>
      </c>
      <c r="AC318">
        <f t="shared" si="95"/>
        <v>0</v>
      </c>
      <c r="AF318">
        <f t="shared" si="86"/>
        <v>18635346</v>
      </c>
      <c r="AH318" t="str">
        <f t="shared" si="87"/>
        <v>Portronics CLAMP X Car-Vent Mobile</v>
      </c>
      <c r="AI318" s="21">
        <f t="shared" si="88"/>
        <v>18654</v>
      </c>
      <c r="AK318" t="str">
        <f t="shared" si="89"/>
        <v>Electronics</v>
      </c>
      <c r="AM318">
        <f t="shared" si="90"/>
        <v>4000</v>
      </c>
      <c r="AN318" s="16">
        <f t="shared" si="91"/>
        <v>40</v>
      </c>
      <c r="AO318">
        <f t="shared" si="92"/>
        <v>40</v>
      </c>
      <c r="AP318" t="str">
        <f t="shared" si="93"/>
        <v>Suspicious Zero</v>
      </c>
      <c r="AQ318">
        <f t="shared" si="94"/>
        <v>4000</v>
      </c>
    </row>
    <row r="319" spans="1:43">
      <c r="A319" t="s">
        <v>2934</v>
      </c>
      <c r="B319" t="s">
        <v>2935</v>
      </c>
      <c r="C319" t="s">
        <v>2884</v>
      </c>
      <c r="D319" s="17">
        <v>349</v>
      </c>
      <c r="E319" s="17">
        <v>999</v>
      </c>
      <c r="F319" s="23">
        <v>65</v>
      </c>
      <c r="G319" s="6">
        <v>4.0999999999999996</v>
      </c>
      <c r="H319" s="3">
        <v>363713</v>
      </c>
      <c r="I319" t="s">
        <v>2936</v>
      </c>
      <c r="J319" t="s">
        <v>2937</v>
      </c>
      <c r="K319" t="s">
        <v>2938</v>
      </c>
      <c r="L319" t="s">
        <v>2939</v>
      </c>
      <c r="M319" t="s">
        <v>2940</v>
      </c>
      <c r="N319" t="s">
        <v>2941</v>
      </c>
      <c r="O319" t="s">
        <v>2942</v>
      </c>
      <c r="P319" t="s">
        <v>2943</v>
      </c>
      <c r="Q319" t="str">
        <f t="shared" si="77"/>
        <v>Good</v>
      </c>
      <c r="R319" s="15">
        <f t="shared" si="78"/>
        <v>363349287</v>
      </c>
      <c r="S319" s="15" t="str">
        <f t="shared" si="79"/>
        <v>₹500-₹2,000</v>
      </c>
      <c r="U319" s="6">
        <f t="shared" si="80"/>
        <v>308</v>
      </c>
      <c r="V319" s="3">
        <f t="shared" si="81"/>
        <v>1491223.2999999998</v>
      </c>
      <c r="W319" s="3" t="s">
        <v>13405</v>
      </c>
      <c r="X319" s="3" t="s">
        <v>14550</v>
      </c>
      <c r="Y319" s="25">
        <f t="shared" si="82"/>
        <v>0.65</v>
      </c>
      <c r="Z319" s="25">
        <f t="shared" si="83"/>
        <v>662</v>
      </c>
      <c r="AA319">
        <f t="shared" si="84"/>
        <v>1</v>
      </c>
      <c r="AB319">
        <f t="shared" si="85"/>
        <v>1</v>
      </c>
      <c r="AC319">
        <f t="shared" si="95"/>
        <v>0</v>
      </c>
      <c r="AF319">
        <f t="shared" si="86"/>
        <v>363349287</v>
      </c>
      <c r="AH319" t="str">
        <f t="shared" si="87"/>
        <v>boAt Bassheads 100 in Ear Wired</v>
      </c>
      <c r="AI319" s="21">
        <f t="shared" si="88"/>
        <v>363713</v>
      </c>
      <c r="AK319" t="str">
        <f t="shared" si="89"/>
        <v>Electronics</v>
      </c>
      <c r="AM319">
        <f t="shared" si="90"/>
        <v>6500</v>
      </c>
      <c r="AN319" s="16">
        <f t="shared" si="91"/>
        <v>65</v>
      </c>
      <c r="AO319">
        <f t="shared" si="92"/>
        <v>65</v>
      </c>
      <c r="AP319" t="str">
        <f t="shared" si="93"/>
        <v>Suspicious Zero</v>
      </c>
      <c r="AQ319">
        <f t="shared" si="94"/>
        <v>6500</v>
      </c>
    </row>
    <row r="320" spans="1:43">
      <c r="A320" t="s">
        <v>3261</v>
      </c>
      <c r="B320" t="s">
        <v>3262</v>
      </c>
      <c r="C320" t="s">
        <v>2884</v>
      </c>
      <c r="D320" s="17">
        <v>379</v>
      </c>
      <c r="E320" s="17">
        <v>999</v>
      </c>
      <c r="F320" s="23">
        <v>62</v>
      </c>
      <c r="G320" s="6">
        <v>4.0999999999999996</v>
      </c>
      <c r="H320" s="3">
        <v>363713</v>
      </c>
      <c r="I320" t="s">
        <v>3263</v>
      </c>
      <c r="J320" t="s">
        <v>2937</v>
      </c>
      <c r="K320" t="s">
        <v>2938</v>
      </c>
      <c r="L320" t="s">
        <v>2939</v>
      </c>
      <c r="M320" t="s">
        <v>2940</v>
      </c>
      <c r="N320" t="s">
        <v>2941</v>
      </c>
      <c r="O320" t="s">
        <v>3264</v>
      </c>
      <c r="P320" t="s">
        <v>3265</v>
      </c>
      <c r="Q320" t="str">
        <f t="shared" si="77"/>
        <v>Good</v>
      </c>
      <c r="R320" s="15">
        <f t="shared" si="78"/>
        <v>363349287</v>
      </c>
      <c r="S320" s="15" t="str">
        <f t="shared" si="79"/>
        <v>₹500-₹2,000</v>
      </c>
      <c r="U320" s="6">
        <f t="shared" si="80"/>
        <v>308</v>
      </c>
      <c r="V320" s="3">
        <f t="shared" si="81"/>
        <v>1491223.2999999998</v>
      </c>
      <c r="W320" s="3" t="s">
        <v>14479</v>
      </c>
      <c r="X320" s="3" t="s">
        <v>14550</v>
      </c>
      <c r="Y320" s="25">
        <f t="shared" si="82"/>
        <v>0.62</v>
      </c>
      <c r="Z320" s="25">
        <f t="shared" si="83"/>
        <v>662</v>
      </c>
      <c r="AA320">
        <f t="shared" si="84"/>
        <v>1</v>
      </c>
      <c r="AB320">
        <f t="shared" si="85"/>
        <v>1</v>
      </c>
      <c r="AC320">
        <f t="shared" si="95"/>
        <v>0</v>
      </c>
      <c r="AF320">
        <f t="shared" si="86"/>
        <v>363349287</v>
      </c>
      <c r="AH320" t="str">
        <f t="shared" si="87"/>
        <v>boAt Bassheads 100 in Ear Wired</v>
      </c>
      <c r="AI320" s="21">
        <f t="shared" si="88"/>
        <v>363713</v>
      </c>
      <c r="AK320" t="str">
        <f t="shared" si="89"/>
        <v>Electronics</v>
      </c>
      <c r="AM320">
        <f t="shared" si="90"/>
        <v>6200</v>
      </c>
      <c r="AN320" s="16">
        <f t="shared" si="91"/>
        <v>62</v>
      </c>
      <c r="AO320">
        <f t="shared" si="92"/>
        <v>62</v>
      </c>
      <c r="AP320" t="str">
        <f t="shared" si="93"/>
        <v>Suspicious Zero</v>
      </c>
      <c r="AQ320">
        <f t="shared" si="94"/>
        <v>6200</v>
      </c>
    </row>
    <row r="321" spans="1:43">
      <c r="A321" t="s">
        <v>773</v>
      </c>
      <c r="B321" t="s">
        <v>774</v>
      </c>
      <c r="C321" t="s">
        <v>18</v>
      </c>
      <c r="D321" s="17">
        <v>325</v>
      </c>
      <c r="E321" s="17">
        <v>1299</v>
      </c>
      <c r="F321" s="23">
        <v>75</v>
      </c>
      <c r="G321" s="6">
        <v>4.2</v>
      </c>
      <c r="H321" s="3">
        <v>10576</v>
      </c>
      <c r="I321" t="s">
        <v>775</v>
      </c>
      <c r="J321" t="s">
        <v>776</v>
      </c>
      <c r="K321" t="s">
        <v>777</v>
      </c>
      <c r="L321" t="s">
        <v>778</v>
      </c>
      <c r="M321" t="s">
        <v>779</v>
      </c>
      <c r="N321" t="s">
        <v>12651</v>
      </c>
      <c r="O321" t="s">
        <v>781</v>
      </c>
      <c r="P321" t="s">
        <v>782</v>
      </c>
      <c r="Q321" t="str">
        <f t="shared" si="77"/>
        <v>Good</v>
      </c>
      <c r="R321" s="15">
        <f t="shared" si="78"/>
        <v>13738224</v>
      </c>
      <c r="S321" s="15" t="str">
        <f t="shared" si="79"/>
        <v>₹500-₹2,000</v>
      </c>
      <c r="U321" s="6">
        <f t="shared" si="80"/>
        <v>308</v>
      </c>
      <c r="V321" s="3">
        <f t="shared" si="81"/>
        <v>44419.200000000004</v>
      </c>
      <c r="W321" s="3" t="s">
        <v>13406</v>
      </c>
      <c r="X321" s="3" t="s">
        <v>14572</v>
      </c>
      <c r="Y321" s="25">
        <f t="shared" si="82"/>
        <v>0.75</v>
      </c>
      <c r="Z321" s="25">
        <f t="shared" si="83"/>
        <v>662</v>
      </c>
      <c r="AA321">
        <f t="shared" si="84"/>
        <v>1</v>
      </c>
      <c r="AB321">
        <f t="shared" si="85"/>
        <v>1</v>
      </c>
      <c r="AC321">
        <f t="shared" si="95"/>
        <v>0</v>
      </c>
      <c r="AF321">
        <f t="shared" si="86"/>
        <v>13738224</v>
      </c>
      <c r="AH321" t="str">
        <f t="shared" si="87"/>
        <v>Wayona Usb Type C Fast Charger Cable</v>
      </c>
      <c r="AI321" s="21">
        <f t="shared" si="88"/>
        <v>10576</v>
      </c>
      <c r="AK321" t="str">
        <f t="shared" si="89"/>
        <v>Computers &amp; Accessories</v>
      </c>
      <c r="AM321">
        <f t="shared" si="90"/>
        <v>7500</v>
      </c>
      <c r="AN321" s="16">
        <f t="shared" si="91"/>
        <v>75</v>
      </c>
      <c r="AO321">
        <f t="shared" si="92"/>
        <v>75</v>
      </c>
      <c r="AP321" t="str">
        <f t="shared" si="93"/>
        <v>Suspicious Zero</v>
      </c>
      <c r="AQ321">
        <f t="shared" si="94"/>
        <v>7500</v>
      </c>
    </row>
    <row r="322" spans="1:43">
      <c r="A322" t="s">
        <v>5092</v>
      </c>
      <c r="B322" t="s">
        <v>5093</v>
      </c>
      <c r="C322" t="s">
        <v>5094</v>
      </c>
      <c r="D322" s="17">
        <v>2499</v>
      </c>
      <c r="E322" s="17">
        <v>4999</v>
      </c>
      <c r="F322" s="23">
        <v>50</v>
      </c>
      <c r="G322" s="6">
        <v>4.4000000000000004</v>
      </c>
      <c r="H322" s="3">
        <v>35024</v>
      </c>
      <c r="I322" t="s">
        <v>12069</v>
      </c>
      <c r="J322" t="s">
        <v>5095</v>
      </c>
      <c r="K322" t="s">
        <v>5096</v>
      </c>
      <c r="L322" t="s">
        <v>5097</v>
      </c>
      <c r="M322" t="s">
        <v>12659</v>
      </c>
      <c r="N322" t="s">
        <v>12660</v>
      </c>
      <c r="O322" t="s">
        <v>5098</v>
      </c>
      <c r="P322" t="s">
        <v>5099</v>
      </c>
      <c r="Q322" t="str">
        <f t="shared" ref="Q322:Q385" si="96">IF(G325&lt;3, "Below 3", IF(G325&lt;4, "Average", IF(G325&lt;4.5, "Good", "Excellent")))</f>
        <v>Average</v>
      </c>
      <c r="R322" s="15">
        <f t="shared" ref="R322:R385" si="97">E322*H322</f>
        <v>175084976</v>
      </c>
      <c r="S322" s="15" t="str">
        <f t="shared" ref="S322:S385" si="98">IF(E322&lt;500, "&lt;₹500", IF(E322&lt;=2000, "₹500-₹2,000", IF(E322&lt;=10000, "₹2,000-₹10,000", IF(E322&lt;=50000, "₹10,000-₹50,000", "&gt;₹50,000"))))</f>
        <v>₹2,000-₹10,000</v>
      </c>
      <c r="U322" s="6">
        <f t="shared" ref="U322:U385" si="99">COUNTIF(H:H, "&lt;1,000")</f>
        <v>308</v>
      </c>
      <c r="V322" s="3">
        <f t="shared" ref="V322:V385" si="100">G322*H322</f>
        <v>154105.60000000001</v>
      </c>
      <c r="W322" s="3" t="s">
        <v>13407</v>
      </c>
      <c r="X322" s="3" t="s">
        <v>14572</v>
      </c>
      <c r="Y322" s="25">
        <f t="shared" ref="Y322:Y385" si="101">F322/100</f>
        <v>0.5</v>
      </c>
      <c r="Z322" s="25">
        <f t="shared" ref="Z322:Z385" si="102">COUNTIF(F:F, "&gt;=50")</f>
        <v>662</v>
      </c>
      <c r="AA322">
        <f t="shared" ref="AA322:AA385" si="103">COUNTIF(A:A, A322)</f>
        <v>1</v>
      </c>
      <c r="AB322">
        <f t="shared" ref="AB322:AB385" si="104">COUNTIF(W:W, W322)</f>
        <v>1</v>
      </c>
      <c r="AC322">
        <f t="shared" si="95"/>
        <v>0</v>
      </c>
      <c r="AF322">
        <f t="shared" ref="AF322:AF385" si="105">E322*H322</f>
        <v>175084976</v>
      </c>
      <c r="AH322" t="str">
        <f t="shared" ref="AH322:AH385" si="106">TRIM(LEFT(B322, MIN(IFERROR(FIND(",", B322), LEN(B322)+1), IFERROR(FIND("|", B322), LEN(B322)+1), IFERROR(FIND("~", SUBSTITUTE(LEFT(B322, 40), " ", "~", LEN(LEFT(B322, 40))-LEN(SUBSTITUTE(LEFT(B322, 40), " ", ""))))-1, 40))))</f>
        <v>TP-Link Archer AC1200 Archer C6 Wi-Fi</v>
      </c>
      <c r="AI322" s="21">
        <f t="shared" ref="AI322:AI385" si="107">IF(H322&gt;1000000, H322/10, H322)</f>
        <v>35024</v>
      </c>
      <c r="AK322" t="str">
        <f t="shared" ref="AK322:AK385" si="108">TRIM(SUBSTITUTE(PROPER(SUBSTITUTE(X322, "&amp;", " &amp; ")), "  ", " "))</f>
        <v>Computers &amp; Accessories</v>
      </c>
      <c r="AM322">
        <f t="shared" ref="AM322:AM385" si="109">F322*100</f>
        <v>5000</v>
      </c>
      <c r="AN322" s="16">
        <f t="shared" ref="AN322:AN385" si="110">IF(F322=0, AVERAGEIF(X:X, X322, F:F), F322)</f>
        <v>50</v>
      </c>
      <c r="AO322">
        <f t="shared" ref="AO322:AO385" si="111">IF(F322=0, AVERAGEIF(X:X, X322, F:F), F322)</f>
        <v>50</v>
      </c>
      <c r="AP322" t="str">
        <f t="shared" ref="AP322:AP385" si="112">IF(D322=E322, "True Zero", "Suspicious Zero")</f>
        <v>Suspicious Zero</v>
      </c>
      <c r="AQ322">
        <f t="shared" si="94"/>
        <v>5000</v>
      </c>
    </row>
    <row r="323" spans="1:43">
      <c r="A323" t="s">
        <v>10304</v>
      </c>
      <c r="B323" t="s">
        <v>10305</v>
      </c>
      <c r="C323" t="s">
        <v>8373</v>
      </c>
      <c r="D323" s="17">
        <v>1699</v>
      </c>
      <c r="E323" s="17">
        <v>1975</v>
      </c>
      <c r="F323" s="23">
        <v>14.000000000000002</v>
      </c>
      <c r="G323" s="6">
        <v>4.0999999999999996</v>
      </c>
      <c r="H323" s="3">
        <v>4716</v>
      </c>
      <c r="I323" t="s">
        <v>10306</v>
      </c>
      <c r="J323" t="s">
        <v>10307</v>
      </c>
      <c r="K323" t="s">
        <v>10308</v>
      </c>
      <c r="L323" t="s">
        <v>10309</v>
      </c>
      <c r="M323" t="s">
        <v>10310</v>
      </c>
      <c r="N323" t="s">
        <v>12661</v>
      </c>
      <c r="O323" t="s">
        <v>10311</v>
      </c>
      <c r="P323" t="s">
        <v>10312</v>
      </c>
      <c r="Q323" t="str">
        <f t="shared" si="96"/>
        <v>Good</v>
      </c>
      <c r="R323" s="15">
        <f t="shared" si="97"/>
        <v>9314100</v>
      </c>
      <c r="S323" s="15" t="str">
        <f t="shared" si="98"/>
        <v>₹500-₹2,000</v>
      </c>
      <c r="U323" s="6">
        <f t="shared" si="99"/>
        <v>308</v>
      </c>
      <c r="V323" s="3">
        <f t="shared" si="100"/>
        <v>19335.599999999999</v>
      </c>
      <c r="W323" s="3" t="s">
        <v>13408</v>
      </c>
      <c r="X323" s="3" t="s">
        <v>14573</v>
      </c>
      <c r="Y323" s="25">
        <f t="shared" si="101"/>
        <v>0.14000000000000001</v>
      </c>
      <c r="Z323" s="25">
        <f t="shared" si="102"/>
        <v>662</v>
      </c>
      <c r="AA323">
        <f t="shared" si="103"/>
        <v>1</v>
      </c>
      <c r="AB323">
        <f t="shared" si="104"/>
        <v>1</v>
      </c>
      <c r="AC323">
        <f t="shared" si="95"/>
        <v>0</v>
      </c>
      <c r="AF323">
        <f t="shared" si="105"/>
        <v>9314100</v>
      </c>
      <c r="AH323" t="str">
        <f t="shared" si="106"/>
        <v>KENT 16025 Sandwich Grill 700W |</v>
      </c>
      <c r="AI323" s="21">
        <f t="shared" si="107"/>
        <v>4716</v>
      </c>
      <c r="AK323" t="str">
        <f t="shared" si="108"/>
        <v>Home &amp; Kitchen</v>
      </c>
      <c r="AM323">
        <f t="shared" si="109"/>
        <v>1400.0000000000002</v>
      </c>
      <c r="AN323" s="16">
        <f t="shared" si="110"/>
        <v>14.000000000000002</v>
      </c>
      <c r="AO323">
        <f t="shared" si="111"/>
        <v>14.000000000000002</v>
      </c>
      <c r="AP323" t="str">
        <f t="shared" si="112"/>
        <v>Suspicious Zero</v>
      </c>
      <c r="AQ323">
        <f t="shared" ref="AQ323:AQ386" si="113">F323*100</f>
        <v>1400.0000000000002</v>
      </c>
    </row>
    <row r="324" spans="1:43">
      <c r="A324" t="s">
        <v>3287</v>
      </c>
      <c r="B324" t="s">
        <v>3288</v>
      </c>
      <c r="C324" t="s">
        <v>3289</v>
      </c>
      <c r="D324" s="17">
        <v>99</v>
      </c>
      <c r="E324" s="17">
        <v>499</v>
      </c>
      <c r="F324" s="23">
        <v>80</v>
      </c>
      <c r="G324" s="6">
        <v>4.3</v>
      </c>
      <c r="H324" s="3">
        <v>42641</v>
      </c>
      <c r="I324" t="s">
        <v>12403</v>
      </c>
      <c r="J324" t="s">
        <v>3290</v>
      </c>
      <c r="K324" t="s">
        <v>3291</v>
      </c>
      <c r="L324" t="s">
        <v>3292</v>
      </c>
      <c r="M324" t="s">
        <v>12662</v>
      </c>
      <c r="N324" t="s">
        <v>12025</v>
      </c>
      <c r="O324" t="s">
        <v>3293</v>
      </c>
      <c r="P324" t="s">
        <v>3294</v>
      </c>
      <c r="Q324" t="str">
        <f t="shared" si="96"/>
        <v>Good</v>
      </c>
      <c r="R324" s="15">
        <f t="shared" si="97"/>
        <v>21277859</v>
      </c>
      <c r="S324" s="15" t="str">
        <f t="shared" si="98"/>
        <v>&lt;₹500</v>
      </c>
      <c r="U324" s="6">
        <f t="shared" si="99"/>
        <v>308</v>
      </c>
      <c r="V324" s="3">
        <f t="shared" si="100"/>
        <v>183356.3</v>
      </c>
      <c r="W324" s="3" t="s">
        <v>13409</v>
      </c>
      <c r="X324" s="3" t="s">
        <v>14550</v>
      </c>
      <c r="Y324" s="25">
        <f t="shared" si="101"/>
        <v>0.8</v>
      </c>
      <c r="Z324" s="25">
        <f t="shared" si="102"/>
        <v>662</v>
      </c>
      <c r="AA324">
        <f t="shared" si="103"/>
        <v>1</v>
      </c>
      <c r="AB324">
        <f t="shared" si="104"/>
        <v>1</v>
      </c>
      <c r="AC324">
        <f t="shared" si="95"/>
        <v>0</v>
      </c>
      <c r="AF324">
        <f t="shared" si="105"/>
        <v>21277859</v>
      </c>
      <c r="AH324" t="str">
        <f t="shared" si="106"/>
        <v>STRIFF PS2_01 Multi Angle Mobile/Tablet</v>
      </c>
      <c r="AI324" s="21">
        <f t="shared" si="107"/>
        <v>42641</v>
      </c>
      <c r="AK324" t="str">
        <f t="shared" si="108"/>
        <v>Electronics</v>
      </c>
      <c r="AM324">
        <f t="shared" si="109"/>
        <v>8000</v>
      </c>
      <c r="AN324" s="16">
        <f t="shared" si="110"/>
        <v>80</v>
      </c>
      <c r="AO324">
        <f t="shared" si="111"/>
        <v>80</v>
      </c>
      <c r="AP324" t="str">
        <f t="shared" si="112"/>
        <v>Suspicious Zero</v>
      </c>
      <c r="AQ324">
        <f t="shared" si="113"/>
        <v>8000</v>
      </c>
    </row>
    <row r="325" spans="1:43">
      <c r="A325" t="s">
        <v>8033</v>
      </c>
      <c r="B325" t="s">
        <v>8034</v>
      </c>
      <c r="C325" t="s">
        <v>8035</v>
      </c>
      <c r="D325" s="17">
        <v>249</v>
      </c>
      <c r="E325" s="17">
        <v>499</v>
      </c>
      <c r="F325" s="23">
        <v>50</v>
      </c>
      <c r="G325" s="6">
        <v>3.3</v>
      </c>
      <c r="H325" s="3">
        <v>8427</v>
      </c>
      <c r="I325" t="s">
        <v>12220</v>
      </c>
      <c r="J325" t="s">
        <v>8036</v>
      </c>
      <c r="K325" t="s">
        <v>8037</v>
      </c>
      <c r="L325" t="s">
        <v>8038</v>
      </c>
      <c r="M325" t="s">
        <v>12663</v>
      </c>
      <c r="N325" t="s">
        <v>12221</v>
      </c>
      <c r="O325" t="s">
        <v>8039</v>
      </c>
      <c r="P325" t="s">
        <v>8040</v>
      </c>
      <c r="Q325" t="str">
        <f t="shared" si="96"/>
        <v>Good</v>
      </c>
      <c r="R325" s="15">
        <f t="shared" si="97"/>
        <v>4205073</v>
      </c>
      <c r="S325" s="15" t="str">
        <f t="shared" si="98"/>
        <v>&lt;₹500</v>
      </c>
      <c r="U325" s="6">
        <f t="shared" si="99"/>
        <v>308</v>
      </c>
      <c r="V325" s="3">
        <f t="shared" si="100"/>
        <v>27809.1</v>
      </c>
      <c r="W325" s="3" t="s">
        <v>13410</v>
      </c>
      <c r="X325" s="3" t="s">
        <v>14573</v>
      </c>
      <c r="Y325" s="25">
        <f t="shared" si="101"/>
        <v>0.5</v>
      </c>
      <c r="Z325" s="25">
        <f t="shared" si="102"/>
        <v>662</v>
      </c>
      <c r="AA325">
        <f t="shared" si="103"/>
        <v>1</v>
      </c>
      <c r="AB325">
        <f t="shared" si="104"/>
        <v>1</v>
      </c>
      <c r="AC325">
        <f t="shared" si="95"/>
        <v>0</v>
      </c>
      <c r="AF325">
        <f t="shared" si="105"/>
        <v>4205073</v>
      </c>
      <c r="AH325" t="str">
        <f t="shared" si="106"/>
        <v>PRO365 Indo Mocktails/Coffee</v>
      </c>
      <c r="AI325" s="21">
        <f t="shared" si="107"/>
        <v>8427</v>
      </c>
      <c r="AK325" t="str">
        <f t="shared" si="108"/>
        <v>Home &amp; Kitchen</v>
      </c>
      <c r="AM325">
        <f t="shared" si="109"/>
        <v>5000</v>
      </c>
      <c r="AN325" s="16">
        <f t="shared" si="110"/>
        <v>50</v>
      </c>
      <c r="AO325">
        <f t="shared" si="111"/>
        <v>50</v>
      </c>
      <c r="AP325" t="str">
        <f t="shared" si="112"/>
        <v>Suspicious Zero</v>
      </c>
      <c r="AQ325">
        <f t="shared" si="113"/>
        <v>5000</v>
      </c>
    </row>
    <row r="326" spans="1:43">
      <c r="A326" t="s">
        <v>4468</v>
      </c>
      <c r="B326" t="s">
        <v>4469</v>
      </c>
      <c r="C326" t="s">
        <v>4470</v>
      </c>
      <c r="D326" s="17">
        <v>89</v>
      </c>
      <c r="E326" s="17">
        <v>499</v>
      </c>
      <c r="F326" s="23">
        <v>82</v>
      </c>
      <c r="G326" s="6">
        <v>4.0999999999999996</v>
      </c>
      <c r="H326" s="3">
        <v>9340</v>
      </c>
      <c r="I326" t="s">
        <v>4471</v>
      </c>
      <c r="J326" t="s">
        <v>4472</v>
      </c>
      <c r="K326" t="s">
        <v>4473</v>
      </c>
      <c r="L326" t="s">
        <v>4474</v>
      </c>
      <c r="M326" t="s">
        <v>4475</v>
      </c>
      <c r="N326" t="s">
        <v>4476</v>
      </c>
      <c r="O326" t="s">
        <v>4477</v>
      </c>
      <c r="P326" t="s">
        <v>4478</v>
      </c>
      <c r="Q326" t="str">
        <f t="shared" si="96"/>
        <v>Average</v>
      </c>
      <c r="R326" s="15">
        <f t="shared" si="97"/>
        <v>4660660</v>
      </c>
      <c r="S326" s="15" t="str">
        <f t="shared" si="98"/>
        <v>&lt;₹500</v>
      </c>
      <c r="U326" s="6">
        <f t="shared" si="99"/>
        <v>308</v>
      </c>
      <c r="V326" s="3">
        <f t="shared" si="100"/>
        <v>38294</v>
      </c>
      <c r="W326" s="3" t="s">
        <v>13411</v>
      </c>
      <c r="X326" s="3" t="s">
        <v>14550</v>
      </c>
      <c r="Y326" s="25">
        <f t="shared" si="101"/>
        <v>0.82</v>
      </c>
      <c r="Z326" s="25">
        <f t="shared" si="102"/>
        <v>662</v>
      </c>
      <c r="AA326">
        <f t="shared" si="103"/>
        <v>1</v>
      </c>
      <c r="AB326">
        <f t="shared" si="104"/>
        <v>1</v>
      </c>
      <c r="AC326">
        <f t="shared" si="95"/>
        <v>0</v>
      </c>
      <c r="AF326">
        <f t="shared" si="105"/>
        <v>4660660</v>
      </c>
      <c r="AH326" t="str">
        <f t="shared" si="106"/>
        <v>STRIFF Wall Mount Phone Holder Wall</v>
      </c>
      <c r="AI326" s="21">
        <f t="shared" si="107"/>
        <v>9340</v>
      </c>
      <c r="AK326" t="str">
        <f t="shared" si="108"/>
        <v>Electronics</v>
      </c>
      <c r="AM326">
        <f t="shared" si="109"/>
        <v>8200</v>
      </c>
      <c r="AN326" s="16">
        <f t="shared" si="110"/>
        <v>82</v>
      </c>
      <c r="AO326">
        <f t="shared" si="111"/>
        <v>82</v>
      </c>
      <c r="AP326" t="str">
        <f t="shared" si="112"/>
        <v>Suspicious Zero</v>
      </c>
      <c r="AQ326">
        <f t="shared" si="113"/>
        <v>8200</v>
      </c>
    </row>
    <row r="327" spans="1:43">
      <c r="A327" t="s">
        <v>10843</v>
      </c>
      <c r="B327" t="s">
        <v>10844</v>
      </c>
      <c r="C327" t="s">
        <v>8623</v>
      </c>
      <c r="D327" s="17">
        <v>3799</v>
      </c>
      <c r="E327" s="17">
        <v>6000</v>
      </c>
      <c r="F327" s="23">
        <v>37</v>
      </c>
      <c r="G327" s="6">
        <v>4.2</v>
      </c>
      <c r="H327" s="3">
        <v>11935</v>
      </c>
      <c r="I327" t="s">
        <v>10845</v>
      </c>
      <c r="J327" t="s">
        <v>10846</v>
      </c>
      <c r="K327" t="s">
        <v>10847</v>
      </c>
      <c r="L327" t="s">
        <v>10848</v>
      </c>
      <c r="M327" t="s">
        <v>10849</v>
      </c>
      <c r="N327" t="s">
        <v>10850</v>
      </c>
      <c r="O327" t="s">
        <v>10851</v>
      </c>
      <c r="P327" t="s">
        <v>10852</v>
      </c>
      <c r="Q327" t="str">
        <f t="shared" si="96"/>
        <v>Good</v>
      </c>
      <c r="R327" s="15">
        <f t="shared" si="97"/>
        <v>71610000</v>
      </c>
      <c r="S327" s="15" t="str">
        <f t="shared" si="98"/>
        <v>₹2,000-₹10,000</v>
      </c>
      <c r="U327" s="6">
        <f t="shared" si="99"/>
        <v>308</v>
      </c>
      <c r="V327" s="3">
        <f t="shared" si="100"/>
        <v>50127</v>
      </c>
      <c r="W327" s="3" t="s">
        <v>13412</v>
      </c>
      <c r="X327" s="3" t="s">
        <v>14573</v>
      </c>
      <c r="Y327" s="25">
        <f t="shared" si="101"/>
        <v>0.37</v>
      </c>
      <c r="Z327" s="25">
        <f t="shared" si="102"/>
        <v>662</v>
      </c>
      <c r="AA327">
        <f t="shared" si="103"/>
        <v>1</v>
      </c>
      <c r="AB327">
        <f t="shared" si="104"/>
        <v>1</v>
      </c>
      <c r="AC327">
        <f t="shared" si="95"/>
        <v>0</v>
      </c>
      <c r="AF327">
        <f t="shared" si="105"/>
        <v>71610000</v>
      </c>
      <c r="AH327" t="str">
        <f t="shared" si="106"/>
        <v>AmazonBasics Cylinder Bagless Vacuum</v>
      </c>
      <c r="AI327" s="21">
        <f t="shared" si="107"/>
        <v>11935</v>
      </c>
      <c r="AK327" t="str">
        <f t="shared" si="108"/>
        <v>Home &amp; Kitchen</v>
      </c>
      <c r="AM327">
        <f t="shared" si="109"/>
        <v>3700</v>
      </c>
      <c r="AN327" s="16">
        <f t="shared" si="110"/>
        <v>37</v>
      </c>
      <c r="AO327">
        <f t="shared" si="111"/>
        <v>37</v>
      </c>
      <c r="AP327" t="str">
        <f t="shared" si="112"/>
        <v>Suspicious Zero</v>
      </c>
      <c r="AQ327">
        <f t="shared" si="113"/>
        <v>3700</v>
      </c>
    </row>
    <row r="328" spans="1:43">
      <c r="A328" t="s">
        <v>8522</v>
      </c>
      <c r="B328" t="s">
        <v>8523</v>
      </c>
      <c r="C328" t="s">
        <v>8346</v>
      </c>
      <c r="D328" s="17">
        <v>349</v>
      </c>
      <c r="E328" s="17">
        <v>999</v>
      </c>
      <c r="F328" s="23">
        <v>65</v>
      </c>
      <c r="G328" s="6">
        <v>4</v>
      </c>
      <c r="H328" s="3">
        <v>15646</v>
      </c>
      <c r="I328" t="s">
        <v>8524</v>
      </c>
      <c r="J328" t="s">
        <v>8525</v>
      </c>
      <c r="K328" t="s">
        <v>8526</v>
      </c>
      <c r="L328" t="s">
        <v>8527</v>
      </c>
      <c r="M328" t="s">
        <v>8528</v>
      </c>
      <c r="N328" t="s">
        <v>8529</v>
      </c>
      <c r="O328" t="s">
        <v>8530</v>
      </c>
      <c r="P328" t="s">
        <v>8531</v>
      </c>
      <c r="Q328" t="str">
        <f t="shared" si="96"/>
        <v>Average</v>
      </c>
      <c r="R328" s="15">
        <f t="shared" si="97"/>
        <v>15630354</v>
      </c>
      <c r="S328" s="15" t="str">
        <f t="shared" si="98"/>
        <v>₹500-₹2,000</v>
      </c>
      <c r="U328" s="6">
        <f t="shared" si="99"/>
        <v>308</v>
      </c>
      <c r="V328" s="3">
        <f t="shared" si="100"/>
        <v>62584</v>
      </c>
      <c r="W328" s="3" t="s">
        <v>13413</v>
      </c>
      <c r="X328" s="3" t="s">
        <v>14573</v>
      </c>
      <c r="Y328" s="25">
        <f t="shared" si="101"/>
        <v>0.65</v>
      </c>
      <c r="Z328" s="25">
        <f t="shared" si="102"/>
        <v>662</v>
      </c>
      <c r="AA328">
        <f t="shared" si="103"/>
        <v>1</v>
      </c>
      <c r="AB328">
        <f t="shared" si="104"/>
        <v>1</v>
      </c>
      <c r="AC328">
        <f t="shared" si="95"/>
        <v>0</v>
      </c>
      <c r="AF328">
        <f t="shared" si="105"/>
        <v>15630354</v>
      </c>
      <c r="AH328" t="str">
        <f t="shared" si="106"/>
        <v>Simxen Egg Boiler Electric Automatic</v>
      </c>
      <c r="AI328" s="21">
        <f t="shared" si="107"/>
        <v>15646</v>
      </c>
      <c r="AK328" t="str">
        <f t="shared" si="108"/>
        <v>Home &amp; Kitchen</v>
      </c>
      <c r="AM328">
        <f t="shared" si="109"/>
        <v>6500</v>
      </c>
      <c r="AN328" s="16">
        <f t="shared" si="110"/>
        <v>65</v>
      </c>
      <c r="AO328">
        <f t="shared" si="111"/>
        <v>65</v>
      </c>
      <c r="AP328" t="str">
        <f t="shared" si="112"/>
        <v>Suspicious Zero</v>
      </c>
      <c r="AQ328">
        <f t="shared" si="113"/>
        <v>6500</v>
      </c>
    </row>
    <row r="329" spans="1:43">
      <c r="A329" t="s">
        <v>9855</v>
      </c>
      <c r="B329" t="s">
        <v>12164</v>
      </c>
      <c r="C329" t="s">
        <v>8063</v>
      </c>
      <c r="D329" s="17">
        <v>999</v>
      </c>
      <c r="E329" s="17">
        <v>2600</v>
      </c>
      <c r="F329" s="23">
        <v>62</v>
      </c>
      <c r="G329" s="6">
        <v>3.4</v>
      </c>
      <c r="H329" s="3">
        <v>252</v>
      </c>
      <c r="I329" t="s">
        <v>9856</v>
      </c>
      <c r="J329" t="s">
        <v>9857</v>
      </c>
      <c r="K329" t="s">
        <v>9858</v>
      </c>
      <c r="L329" t="s">
        <v>9859</v>
      </c>
      <c r="M329" t="s">
        <v>12664</v>
      </c>
      <c r="N329" t="s">
        <v>12665</v>
      </c>
      <c r="O329" t="s">
        <v>9860</v>
      </c>
      <c r="P329" t="s">
        <v>9861</v>
      </c>
      <c r="Q329" t="str">
        <f t="shared" si="96"/>
        <v>Average</v>
      </c>
      <c r="R329" s="15">
        <f t="shared" si="97"/>
        <v>655200</v>
      </c>
      <c r="S329" s="15" t="str">
        <f t="shared" si="98"/>
        <v>₹2,000-₹10,000</v>
      </c>
      <c r="U329" s="6">
        <f t="shared" si="99"/>
        <v>308</v>
      </c>
      <c r="V329" s="3">
        <f t="shared" si="100"/>
        <v>856.8</v>
      </c>
      <c r="W329" s="3" t="s">
        <v>13414</v>
      </c>
      <c r="X329" s="3" t="s">
        <v>14573</v>
      </c>
      <c r="Y329" s="25">
        <f t="shared" si="101"/>
        <v>0.62</v>
      </c>
      <c r="Z329" s="25">
        <f t="shared" si="102"/>
        <v>662</v>
      </c>
      <c r="AA329">
        <f t="shared" si="103"/>
        <v>1</v>
      </c>
      <c r="AB329">
        <f t="shared" si="104"/>
        <v>1</v>
      </c>
      <c r="AC329">
        <f t="shared" si="95"/>
        <v>0</v>
      </c>
      <c r="AF329">
        <f t="shared" si="105"/>
        <v>655200</v>
      </c>
      <c r="AH329" t="str">
        <f t="shared" si="106"/>
        <v>INDIAS‚TM Electro-Instant Water Geyser</v>
      </c>
      <c r="AI329" s="21">
        <f t="shared" si="107"/>
        <v>252</v>
      </c>
      <c r="AK329" t="str">
        <f t="shared" si="108"/>
        <v>Home &amp; Kitchen</v>
      </c>
      <c r="AM329">
        <f t="shared" si="109"/>
        <v>6200</v>
      </c>
      <c r="AN329" s="16">
        <f t="shared" si="110"/>
        <v>62</v>
      </c>
      <c r="AO329">
        <f t="shared" si="111"/>
        <v>62</v>
      </c>
      <c r="AP329" t="str">
        <f t="shared" si="112"/>
        <v>Suspicious Zero</v>
      </c>
      <c r="AQ329">
        <f t="shared" si="113"/>
        <v>6200</v>
      </c>
    </row>
    <row r="330" spans="1:43">
      <c r="A330" t="s">
        <v>6762</v>
      </c>
      <c r="B330" t="s">
        <v>6763</v>
      </c>
      <c r="C330" t="s">
        <v>4553</v>
      </c>
      <c r="D330" s="17">
        <v>175</v>
      </c>
      <c r="E330" s="17">
        <v>499</v>
      </c>
      <c r="F330" s="23">
        <v>65</v>
      </c>
      <c r="G330" s="6">
        <v>4.0999999999999996</v>
      </c>
      <c r="H330" s="3">
        <v>21</v>
      </c>
      <c r="I330" t="s">
        <v>6764</v>
      </c>
      <c r="J330" t="s">
        <v>6765</v>
      </c>
      <c r="K330" t="s">
        <v>6766</v>
      </c>
      <c r="L330" t="s">
        <v>6767</v>
      </c>
      <c r="M330" t="s">
        <v>6768</v>
      </c>
      <c r="N330" t="s">
        <v>6769</v>
      </c>
      <c r="O330" t="s">
        <v>6770</v>
      </c>
      <c r="P330" t="s">
        <v>6771</v>
      </c>
      <c r="Q330" t="str">
        <f t="shared" si="96"/>
        <v>Average</v>
      </c>
      <c r="R330" s="15">
        <f t="shared" si="97"/>
        <v>10479</v>
      </c>
      <c r="S330" s="15" t="str">
        <f t="shared" si="98"/>
        <v>&lt;₹500</v>
      </c>
      <c r="U330" s="6">
        <f t="shared" si="99"/>
        <v>308</v>
      </c>
      <c r="V330" s="3">
        <f t="shared" si="100"/>
        <v>86.1</v>
      </c>
      <c r="W330" s="3" t="s">
        <v>13415</v>
      </c>
      <c r="X330" s="3" t="s">
        <v>14572</v>
      </c>
      <c r="Y330" s="25">
        <f t="shared" si="101"/>
        <v>0.65</v>
      </c>
      <c r="Z330" s="25">
        <f t="shared" si="102"/>
        <v>662</v>
      </c>
      <c r="AA330">
        <f t="shared" si="103"/>
        <v>1</v>
      </c>
      <c r="AB330">
        <f t="shared" si="104"/>
        <v>1</v>
      </c>
      <c r="AC330">
        <f t="shared" si="95"/>
        <v>0</v>
      </c>
      <c r="AF330">
        <f t="shared" si="105"/>
        <v>10479</v>
      </c>
      <c r="AH330" t="str">
        <f t="shared" si="106"/>
        <v>KLAM LCD Writing Tablet Screenwriting</v>
      </c>
      <c r="AI330" s="21">
        <f t="shared" si="107"/>
        <v>21</v>
      </c>
      <c r="AK330" t="str">
        <f t="shared" si="108"/>
        <v>Computers &amp; Accessories</v>
      </c>
      <c r="AM330">
        <f t="shared" si="109"/>
        <v>6500</v>
      </c>
      <c r="AN330" s="16">
        <f t="shared" si="110"/>
        <v>65</v>
      </c>
      <c r="AO330">
        <f t="shared" si="111"/>
        <v>65</v>
      </c>
      <c r="AP330" t="str">
        <f t="shared" si="112"/>
        <v>Suspicious Zero</v>
      </c>
      <c r="AQ330">
        <f t="shared" si="113"/>
        <v>6500</v>
      </c>
    </row>
    <row r="331" spans="1:43">
      <c r="A331" t="s">
        <v>11363</v>
      </c>
      <c r="B331" t="s">
        <v>11364</v>
      </c>
      <c r="C331" t="s">
        <v>7933</v>
      </c>
      <c r="D331" s="17">
        <v>279</v>
      </c>
      <c r="E331" s="17">
        <v>599</v>
      </c>
      <c r="F331" s="23">
        <v>53</v>
      </c>
      <c r="G331" s="6">
        <v>3.5</v>
      </c>
      <c r="H331" s="3">
        <v>1367</v>
      </c>
      <c r="I331" t="s">
        <v>11365</v>
      </c>
      <c r="J331" t="s">
        <v>11366</v>
      </c>
      <c r="K331" t="s">
        <v>11367</v>
      </c>
      <c r="L331" t="s">
        <v>11368</v>
      </c>
      <c r="M331" t="s">
        <v>11369</v>
      </c>
      <c r="N331" t="s">
        <v>11370</v>
      </c>
      <c r="O331" t="s">
        <v>11371</v>
      </c>
      <c r="P331" t="s">
        <v>11372</v>
      </c>
      <c r="Q331" t="str">
        <f t="shared" si="96"/>
        <v>Good</v>
      </c>
      <c r="R331" s="15">
        <f t="shared" si="97"/>
        <v>818833</v>
      </c>
      <c r="S331" s="15" t="str">
        <f t="shared" si="98"/>
        <v>₹500-₹2,000</v>
      </c>
      <c r="U331" s="6">
        <f t="shared" si="99"/>
        <v>308</v>
      </c>
      <c r="V331" s="3">
        <f t="shared" si="100"/>
        <v>4784.5</v>
      </c>
      <c r="W331" s="3" t="s">
        <v>13416</v>
      </c>
      <c r="X331" s="3" t="s">
        <v>14573</v>
      </c>
      <c r="Y331" s="25">
        <f t="shared" si="101"/>
        <v>0.53</v>
      </c>
      <c r="Z331" s="25">
        <f t="shared" si="102"/>
        <v>662</v>
      </c>
      <c r="AA331">
        <f t="shared" si="103"/>
        <v>1</v>
      </c>
      <c r="AB331">
        <f t="shared" si="104"/>
        <v>1</v>
      </c>
      <c r="AC331">
        <f t="shared" si="95"/>
        <v>0</v>
      </c>
      <c r="AF331">
        <f t="shared" si="105"/>
        <v>818833</v>
      </c>
      <c r="AH331" t="str">
        <f t="shared" si="106"/>
        <v>Bulfyss Plastic Sticky Lint Roller Hair</v>
      </c>
      <c r="AI331" s="21">
        <f t="shared" si="107"/>
        <v>1367</v>
      </c>
      <c r="AK331" t="str">
        <f t="shared" si="108"/>
        <v>Home &amp; Kitchen</v>
      </c>
      <c r="AM331">
        <f t="shared" si="109"/>
        <v>5300</v>
      </c>
      <c r="AN331" s="16">
        <f t="shared" si="110"/>
        <v>53</v>
      </c>
      <c r="AO331">
        <f t="shared" si="111"/>
        <v>53</v>
      </c>
      <c r="AP331" t="str">
        <f t="shared" si="112"/>
        <v>Suspicious Zero</v>
      </c>
      <c r="AQ331">
        <f t="shared" si="113"/>
        <v>5300</v>
      </c>
    </row>
    <row r="332" spans="1:43">
      <c r="A332" t="s">
        <v>1738</v>
      </c>
      <c r="B332" t="s">
        <v>1739</v>
      </c>
      <c r="C332" t="s">
        <v>18</v>
      </c>
      <c r="D332" s="17">
        <v>350</v>
      </c>
      <c r="E332" s="17">
        <v>599</v>
      </c>
      <c r="F332" s="23">
        <v>42</v>
      </c>
      <c r="G332" s="6">
        <v>3.9</v>
      </c>
      <c r="H332" s="3">
        <v>8314</v>
      </c>
      <c r="I332" t="s">
        <v>1740</v>
      </c>
      <c r="J332" t="s">
        <v>1741</v>
      </c>
      <c r="K332" t="s">
        <v>1742</v>
      </c>
      <c r="L332" t="s">
        <v>1743</v>
      </c>
      <c r="M332" t="s">
        <v>1744</v>
      </c>
      <c r="N332" t="s">
        <v>12666</v>
      </c>
      <c r="O332" t="s">
        <v>1745</v>
      </c>
      <c r="P332" t="s">
        <v>1746</v>
      </c>
      <c r="Q332" t="str">
        <f t="shared" si="96"/>
        <v>Average</v>
      </c>
      <c r="R332" s="15">
        <f t="shared" si="97"/>
        <v>4980086</v>
      </c>
      <c r="S332" s="15" t="str">
        <f t="shared" si="98"/>
        <v>₹500-₹2,000</v>
      </c>
      <c r="U332" s="6">
        <f t="shared" si="99"/>
        <v>308</v>
      </c>
      <c r="V332" s="3">
        <f t="shared" si="100"/>
        <v>32424.6</v>
      </c>
      <c r="W332" s="3" t="s">
        <v>13417</v>
      </c>
      <c r="X332" s="3" t="s">
        <v>14572</v>
      </c>
      <c r="Y332" s="25">
        <f t="shared" si="101"/>
        <v>0.42</v>
      </c>
      <c r="Z332" s="25">
        <f t="shared" si="102"/>
        <v>662</v>
      </c>
      <c r="AA332">
        <f t="shared" si="103"/>
        <v>1</v>
      </c>
      <c r="AB332">
        <f t="shared" si="104"/>
        <v>1</v>
      </c>
      <c r="AC332">
        <f t="shared" si="95"/>
        <v>0</v>
      </c>
      <c r="AF332">
        <f t="shared" si="105"/>
        <v>4980086</v>
      </c>
      <c r="AH332" t="str">
        <f t="shared" si="106"/>
        <v>POPIO Type C Dash Charging USB Data</v>
      </c>
      <c r="AI332" s="21">
        <f t="shared" si="107"/>
        <v>8314</v>
      </c>
      <c r="AK332" t="str">
        <f t="shared" si="108"/>
        <v>Computers &amp; Accessories</v>
      </c>
      <c r="AM332">
        <f t="shared" si="109"/>
        <v>4200</v>
      </c>
      <c r="AN332" s="16">
        <f t="shared" si="110"/>
        <v>42</v>
      </c>
      <c r="AO332">
        <f t="shared" si="111"/>
        <v>42</v>
      </c>
      <c r="AP332" t="str">
        <f t="shared" si="112"/>
        <v>Suspicious Zero</v>
      </c>
      <c r="AQ332">
        <f t="shared" si="113"/>
        <v>4200</v>
      </c>
    </row>
    <row r="333" spans="1:43">
      <c r="A333" t="s">
        <v>11353</v>
      </c>
      <c r="B333" t="s">
        <v>11354</v>
      </c>
      <c r="C333" t="s">
        <v>8210</v>
      </c>
      <c r="D333" s="17">
        <v>199</v>
      </c>
      <c r="E333" s="17">
        <v>399</v>
      </c>
      <c r="F333" s="23">
        <v>50</v>
      </c>
      <c r="G333" s="6">
        <v>3.7</v>
      </c>
      <c r="H333" s="3">
        <v>7945</v>
      </c>
      <c r="I333" t="s">
        <v>11355</v>
      </c>
      <c r="J333" t="s">
        <v>11356</v>
      </c>
      <c r="K333" t="s">
        <v>11357</v>
      </c>
      <c r="L333" t="s">
        <v>11358</v>
      </c>
      <c r="M333" t="s">
        <v>11359</v>
      </c>
      <c r="N333" t="s">
        <v>11360</v>
      </c>
      <c r="O333" t="s">
        <v>11361</v>
      </c>
      <c r="P333" t="s">
        <v>11362</v>
      </c>
      <c r="Q333" t="str">
        <f t="shared" si="96"/>
        <v>Good</v>
      </c>
      <c r="R333" s="15">
        <f t="shared" si="97"/>
        <v>3170055</v>
      </c>
      <c r="S333" s="15" t="str">
        <f t="shared" si="98"/>
        <v>&lt;₹500</v>
      </c>
      <c r="U333" s="6">
        <f t="shared" si="99"/>
        <v>308</v>
      </c>
      <c r="V333" s="3">
        <f t="shared" si="100"/>
        <v>29396.5</v>
      </c>
      <c r="W333" s="3" t="s">
        <v>13418</v>
      </c>
      <c r="X333" s="3" t="s">
        <v>14573</v>
      </c>
      <c r="Y333" s="25">
        <f t="shared" si="101"/>
        <v>0.5</v>
      </c>
      <c r="Z333" s="25">
        <f t="shared" si="102"/>
        <v>662</v>
      </c>
      <c r="AA333">
        <f t="shared" si="103"/>
        <v>1</v>
      </c>
      <c r="AB333">
        <f t="shared" si="104"/>
        <v>1</v>
      </c>
      <c r="AC333">
        <f t="shared" si="95"/>
        <v>0</v>
      </c>
      <c r="AF333">
        <f t="shared" si="105"/>
        <v>3170055</v>
      </c>
      <c r="AH333" t="str">
        <f t="shared" si="106"/>
        <v>Kuber Industries Nylon Mesh Laundry</v>
      </c>
      <c r="AI333" s="21">
        <f t="shared" si="107"/>
        <v>7945</v>
      </c>
      <c r="AK333" t="str">
        <f t="shared" si="108"/>
        <v>Home &amp; Kitchen</v>
      </c>
      <c r="AM333">
        <f t="shared" si="109"/>
        <v>5000</v>
      </c>
      <c r="AN333" s="16">
        <f t="shared" si="110"/>
        <v>50</v>
      </c>
      <c r="AO333">
        <f t="shared" si="111"/>
        <v>50</v>
      </c>
      <c r="AP333" t="str">
        <f t="shared" si="112"/>
        <v>Suspicious Zero</v>
      </c>
      <c r="AQ333">
        <f t="shared" si="113"/>
        <v>5000</v>
      </c>
    </row>
    <row r="334" spans="1:43">
      <c r="A334" t="s">
        <v>6368</v>
      </c>
      <c r="B334" t="s">
        <v>6369</v>
      </c>
      <c r="C334" t="s">
        <v>4543</v>
      </c>
      <c r="D334" s="17">
        <v>629</v>
      </c>
      <c r="E334" s="17">
        <v>1390</v>
      </c>
      <c r="F334" s="23">
        <v>55.000000000000007</v>
      </c>
      <c r="G334" s="6">
        <v>4.4000000000000004</v>
      </c>
      <c r="H334" s="3">
        <v>6301</v>
      </c>
      <c r="I334" t="s">
        <v>6370</v>
      </c>
      <c r="J334" t="s">
        <v>6371</v>
      </c>
      <c r="K334" t="s">
        <v>6372</v>
      </c>
      <c r="L334" t="s">
        <v>6373</v>
      </c>
      <c r="M334" t="s">
        <v>6374</v>
      </c>
      <c r="N334" t="s">
        <v>6375</v>
      </c>
      <c r="O334" t="s">
        <v>6376</v>
      </c>
      <c r="P334" t="s">
        <v>6377</v>
      </c>
      <c r="Q334" t="str">
        <f t="shared" si="96"/>
        <v>Average</v>
      </c>
      <c r="R334" s="15">
        <f t="shared" si="97"/>
        <v>8758390</v>
      </c>
      <c r="S334" s="15" t="str">
        <f t="shared" si="98"/>
        <v>₹500-₹2,000</v>
      </c>
      <c r="U334" s="6">
        <f t="shared" si="99"/>
        <v>308</v>
      </c>
      <c r="V334" s="3">
        <f t="shared" si="100"/>
        <v>27724.400000000001</v>
      </c>
      <c r="W334" s="3" t="s">
        <v>13419</v>
      </c>
      <c r="X334" s="3" t="s">
        <v>14572</v>
      </c>
      <c r="Y334" s="25">
        <f t="shared" si="101"/>
        <v>0.55000000000000004</v>
      </c>
      <c r="Z334" s="25">
        <f t="shared" si="102"/>
        <v>662</v>
      </c>
      <c r="AA334">
        <f t="shared" si="103"/>
        <v>1</v>
      </c>
      <c r="AB334">
        <f t="shared" si="104"/>
        <v>1</v>
      </c>
      <c r="AC334">
        <f t="shared" si="95"/>
        <v>0</v>
      </c>
      <c r="AF334">
        <f t="shared" si="105"/>
        <v>8758390</v>
      </c>
      <c r="AH334" t="str">
        <f t="shared" si="106"/>
        <v>Lenovo 400 Wireless Mouse,</v>
      </c>
      <c r="AI334" s="21">
        <f t="shared" si="107"/>
        <v>6301</v>
      </c>
      <c r="AK334" t="str">
        <f t="shared" si="108"/>
        <v>Computers &amp; Accessories</v>
      </c>
      <c r="AM334">
        <f t="shared" si="109"/>
        <v>5500.0000000000009</v>
      </c>
      <c r="AN334" s="16">
        <f t="shared" si="110"/>
        <v>55.000000000000007</v>
      </c>
      <c r="AO334">
        <f t="shared" si="111"/>
        <v>55.000000000000007</v>
      </c>
      <c r="AP334" t="str">
        <f t="shared" si="112"/>
        <v>Suspicious Zero</v>
      </c>
      <c r="AQ334">
        <f t="shared" si="113"/>
        <v>5500.0000000000009</v>
      </c>
    </row>
    <row r="335" spans="1:43">
      <c r="A335" t="s">
        <v>11949</v>
      </c>
      <c r="B335" t="s">
        <v>11950</v>
      </c>
      <c r="C335" t="s">
        <v>7911</v>
      </c>
      <c r="D335" s="17">
        <v>949</v>
      </c>
      <c r="E335" s="17">
        <v>2299</v>
      </c>
      <c r="F335" s="23">
        <v>59</v>
      </c>
      <c r="G335" s="6">
        <v>3.6</v>
      </c>
      <c r="H335" s="3">
        <v>550</v>
      </c>
      <c r="I335" t="s">
        <v>12667</v>
      </c>
      <c r="J335" t="s">
        <v>11951</v>
      </c>
      <c r="K335" t="s">
        <v>11952</v>
      </c>
      <c r="L335" t="s">
        <v>11953</v>
      </c>
      <c r="M335" t="s">
        <v>11954</v>
      </c>
      <c r="N335" t="s">
        <v>11955</v>
      </c>
      <c r="O335" t="s">
        <v>11956</v>
      </c>
      <c r="P335" t="s">
        <v>11957</v>
      </c>
      <c r="Q335" t="str">
        <f t="shared" si="96"/>
        <v>Good</v>
      </c>
      <c r="R335" s="15">
        <f t="shared" si="97"/>
        <v>1264450</v>
      </c>
      <c r="S335" s="15" t="str">
        <f t="shared" si="98"/>
        <v>₹2,000-₹10,000</v>
      </c>
      <c r="U335" s="6">
        <f t="shared" si="99"/>
        <v>308</v>
      </c>
      <c r="V335" s="3">
        <f t="shared" si="100"/>
        <v>1980</v>
      </c>
      <c r="W335" s="3" t="s">
        <v>13420</v>
      </c>
      <c r="X335" s="3" t="s">
        <v>14573</v>
      </c>
      <c r="Y335" s="25">
        <f t="shared" si="101"/>
        <v>0.59</v>
      </c>
      <c r="Z335" s="25">
        <f t="shared" si="102"/>
        <v>662</v>
      </c>
      <c r="AA335">
        <f t="shared" si="103"/>
        <v>1</v>
      </c>
      <c r="AB335">
        <f t="shared" si="104"/>
        <v>1</v>
      </c>
      <c r="AC335">
        <f t="shared" si="95"/>
        <v>0</v>
      </c>
      <c r="AF335">
        <f t="shared" si="105"/>
        <v>1264450</v>
      </c>
      <c r="AH335" t="str">
        <f t="shared" si="106"/>
        <v>Libra Room Heater for Home,</v>
      </c>
      <c r="AI335" s="21">
        <f t="shared" si="107"/>
        <v>550</v>
      </c>
      <c r="AK335" t="str">
        <f t="shared" si="108"/>
        <v>Home &amp; Kitchen</v>
      </c>
      <c r="AM335">
        <f t="shared" si="109"/>
        <v>5900</v>
      </c>
      <c r="AN335" s="16">
        <f t="shared" si="110"/>
        <v>59</v>
      </c>
      <c r="AO335">
        <f t="shared" si="111"/>
        <v>59</v>
      </c>
      <c r="AP335" t="str">
        <f t="shared" si="112"/>
        <v>Suspicious Zero</v>
      </c>
      <c r="AQ335">
        <f t="shared" si="113"/>
        <v>5900</v>
      </c>
    </row>
    <row r="336" spans="1:43">
      <c r="A336" t="s">
        <v>6948</v>
      </c>
      <c r="B336" t="s">
        <v>6949</v>
      </c>
      <c r="C336" t="s">
        <v>6950</v>
      </c>
      <c r="D336" s="17">
        <v>90</v>
      </c>
      <c r="E336" s="17">
        <v>100</v>
      </c>
      <c r="F336" s="23">
        <v>10</v>
      </c>
      <c r="G336" s="6">
        <v>4.4000000000000004</v>
      </c>
      <c r="H336" s="3">
        <v>10718</v>
      </c>
      <c r="I336" t="s">
        <v>6951</v>
      </c>
      <c r="J336" t="s">
        <v>6952</v>
      </c>
      <c r="K336" t="s">
        <v>6953</v>
      </c>
      <c r="L336" t="s">
        <v>6954</v>
      </c>
      <c r="M336" t="s">
        <v>12668</v>
      </c>
      <c r="N336" t="s">
        <v>6955</v>
      </c>
      <c r="O336" t="s">
        <v>6956</v>
      </c>
      <c r="P336" t="s">
        <v>6957</v>
      </c>
      <c r="Q336" t="str">
        <f t="shared" si="96"/>
        <v>Good</v>
      </c>
      <c r="R336" s="15">
        <f t="shared" si="97"/>
        <v>1071800</v>
      </c>
      <c r="S336" s="15" t="str">
        <f t="shared" si="98"/>
        <v>&lt;₹500</v>
      </c>
      <c r="U336" s="6">
        <f t="shared" si="99"/>
        <v>308</v>
      </c>
      <c r="V336" s="3">
        <f t="shared" si="100"/>
        <v>47159.200000000004</v>
      </c>
      <c r="W336" s="3" t="s">
        <v>13421</v>
      </c>
      <c r="X336" s="3" t="s">
        <v>14573</v>
      </c>
      <c r="Y336" s="25">
        <f t="shared" si="101"/>
        <v>0.1</v>
      </c>
      <c r="Z336" s="25">
        <f t="shared" si="102"/>
        <v>662</v>
      </c>
      <c r="AA336">
        <f t="shared" si="103"/>
        <v>1</v>
      </c>
      <c r="AB336">
        <f t="shared" si="104"/>
        <v>1</v>
      </c>
      <c r="AC336">
        <f t="shared" si="95"/>
        <v>0</v>
      </c>
      <c r="AF336">
        <f t="shared" si="105"/>
        <v>1071800</v>
      </c>
      <c r="AH336" t="str">
        <f t="shared" si="106"/>
        <v>Classmate Octane Colour</v>
      </c>
      <c r="AI336" s="21">
        <f t="shared" si="107"/>
        <v>10718</v>
      </c>
      <c r="AK336" t="str">
        <f t="shared" si="108"/>
        <v>Home &amp; Kitchen</v>
      </c>
      <c r="AM336">
        <f t="shared" si="109"/>
        <v>1000</v>
      </c>
      <c r="AN336" s="16">
        <f t="shared" si="110"/>
        <v>10</v>
      </c>
      <c r="AO336">
        <f t="shared" si="111"/>
        <v>10</v>
      </c>
      <c r="AP336" t="str">
        <f t="shared" si="112"/>
        <v>Suspicious Zero</v>
      </c>
      <c r="AQ336">
        <f t="shared" si="113"/>
        <v>1000</v>
      </c>
    </row>
    <row r="337" spans="1:43">
      <c r="A337" t="s">
        <v>6182</v>
      </c>
      <c r="B337" t="s">
        <v>6183</v>
      </c>
      <c r="C337" t="s">
        <v>14571</v>
      </c>
      <c r="D337" s="17">
        <v>478</v>
      </c>
      <c r="E337" s="17">
        <v>699</v>
      </c>
      <c r="F337" s="23">
        <v>32</v>
      </c>
      <c r="G337" s="6">
        <v>3.8</v>
      </c>
      <c r="H337" s="3">
        <v>20218</v>
      </c>
      <c r="I337" t="s">
        <v>6184</v>
      </c>
      <c r="J337" t="s">
        <v>6185</v>
      </c>
      <c r="K337" t="s">
        <v>6186</v>
      </c>
      <c r="L337" t="s">
        <v>6187</v>
      </c>
      <c r="M337" t="s">
        <v>6188</v>
      </c>
      <c r="N337" t="s">
        <v>12222</v>
      </c>
      <c r="O337" t="s">
        <v>6189</v>
      </c>
      <c r="P337" t="s">
        <v>6190</v>
      </c>
      <c r="Q337" t="str">
        <f t="shared" si="96"/>
        <v>Good</v>
      </c>
      <c r="R337" s="15">
        <f t="shared" si="97"/>
        <v>14132382</v>
      </c>
      <c r="S337" s="15" t="str">
        <f t="shared" si="98"/>
        <v>₹500-₹2,000</v>
      </c>
      <c r="U337" s="6">
        <f t="shared" si="99"/>
        <v>308</v>
      </c>
      <c r="V337" s="3">
        <f t="shared" si="100"/>
        <v>76828.399999999994</v>
      </c>
      <c r="W337" s="3" t="s">
        <v>13422</v>
      </c>
      <c r="X337" s="3" t="s">
        <v>14553</v>
      </c>
      <c r="Y337" s="25">
        <f t="shared" si="101"/>
        <v>0.32</v>
      </c>
      <c r="Z337" s="25">
        <f t="shared" si="102"/>
        <v>662</v>
      </c>
      <c r="AA337">
        <f t="shared" si="103"/>
        <v>1</v>
      </c>
      <c r="AB337">
        <f t="shared" si="104"/>
        <v>1</v>
      </c>
      <c r="AC337">
        <f t="shared" si="95"/>
        <v>0</v>
      </c>
      <c r="AF337">
        <f t="shared" si="105"/>
        <v>14132382</v>
      </c>
      <c r="AH337" t="str">
        <f t="shared" si="106"/>
        <v>MAONO AU-400 Lavalier Auxiliary</v>
      </c>
      <c r="AI337" s="21">
        <f t="shared" si="107"/>
        <v>20218</v>
      </c>
      <c r="AK337" t="str">
        <f t="shared" si="108"/>
        <v>Musical Instruments</v>
      </c>
      <c r="AM337">
        <f t="shared" si="109"/>
        <v>3200</v>
      </c>
      <c r="AN337" s="16">
        <f t="shared" si="110"/>
        <v>32</v>
      </c>
      <c r="AO337">
        <f t="shared" si="111"/>
        <v>32</v>
      </c>
      <c r="AP337" t="str">
        <f t="shared" si="112"/>
        <v>Suspicious Zero</v>
      </c>
      <c r="AQ337">
        <f t="shared" si="113"/>
        <v>3200</v>
      </c>
    </row>
    <row r="338" spans="1:43">
      <c r="A338" t="s">
        <v>10285</v>
      </c>
      <c r="B338" t="s">
        <v>10286</v>
      </c>
      <c r="C338" t="s">
        <v>8108</v>
      </c>
      <c r="D338" s="17">
        <v>6800</v>
      </c>
      <c r="E338" s="17">
        <v>11500</v>
      </c>
      <c r="F338" s="23">
        <v>41</v>
      </c>
      <c r="G338" s="6">
        <v>4.0999999999999996</v>
      </c>
      <c r="H338" s="3">
        <v>10308</v>
      </c>
      <c r="I338" t="s">
        <v>10287</v>
      </c>
      <c r="J338" t="s">
        <v>10288</v>
      </c>
      <c r="K338" t="s">
        <v>10289</v>
      </c>
      <c r="L338" t="s">
        <v>10290</v>
      </c>
      <c r="M338" t="s">
        <v>10291</v>
      </c>
      <c r="N338" t="s">
        <v>10292</v>
      </c>
      <c r="O338" t="s">
        <v>10293</v>
      </c>
      <c r="P338" t="s">
        <v>10294</v>
      </c>
      <c r="Q338" t="str">
        <f t="shared" si="96"/>
        <v>Good</v>
      </c>
      <c r="R338" s="15">
        <f t="shared" si="97"/>
        <v>118542000</v>
      </c>
      <c r="S338" s="15" t="str">
        <f t="shared" si="98"/>
        <v>₹10,000-₹50,000</v>
      </c>
      <c r="U338" s="6">
        <f t="shared" si="99"/>
        <v>308</v>
      </c>
      <c r="V338" s="3">
        <f t="shared" si="100"/>
        <v>42262.799999999996</v>
      </c>
      <c r="W338" s="3" t="s">
        <v>13423</v>
      </c>
      <c r="X338" s="3" t="s">
        <v>14573</v>
      </c>
      <c r="Y338" s="25">
        <f t="shared" si="101"/>
        <v>0.41</v>
      </c>
      <c r="Z338" s="25">
        <f t="shared" si="102"/>
        <v>662</v>
      </c>
      <c r="AA338">
        <f t="shared" si="103"/>
        <v>1</v>
      </c>
      <c r="AB338">
        <f t="shared" si="104"/>
        <v>1</v>
      </c>
      <c r="AC338">
        <f t="shared" si="95"/>
        <v>0</v>
      </c>
      <c r="AF338">
        <f t="shared" si="105"/>
        <v>118542000</v>
      </c>
      <c r="AH338" t="str">
        <f t="shared" si="106"/>
        <v>Crompton Amica 15-L 5 Star Rated</v>
      </c>
      <c r="AI338" s="21">
        <f t="shared" si="107"/>
        <v>10308</v>
      </c>
      <c r="AK338" t="str">
        <f t="shared" si="108"/>
        <v>Home &amp; Kitchen</v>
      </c>
      <c r="AM338">
        <f t="shared" si="109"/>
        <v>4100</v>
      </c>
      <c r="AN338" s="16">
        <f t="shared" si="110"/>
        <v>41</v>
      </c>
      <c r="AO338">
        <f t="shared" si="111"/>
        <v>41</v>
      </c>
      <c r="AP338" t="str">
        <f t="shared" si="112"/>
        <v>Suspicious Zero</v>
      </c>
      <c r="AQ338">
        <f t="shared" si="113"/>
        <v>4100</v>
      </c>
    </row>
    <row r="339" spans="1:43">
      <c r="A339" t="s">
        <v>948</v>
      </c>
      <c r="B339" t="s">
        <v>949</v>
      </c>
      <c r="C339" t="s">
        <v>18</v>
      </c>
      <c r="D339" s="17">
        <v>449</v>
      </c>
      <c r="E339" s="17">
        <v>1299</v>
      </c>
      <c r="F339" s="23">
        <v>65</v>
      </c>
      <c r="G339" s="6">
        <v>4.2</v>
      </c>
      <c r="H339" s="3">
        <v>24269</v>
      </c>
      <c r="I339" t="s">
        <v>12669</v>
      </c>
      <c r="J339" t="s">
        <v>20</v>
      </c>
      <c r="K339" t="s">
        <v>21</v>
      </c>
      <c r="L339" t="s">
        <v>22</v>
      </c>
      <c r="M339" t="s">
        <v>23</v>
      </c>
      <c r="N339" t="s">
        <v>24</v>
      </c>
      <c r="O339" t="s">
        <v>25</v>
      </c>
      <c r="P339" t="s">
        <v>950</v>
      </c>
      <c r="Q339" t="str">
        <f t="shared" si="96"/>
        <v>Good</v>
      </c>
      <c r="R339" s="15">
        <f t="shared" si="97"/>
        <v>31525431</v>
      </c>
      <c r="S339" s="15" t="str">
        <f t="shared" si="98"/>
        <v>₹500-₹2,000</v>
      </c>
      <c r="U339" s="6">
        <f t="shared" si="99"/>
        <v>308</v>
      </c>
      <c r="V339" s="3">
        <f t="shared" si="100"/>
        <v>101929.8</v>
      </c>
      <c r="W339" s="3" t="s">
        <v>13424</v>
      </c>
      <c r="X339" s="3" t="s">
        <v>14572</v>
      </c>
      <c r="Y339" s="25">
        <f t="shared" si="101"/>
        <v>0.65</v>
      </c>
      <c r="Z339" s="25">
        <f t="shared" si="102"/>
        <v>662</v>
      </c>
      <c r="AA339">
        <f t="shared" si="103"/>
        <v>1</v>
      </c>
      <c r="AB339">
        <f t="shared" si="104"/>
        <v>1</v>
      </c>
      <c r="AC339">
        <f t="shared" si="95"/>
        <v>0</v>
      </c>
      <c r="AF339">
        <f t="shared" si="105"/>
        <v>31525431</v>
      </c>
      <c r="AH339" t="str">
        <f t="shared" si="106"/>
        <v>Wayona Nylon Braided 2M / 6Ft Fast</v>
      </c>
      <c r="AI339" s="21">
        <f t="shared" si="107"/>
        <v>24269</v>
      </c>
      <c r="AK339" t="str">
        <f t="shared" si="108"/>
        <v>Computers &amp; Accessories</v>
      </c>
      <c r="AM339">
        <f t="shared" si="109"/>
        <v>6500</v>
      </c>
      <c r="AN339" s="16">
        <f t="shared" si="110"/>
        <v>65</v>
      </c>
      <c r="AO339">
        <f t="shared" si="111"/>
        <v>65</v>
      </c>
      <c r="AP339" t="str">
        <f t="shared" si="112"/>
        <v>Suspicious Zero</v>
      </c>
      <c r="AQ339">
        <f t="shared" si="113"/>
        <v>6500</v>
      </c>
    </row>
    <row r="340" spans="1:43">
      <c r="A340" t="s">
        <v>808</v>
      </c>
      <c r="B340" t="s">
        <v>809</v>
      </c>
      <c r="C340" t="s">
        <v>18</v>
      </c>
      <c r="D340" s="17">
        <v>649</v>
      </c>
      <c r="E340" s="17">
        <v>1999</v>
      </c>
      <c r="F340" s="23">
        <v>68</v>
      </c>
      <c r="G340" s="6">
        <v>4.2</v>
      </c>
      <c r="H340" s="3">
        <v>24269</v>
      </c>
      <c r="I340" t="s">
        <v>12670</v>
      </c>
      <c r="J340" t="s">
        <v>20</v>
      </c>
      <c r="K340" t="s">
        <v>21</v>
      </c>
      <c r="L340" t="s">
        <v>22</v>
      </c>
      <c r="M340" t="s">
        <v>23</v>
      </c>
      <c r="N340" t="s">
        <v>810</v>
      </c>
      <c r="O340" t="s">
        <v>811</v>
      </c>
      <c r="P340" t="s">
        <v>812</v>
      </c>
      <c r="Q340" t="str">
        <f t="shared" si="96"/>
        <v>Good</v>
      </c>
      <c r="R340" s="15">
        <f t="shared" si="97"/>
        <v>48513731</v>
      </c>
      <c r="S340" s="15" t="str">
        <f t="shared" si="98"/>
        <v>₹500-₹2,000</v>
      </c>
      <c r="U340" s="6">
        <f t="shared" si="99"/>
        <v>308</v>
      </c>
      <c r="V340" s="3">
        <f t="shared" si="100"/>
        <v>101929.8</v>
      </c>
      <c r="W340" s="3" t="s">
        <v>13425</v>
      </c>
      <c r="X340" s="3" t="s">
        <v>14572</v>
      </c>
      <c r="Y340" s="25">
        <f t="shared" si="101"/>
        <v>0.68</v>
      </c>
      <c r="Z340" s="25">
        <f t="shared" si="102"/>
        <v>662</v>
      </c>
      <c r="AA340">
        <f t="shared" si="103"/>
        <v>1</v>
      </c>
      <c r="AB340">
        <f t="shared" si="104"/>
        <v>1</v>
      </c>
      <c r="AC340">
        <f t="shared" si="95"/>
        <v>0</v>
      </c>
      <c r="AF340">
        <f t="shared" si="105"/>
        <v>48513731</v>
      </c>
      <c r="AH340" t="str">
        <f t="shared" si="106"/>
        <v>Wayona Nylon Braided (2 Pack) Lightning</v>
      </c>
      <c r="AI340" s="21">
        <f t="shared" si="107"/>
        <v>24269</v>
      </c>
      <c r="AK340" t="str">
        <f t="shared" si="108"/>
        <v>Computers &amp; Accessories</v>
      </c>
      <c r="AM340">
        <f t="shared" si="109"/>
        <v>6800</v>
      </c>
      <c r="AN340" s="16">
        <f t="shared" si="110"/>
        <v>68</v>
      </c>
      <c r="AO340">
        <f t="shared" si="111"/>
        <v>68</v>
      </c>
      <c r="AP340" t="str">
        <f t="shared" si="112"/>
        <v>Suspicious Zero</v>
      </c>
      <c r="AQ340">
        <f t="shared" si="113"/>
        <v>6800</v>
      </c>
    </row>
    <row r="341" spans="1:43">
      <c r="A341" t="s">
        <v>1851</v>
      </c>
      <c r="B341" t="s">
        <v>1852</v>
      </c>
      <c r="C341" t="s">
        <v>18</v>
      </c>
      <c r="D341" s="17">
        <v>649</v>
      </c>
      <c r="E341" s="17">
        <v>1999</v>
      </c>
      <c r="F341" s="23">
        <v>68</v>
      </c>
      <c r="G341" s="6">
        <v>4.2</v>
      </c>
      <c r="H341" s="3">
        <v>24269</v>
      </c>
      <c r="I341" t="s">
        <v>12671</v>
      </c>
      <c r="J341" t="s">
        <v>20</v>
      </c>
      <c r="K341" t="s">
        <v>21</v>
      </c>
      <c r="L341" t="s">
        <v>22</v>
      </c>
      <c r="M341" t="s">
        <v>23</v>
      </c>
      <c r="N341" t="s">
        <v>810</v>
      </c>
      <c r="O341" t="s">
        <v>1853</v>
      </c>
      <c r="P341" t="s">
        <v>1854</v>
      </c>
      <c r="Q341" t="str">
        <f t="shared" si="96"/>
        <v>Good</v>
      </c>
      <c r="R341" s="15">
        <f t="shared" si="97"/>
        <v>48513731</v>
      </c>
      <c r="S341" s="15" t="str">
        <f t="shared" si="98"/>
        <v>₹500-₹2,000</v>
      </c>
      <c r="U341" s="6">
        <f t="shared" si="99"/>
        <v>308</v>
      </c>
      <c r="V341" s="3">
        <f t="shared" si="100"/>
        <v>101929.8</v>
      </c>
      <c r="W341" s="3" t="s">
        <v>14413</v>
      </c>
      <c r="X341" s="3" t="s">
        <v>14572</v>
      </c>
      <c r="Y341" s="25">
        <f t="shared" si="101"/>
        <v>0.68</v>
      </c>
      <c r="Z341" s="25">
        <f t="shared" si="102"/>
        <v>662</v>
      </c>
      <c r="AA341">
        <f t="shared" si="103"/>
        <v>1</v>
      </c>
      <c r="AB341">
        <f t="shared" si="104"/>
        <v>1</v>
      </c>
      <c r="AC341">
        <f t="shared" si="95"/>
        <v>0</v>
      </c>
      <c r="AF341">
        <f t="shared" si="105"/>
        <v>48513731</v>
      </c>
      <c r="AH341" t="str">
        <f t="shared" si="106"/>
        <v>Wayona Nylon Braided Usb Syncing And</v>
      </c>
      <c r="AI341" s="21">
        <f t="shared" si="107"/>
        <v>24269</v>
      </c>
      <c r="AK341" t="str">
        <f t="shared" si="108"/>
        <v>Computers &amp; Accessories</v>
      </c>
      <c r="AM341">
        <f t="shared" si="109"/>
        <v>6800</v>
      </c>
      <c r="AN341" s="16">
        <f t="shared" si="110"/>
        <v>68</v>
      </c>
      <c r="AO341">
        <f t="shared" si="111"/>
        <v>68</v>
      </c>
      <c r="AP341" t="str">
        <f t="shared" si="112"/>
        <v>Suspicious Zero</v>
      </c>
      <c r="AQ341">
        <f t="shared" si="113"/>
        <v>6800</v>
      </c>
    </row>
    <row r="342" spans="1:43">
      <c r="A342" t="s">
        <v>4946</v>
      </c>
      <c r="B342" t="s">
        <v>4947</v>
      </c>
      <c r="C342" t="s">
        <v>4533</v>
      </c>
      <c r="D342" s="17">
        <v>889</v>
      </c>
      <c r="E342" s="17">
        <v>2500</v>
      </c>
      <c r="F342" s="23">
        <v>64</v>
      </c>
      <c r="G342" s="6">
        <v>4.3</v>
      </c>
      <c r="H342" s="3">
        <v>55747</v>
      </c>
      <c r="I342" t="s">
        <v>4948</v>
      </c>
      <c r="J342" t="s">
        <v>4949</v>
      </c>
      <c r="K342" t="s">
        <v>4950</v>
      </c>
      <c r="L342" t="s">
        <v>4951</v>
      </c>
      <c r="M342" t="s">
        <v>4952</v>
      </c>
      <c r="N342" t="s">
        <v>12672</v>
      </c>
      <c r="O342" t="s">
        <v>4953</v>
      </c>
      <c r="P342" t="s">
        <v>4954</v>
      </c>
      <c r="Q342" t="str">
        <f t="shared" si="96"/>
        <v>Good</v>
      </c>
      <c r="R342" s="15">
        <f t="shared" si="97"/>
        <v>139367500</v>
      </c>
      <c r="S342" s="15" t="str">
        <f t="shared" si="98"/>
        <v>₹2,000-₹10,000</v>
      </c>
      <c r="U342" s="6">
        <f t="shared" si="99"/>
        <v>308</v>
      </c>
      <c r="V342" s="3">
        <f t="shared" si="100"/>
        <v>239712.09999999998</v>
      </c>
      <c r="W342" s="3" t="s">
        <v>13426</v>
      </c>
      <c r="X342" s="3" t="s">
        <v>14572</v>
      </c>
      <c r="Y342" s="25">
        <f t="shared" si="101"/>
        <v>0.64</v>
      </c>
      <c r="Z342" s="25">
        <f t="shared" si="102"/>
        <v>662</v>
      </c>
      <c r="AA342">
        <f t="shared" si="103"/>
        <v>1</v>
      </c>
      <c r="AB342">
        <f t="shared" si="104"/>
        <v>1</v>
      </c>
      <c r="AC342">
        <f t="shared" si="95"/>
        <v>0</v>
      </c>
      <c r="AF342">
        <f t="shared" si="105"/>
        <v>139367500</v>
      </c>
      <c r="AH342" t="str">
        <f t="shared" si="106"/>
        <v>SanDisk Ultra 128 GB USB 3.0 Pen Drive</v>
      </c>
      <c r="AI342" s="21">
        <f t="shared" si="107"/>
        <v>55747</v>
      </c>
      <c r="AK342" t="str">
        <f t="shared" si="108"/>
        <v>Computers &amp; Accessories</v>
      </c>
      <c r="AM342">
        <f t="shared" si="109"/>
        <v>6400</v>
      </c>
      <c r="AN342" s="16">
        <f t="shared" si="110"/>
        <v>64</v>
      </c>
      <c r="AO342">
        <f t="shared" si="111"/>
        <v>64</v>
      </c>
      <c r="AP342" t="str">
        <f t="shared" si="112"/>
        <v>Suspicious Zero</v>
      </c>
      <c r="AQ342">
        <f t="shared" si="113"/>
        <v>6400</v>
      </c>
    </row>
    <row r="343" spans="1:43">
      <c r="A343" t="s">
        <v>931</v>
      </c>
      <c r="B343" t="s">
        <v>932</v>
      </c>
      <c r="C343" t="s">
        <v>18</v>
      </c>
      <c r="D343" s="17">
        <v>349</v>
      </c>
      <c r="E343" s="17">
        <v>999</v>
      </c>
      <c r="F343" s="23">
        <v>65</v>
      </c>
      <c r="G343" s="6">
        <v>4.2</v>
      </c>
      <c r="H343" s="3">
        <v>13120</v>
      </c>
      <c r="I343" t="s">
        <v>933</v>
      </c>
      <c r="J343" t="s">
        <v>934</v>
      </c>
      <c r="K343" t="s">
        <v>935</v>
      </c>
      <c r="L343" t="s">
        <v>936</v>
      </c>
      <c r="M343" t="s">
        <v>12673</v>
      </c>
      <c r="N343" t="s">
        <v>12674</v>
      </c>
      <c r="O343" t="s">
        <v>937</v>
      </c>
      <c r="P343" t="s">
        <v>938</v>
      </c>
      <c r="Q343" t="str">
        <f t="shared" si="96"/>
        <v>Average</v>
      </c>
      <c r="R343" s="15">
        <f t="shared" si="97"/>
        <v>13106880</v>
      </c>
      <c r="S343" s="15" t="str">
        <f t="shared" si="98"/>
        <v>₹500-₹2,000</v>
      </c>
      <c r="U343" s="6">
        <f t="shared" si="99"/>
        <v>308</v>
      </c>
      <c r="V343" s="3">
        <f t="shared" si="100"/>
        <v>55104</v>
      </c>
      <c r="W343" s="3" t="s">
        <v>13427</v>
      </c>
      <c r="X343" s="3" t="s">
        <v>14572</v>
      </c>
      <c r="Y343" s="25">
        <f t="shared" si="101"/>
        <v>0.65</v>
      </c>
      <c r="Z343" s="25">
        <f t="shared" si="102"/>
        <v>662</v>
      </c>
      <c r="AA343">
        <f t="shared" si="103"/>
        <v>1</v>
      </c>
      <c r="AB343">
        <f t="shared" si="104"/>
        <v>1</v>
      </c>
      <c r="AC343">
        <f t="shared" si="95"/>
        <v>0</v>
      </c>
      <c r="AF343">
        <f t="shared" si="105"/>
        <v>13106880</v>
      </c>
      <c r="AH343" t="str">
        <f t="shared" si="106"/>
        <v>Wayona Nylon Braided USB Data Sync and</v>
      </c>
      <c r="AI343" s="21">
        <f t="shared" si="107"/>
        <v>13120</v>
      </c>
      <c r="AK343" t="str">
        <f t="shared" si="108"/>
        <v>Computers &amp; Accessories</v>
      </c>
      <c r="AM343">
        <f t="shared" si="109"/>
        <v>6500</v>
      </c>
      <c r="AN343" s="16">
        <f t="shared" si="110"/>
        <v>65</v>
      </c>
      <c r="AO343">
        <f t="shared" si="111"/>
        <v>65</v>
      </c>
      <c r="AP343" t="str">
        <f t="shared" si="112"/>
        <v>Suspicious Zero</v>
      </c>
      <c r="AQ343">
        <f t="shared" si="113"/>
        <v>6500</v>
      </c>
    </row>
    <row r="344" spans="1:43">
      <c r="A344" t="s">
        <v>1417</v>
      </c>
      <c r="B344" t="s">
        <v>1418</v>
      </c>
      <c r="C344" t="s">
        <v>18</v>
      </c>
      <c r="D344" s="17">
        <v>399</v>
      </c>
      <c r="E344" s="17">
        <v>1299</v>
      </c>
      <c r="F344" s="23">
        <v>69</v>
      </c>
      <c r="G344" s="6">
        <v>4.2</v>
      </c>
      <c r="H344" s="3">
        <v>13120</v>
      </c>
      <c r="I344" t="s">
        <v>1419</v>
      </c>
      <c r="J344" t="s">
        <v>934</v>
      </c>
      <c r="K344" t="s">
        <v>935</v>
      </c>
      <c r="L344" t="s">
        <v>936</v>
      </c>
      <c r="M344" t="s">
        <v>12673</v>
      </c>
      <c r="N344" t="s">
        <v>12674</v>
      </c>
      <c r="O344" t="s">
        <v>1420</v>
      </c>
      <c r="P344" t="s">
        <v>1421</v>
      </c>
      <c r="Q344" t="str">
        <f t="shared" si="96"/>
        <v>Good</v>
      </c>
      <c r="R344" s="15">
        <f t="shared" si="97"/>
        <v>17042880</v>
      </c>
      <c r="S344" s="15" t="str">
        <f t="shared" si="98"/>
        <v>₹500-₹2,000</v>
      </c>
      <c r="U344" s="6">
        <f t="shared" si="99"/>
        <v>308</v>
      </c>
      <c r="V344" s="3">
        <f t="shared" si="100"/>
        <v>55104</v>
      </c>
      <c r="W344" s="3" t="s">
        <v>13428</v>
      </c>
      <c r="X344" s="3" t="s">
        <v>14572</v>
      </c>
      <c r="Y344" s="25">
        <f t="shared" si="101"/>
        <v>0.69</v>
      </c>
      <c r="Z344" s="25">
        <f t="shared" si="102"/>
        <v>662</v>
      </c>
      <c r="AA344">
        <f t="shared" si="103"/>
        <v>1</v>
      </c>
      <c r="AB344">
        <f t="shared" si="104"/>
        <v>1</v>
      </c>
      <c r="AC344">
        <f t="shared" si="95"/>
        <v>0</v>
      </c>
      <c r="AF344">
        <f t="shared" si="105"/>
        <v>17042880</v>
      </c>
      <c r="AH344" t="str">
        <f t="shared" si="106"/>
        <v>Wayona Nylon Braided Lightning USB Data</v>
      </c>
      <c r="AI344" s="21">
        <f t="shared" si="107"/>
        <v>13120</v>
      </c>
      <c r="AK344" t="str">
        <f t="shared" si="108"/>
        <v>Computers &amp; Accessories</v>
      </c>
      <c r="AM344">
        <f t="shared" si="109"/>
        <v>6900</v>
      </c>
      <c r="AN344" s="16">
        <f t="shared" si="110"/>
        <v>69</v>
      </c>
      <c r="AO344">
        <f t="shared" si="111"/>
        <v>69</v>
      </c>
      <c r="AP344" t="str">
        <f t="shared" si="112"/>
        <v>Suspicious Zero</v>
      </c>
      <c r="AQ344">
        <f t="shared" si="113"/>
        <v>6900</v>
      </c>
    </row>
    <row r="345" spans="1:43">
      <c r="A345" t="s">
        <v>4963</v>
      </c>
      <c r="B345" t="s">
        <v>4964</v>
      </c>
      <c r="C345" t="s">
        <v>4543</v>
      </c>
      <c r="D345" s="17">
        <v>569</v>
      </c>
      <c r="E345" s="17">
        <v>1299</v>
      </c>
      <c r="F345" s="23">
        <v>56.000000000000007</v>
      </c>
      <c r="G345" s="6">
        <v>4.4000000000000004</v>
      </c>
      <c r="H345" s="3">
        <v>9275</v>
      </c>
      <c r="I345" t="s">
        <v>4965</v>
      </c>
      <c r="J345" t="s">
        <v>4966</v>
      </c>
      <c r="K345" t="s">
        <v>4967</v>
      </c>
      <c r="L345" t="s">
        <v>4968</v>
      </c>
      <c r="M345" t="s">
        <v>4969</v>
      </c>
      <c r="N345" t="s">
        <v>12675</v>
      </c>
      <c r="O345" t="s">
        <v>4970</v>
      </c>
      <c r="P345" t="s">
        <v>4971</v>
      </c>
      <c r="Q345" t="str">
        <f t="shared" si="96"/>
        <v>Good</v>
      </c>
      <c r="R345" s="15">
        <f t="shared" si="97"/>
        <v>12048225</v>
      </c>
      <c r="S345" s="15" t="str">
        <f t="shared" si="98"/>
        <v>₹500-₹2,000</v>
      </c>
      <c r="U345" s="6">
        <f t="shared" si="99"/>
        <v>308</v>
      </c>
      <c r="V345" s="3">
        <f t="shared" si="100"/>
        <v>40810</v>
      </c>
      <c r="W345" s="3" t="s">
        <v>13429</v>
      </c>
      <c r="X345" s="3" t="s">
        <v>14572</v>
      </c>
      <c r="Y345" s="25">
        <f t="shared" si="101"/>
        <v>0.56000000000000005</v>
      </c>
      <c r="Z345" s="25">
        <f t="shared" si="102"/>
        <v>662</v>
      </c>
      <c r="AA345">
        <f t="shared" si="103"/>
        <v>1</v>
      </c>
      <c r="AB345">
        <f t="shared" si="104"/>
        <v>1</v>
      </c>
      <c r="AC345">
        <f t="shared" si="95"/>
        <v>0</v>
      </c>
      <c r="AF345">
        <f t="shared" si="105"/>
        <v>12048225</v>
      </c>
      <c r="AH345" t="str">
        <f t="shared" si="106"/>
        <v>Dell WM118 Wireless Mouse,</v>
      </c>
      <c r="AI345" s="21">
        <f t="shared" si="107"/>
        <v>9275</v>
      </c>
      <c r="AK345" t="str">
        <f t="shared" si="108"/>
        <v>Computers &amp; Accessories</v>
      </c>
      <c r="AM345">
        <f t="shared" si="109"/>
        <v>5600.0000000000009</v>
      </c>
      <c r="AN345" s="16">
        <f t="shared" si="110"/>
        <v>56.000000000000007</v>
      </c>
      <c r="AO345">
        <f t="shared" si="111"/>
        <v>56.000000000000007</v>
      </c>
      <c r="AP345" t="str">
        <f t="shared" si="112"/>
        <v>Suspicious Zero</v>
      </c>
      <c r="AQ345">
        <f t="shared" si="113"/>
        <v>5600.0000000000009</v>
      </c>
    </row>
    <row r="346" spans="1:43">
      <c r="A346" t="s">
        <v>4627</v>
      </c>
      <c r="B346" t="s">
        <v>4628</v>
      </c>
      <c r="C346" t="s">
        <v>2884</v>
      </c>
      <c r="D346" s="17">
        <v>499</v>
      </c>
      <c r="E346" s="17">
        <v>999</v>
      </c>
      <c r="F346" s="23">
        <v>50</v>
      </c>
      <c r="G346" s="6">
        <v>3.9</v>
      </c>
      <c r="H346" s="3">
        <v>92995</v>
      </c>
      <c r="I346" t="s">
        <v>4629</v>
      </c>
      <c r="J346" t="s">
        <v>4630</v>
      </c>
      <c r="K346" t="s">
        <v>4631</v>
      </c>
      <c r="L346" t="s">
        <v>4632</v>
      </c>
      <c r="M346" t="s">
        <v>4633</v>
      </c>
      <c r="N346" t="s">
        <v>4634</v>
      </c>
      <c r="O346" t="s">
        <v>4635</v>
      </c>
      <c r="P346" t="s">
        <v>4636</v>
      </c>
      <c r="Q346" t="str">
        <f t="shared" si="96"/>
        <v>Good</v>
      </c>
      <c r="R346" s="15">
        <f t="shared" si="97"/>
        <v>92902005</v>
      </c>
      <c r="S346" s="15" t="str">
        <f t="shared" si="98"/>
        <v>₹500-₹2,000</v>
      </c>
      <c r="U346" s="6">
        <f t="shared" si="99"/>
        <v>308</v>
      </c>
      <c r="V346" s="3">
        <f t="shared" si="100"/>
        <v>362680.5</v>
      </c>
      <c r="W346" s="3" t="s">
        <v>14231</v>
      </c>
      <c r="X346" s="3" t="s">
        <v>14550</v>
      </c>
      <c r="Y346" s="25">
        <f t="shared" si="101"/>
        <v>0.5</v>
      </c>
      <c r="Z346" s="25">
        <f t="shared" si="102"/>
        <v>662</v>
      </c>
      <c r="AA346">
        <f t="shared" si="103"/>
        <v>1</v>
      </c>
      <c r="AB346">
        <f t="shared" si="104"/>
        <v>1</v>
      </c>
      <c r="AC346">
        <f t="shared" si="95"/>
        <v>0</v>
      </c>
      <c r="AF346">
        <f t="shared" si="105"/>
        <v>92902005</v>
      </c>
      <c r="AH346" t="str">
        <f t="shared" si="106"/>
        <v>JBL C50HI,</v>
      </c>
      <c r="AI346" s="21">
        <f t="shared" si="107"/>
        <v>92995</v>
      </c>
      <c r="AK346" t="str">
        <f t="shared" si="108"/>
        <v>Electronics</v>
      </c>
      <c r="AM346">
        <f t="shared" si="109"/>
        <v>5000</v>
      </c>
      <c r="AN346" s="16">
        <f t="shared" si="110"/>
        <v>50</v>
      </c>
      <c r="AO346">
        <f t="shared" si="111"/>
        <v>50</v>
      </c>
      <c r="AP346" t="str">
        <f t="shared" si="112"/>
        <v>Suspicious Zero</v>
      </c>
      <c r="AQ346">
        <f t="shared" si="113"/>
        <v>5000</v>
      </c>
    </row>
    <row r="347" spans="1:43">
      <c r="A347" t="s">
        <v>413</v>
      </c>
      <c r="B347" t="s">
        <v>414</v>
      </c>
      <c r="C347" t="s">
        <v>18</v>
      </c>
      <c r="D347" s="17">
        <v>399</v>
      </c>
      <c r="E347" s="17">
        <v>1099</v>
      </c>
      <c r="F347" s="23">
        <v>64</v>
      </c>
      <c r="G347" s="6">
        <v>4.2</v>
      </c>
      <c r="H347" s="3">
        <v>24269</v>
      </c>
      <c r="I347" t="s">
        <v>12670</v>
      </c>
      <c r="J347" t="s">
        <v>20</v>
      </c>
      <c r="K347" t="s">
        <v>21</v>
      </c>
      <c r="L347" t="s">
        <v>22</v>
      </c>
      <c r="M347" t="s">
        <v>23</v>
      </c>
      <c r="N347" t="s">
        <v>24</v>
      </c>
      <c r="O347" t="s">
        <v>415</v>
      </c>
      <c r="P347" t="s">
        <v>416</v>
      </c>
      <c r="Q347" t="str">
        <f t="shared" si="96"/>
        <v>Average</v>
      </c>
      <c r="R347" s="15">
        <f t="shared" si="97"/>
        <v>26671631</v>
      </c>
      <c r="S347" s="15" t="str">
        <f t="shared" si="98"/>
        <v>₹500-₹2,000</v>
      </c>
      <c r="U347" s="6">
        <f t="shared" si="99"/>
        <v>308</v>
      </c>
      <c r="V347" s="3">
        <f t="shared" si="100"/>
        <v>101929.8</v>
      </c>
      <c r="W347" s="3" t="s">
        <v>14412</v>
      </c>
      <c r="X347" s="3" t="s">
        <v>14572</v>
      </c>
      <c r="Y347" s="25">
        <f t="shared" si="101"/>
        <v>0.64</v>
      </c>
      <c r="Z347" s="25">
        <f t="shared" si="102"/>
        <v>662</v>
      </c>
      <c r="AA347">
        <f t="shared" si="103"/>
        <v>1</v>
      </c>
      <c r="AB347">
        <f t="shared" si="104"/>
        <v>1</v>
      </c>
      <c r="AC347">
        <f t="shared" si="95"/>
        <v>0</v>
      </c>
      <c r="AF347">
        <f t="shared" si="105"/>
        <v>26671631</v>
      </c>
      <c r="AH347" t="str">
        <f t="shared" si="106"/>
        <v>Wayona Nylon Braided 3A Lightning to</v>
      </c>
      <c r="AI347" s="21">
        <f t="shared" si="107"/>
        <v>24269</v>
      </c>
      <c r="AK347" t="str">
        <f t="shared" si="108"/>
        <v>Computers &amp; Accessories</v>
      </c>
      <c r="AM347">
        <f t="shared" si="109"/>
        <v>6400</v>
      </c>
      <c r="AN347" s="16">
        <f t="shared" si="110"/>
        <v>64</v>
      </c>
      <c r="AO347">
        <f t="shared" si="111"/>
        <v>64</v>
      </c>
      <c r="AP347" t="str">
        <f t="shared" si="112"/>
        <v>Suspicious Zero</v>
      </c>
      <c r="AQ347">
        <f t="shared" si="113"/>
        <v>6400</v>
      </c>
    </row>
    <row r="348" spans="1:43">
      <c r="A348" t="s">
        <v>16</v>
      </c>
      <c r="B348" t="s">
        <v>17</v>
      </c>
      <c r="C348" t="s">
        <v>18</v>
      </c>
      <c r="D348" s="17">
        <v>399</v>
      </c>
      <c r="E348" s="17">
        <v>1099</v>
      </c>
      <c r="F348" s="23">
        <v>64</v>
      </c>
      <c r="G348" s="6">
        <v>4.2</v>
      </c>
      <c r="H348" s="3">
        <v>24270</v>
      </c>
      <c r="I348" t="s">
        <v>12676</v>
      </c>
      <c r="J348" t="s">
        <v>20</v>
      </c>
      <c r="K348" t="s">
        <v>21</v>
      </c>
      <c r="L348" t="s">
        <v>22</v>
      </c>
      <c r="M348" t="s">
        <v>23</v>
      </c>
      <c r="N348" t="s">
        <v>810</v>
      </c>
      <c r="O348" t="s">
        <v>3059</v>
      </c>
      <c r="P348" t="s">
        <v>3060</v>
      </c>
      <c r="Q348" t="str">
        <f t="shared" si="96"/>
        <v>Good</v>
      </c>
      <c r="R348" s="15">
        <f t="shared" si="97"/>
        <v>26672730</v>
      </c>
      <c r="S348" s="15" t="str">
        <f t="shared" si="98"/>
        <v>₹500-₹2,000</v>
      </c>
      <c r="U348" s="6">
        <f t="shared" si="99"/>
        <v>308</v>
      </c>
      <c r="V348" s="3">
        <f t="shared" si="100"/>
        <v>101934</v>
      </c>
      <c r="W348" s="3" t="s">
        <v>13430</v>
      </c>
      <c r="X348" s="3" t="s">
        <v>14572</v>
      </c>
      <c r="Y348" s="25">
        <f t="shared" si="101"/>
        <v>0.64</v>
      </c>
      <c r="Z348" s="25">
        <f t="shared" si="102"/>
        <v>662</v>
      </c>
      <c r="AA348">
        <f t="shared" si="103"/>
        <v>1</v>
      </c>
      <c r="AB348">
        <f t="shared" si="104"/>
        <v>1</v>
      </c>
      <c r="AC348">
        <f t="shared" si="95"/>
        <v>0</v>
      </c>
      <c r="AF348">
        <f t="shared" si="105"/>
        <v>26672730</v>
      </c>
      <c r="AH348" t="str">
        <f t="shared" si="106"/>
        <v>Wayona Nylon Braided USB to Lightning</v>
      </c>
      <c r="AI348" s="21">
        <f t="shared" si="107"/>
        <v>24270</v>
      </c>
      <c r="AK348" t="str">
        <f t="shared" si="108"/>
        <v>Computers &amp; Accessories</v>
      </c>
      <c r="AM348">
        <f t="shared" si="109"/>
        <v>6400</v>
      </c>
      <c r="AN348" s="16">
        <f t="shared" si="110"/>
        <v>64</v>
      </c>
      <c r="AO348">
        <f t="shared" si="111"/>
        <v>64</v>
      </c>
      <c r="AP348" t="str">
        <f t="shared" si="112"/>
        <v>Suspicious Zero</v>
      </c>
      <c r="AQ348">
        <f t="shared" si="113"/>
        <v>6400</v>
      </c>
    </row>
    <row r="349" spans="1:43">
      <c r="A349" t="s">
        <v>11425</v>
      </c>
      <c r="B349" t="s">
        <v>11426</v>
      </c>
      <c r="C349" t="s">
        <v>8373</v>
      </c>
      <c r="D349" s="17">
        <v>1928</v>
      </c>
      <c r="E349" s="17">
        <v>2590</v>
      </c>
      <c r="F349" s="23">
        <v>26</v>
      </c>
      <c r="G349" s="6">
        <v>4</v>
      </c>
      <c r="H349" s="3">
        <v>2377</v>
      </c>
      <c r="I349" t="s">
        <v>12677</v>
      </c>
      <c r="J349" t="s">
        <v>11427</v>
      </c>
      <c r="K349" t="s">
        <v>11428</v>
      </c>
      <c r="L349" t="s">
        <v>11429</v>
      </c>
      <c r="M349" t="s">
        <v>11430</v>
      </c>
      <c r="N349" t="s">
        <v>12678</v>
      </c>
      <c r="O349" t="s">
        <v>11431</v>
      </c>
      <c r="P349" t="s">
        <v>11432</v>
      </c>
      <c r="Q349" t="str">
        <f t="shared" si="96"/>
        <v>Good</v>
      </c>
      <c r="R349" s="15">
        <f t="shared" si="97"/>
        <v>6156430</v>
      </c>
      <c r="S349" s="15" t="str">
        <f t="shared" si="98"/>
        <v>₹2,000-₹10,000</v>
      </c>
      <c r="U349" s="6">
        <f t="shared" si="99"/>
        <v>308</v>
      </c>
      <c r="V349" s="3">
        <f t="shared" si="100"/>
        <v>9508</v>
      </c>
      <c r="W349" s="3" t="s">
        <v>13431</v>
      </c>
      <c r="X349" s="3" t="s">
        <v>14573</v>
      </c>
      <c r="Y349" s="25">
        <f t="shared" si="101"/>
        <v>0.26</v>
      </c>
      <c r="Z349" s="25">
        <f t="shared" si="102"/>
        <v>662</v>
      </c>
      <c r="AA349">
        <f t="shared" si="103"/>
        <v>1</v>
      </c>
      <c r="AB349">
        <f t="shared" si="104"/>
        <v>1</v>
      </c>
      <c r="AC349">
        <f t="shared" si="95"/>
        <v>0</v>
      </c>
      <c r="AF349">
        <f t="shared" si="105"/>
        <v>6156430</v>
      </c>
      <c r="AH349" t="str">
        <f t="shared" si="106"/>
        <v>Borosil Prime Grill Sandwich Maker</v>
      </c>
      <c r="AI349" s="21">
        <f t="shared" si="107"/>
        <v>2377</v>
      </c>
      <c r="AK349" t="str">
        <f t="shared" si="108"/>
        <v>Home &amp; Kitchen</v>
      </c>
      <c r="AM349">
        <f t="shared" si="109"/>
        <v>2600</v>
      </c>
      <c r="AN349" s="16">
        <f t="shared" si="110"/>
        <v>26</v>
      </c>
      <c r="AO349">
        <f t="shared" si="111"/>
        <v>26</v>
      </c>
      <c r="AP349" t="str">
        <f t="shared" si="112"/>
        <v>Suspicious Zero</v>
      </c>
      <c r="AQ349">
        <f t="shared" si="113"/>
        <v>2600</v>
      </c>
    </row>
    <row r="350" spans="1:43">
      <c r="A350" t="s">
        <v>11902</v>
      </c>
      <c r="B350" t="s">
        <v>11903</v>
      </c>
      <c r="C350" t="s">
        <v>7922</v>
      </c>
      <c r="D350" s="17">
        <v>2320</v>
      </c>
      <c r="E350" s="17">
        <v>3290</v>
      </c>
      <c r="F350" s="23">
        <v>28.999999999999996</v>
      </c>
      <c r="G350" s="6">
        <v>3.8</v>
      </c>
      <c r="H350" s="3">
        <v>195</v>
      </c>
      <c r="I350" t="s">
        <v>11904</v>
      </c>
      <c r="J350" t="s">
        <v>11905</v>
      </c>
      <c r="K350" t="s">
        <v>11906</v>
      </c>
      <c r="L350" t="s">
        <v>11907</v>
      </c>
      <c r="M350" t="s">
        <v>11908</v>
      </c>
      <c r="N350" t="s">
        <v>11909</v>
      </c>
      <c r="O350" t="s">
        <v>11910</v>
      </c>
      <c r="P350" t="s">
        <v>11911</v>
      </c>
      <c r="Q350" t="str">
        <f t="shared" si="96"/>
        <v>Good</v>
      </c>
      <c r="R350" s="15">
        <f t="shared" si="97"/>
        <v>641550</v>
      </c>
      <c r="S350" s="15" t="str">
        <f t="shared" si="98"/>
        <v>₹2,000-₹10,000</v>
      </c>
      <c r="U350" s="6">
        <f t="shared" si="99"/>
        <v>308</v>
      </c>
      <c r="V350" s="3">
        <f t="shared" si="100"/>
        <v>741</v>
      </c>
      <c r="W350" s="3" t="s">
        <v>13432</v>
      </c>
      <c r="X350" s="3" t="s">
        <v>14573</v>
      </c>
      <c r="Y350" s="25">
        <f t="shared" si="101"/>
        <v>0.28999999999999998</v>
      </c>
      <c r="Z350" s="25">
        <f t="shared" si="102"/>
        <v>662</v>
      </c>
      <c r="AA350">
        <f t="shared" si="103"/>
        <v>1</v>
      </c>
      <c r="AB350">
        <f t="shared" si="104"/>
        <v>1</v>
      </c>
      <c r="AC350">
        <f t="shared" si="95"/>
        <v>0</v>
      </c>
      <c r="AF350">
        <f t="shared" si="105"/>
        <v>641550</v>
      </c>
      <c r="AH350" t="str">
        <f t="shared" si="106"/>
        <v>Usha Hc 812 T Thermo Fan Room</v>
      </c>
      <c r="AI350" s="21">
        <f t="shared" si="107"/>
        <v>195</v>
      </c>
      <c r="AK350" t="str">
        <f t="shared" si="108"/>
        <v>Home &amp; Kitchen</v>
      </c>
      <c r="AM350">
        <f t="shared" si="109"/>
        <v>2899.9999999999995</v>
      </c>
      <c r="AN350" s="16">
        <f t="shared" si="110"/>
        <v>28.999999999999996</v>
      </c>
      <c r="AO350">
        <f t="shared" si="111"/>
        <v>28.999999999999996</v>
      </c>
      <c r="AP350" t="str">
        <f t="shared" si="112"/>
        <v>Suspicious Zero</v>
      </c>
      <c r="AQ350">
        <f t="shared" si="113"/>
        <v>2899.9999999999995</v>
      </c>
    </row>
    <row r="351" spans="1:43">
      <c r="A351" t="s">
        <v>10853</v>
      </c>
      <c r="B351" t="s">
        <v>10854</v>
      </c>
      <c r="C351" t="s">
        <v>8173</v>
      </c>
      <c r="D351" s="17">
        <v>640</v>
      </c>
      <c r="E351" s="17">
        <v>1020</v>
      </c>
      <c r="F351" s="23">
        <v>37</v>
      </c>
      <c r="G351" s="6">
        <v>4.0999999999999996</v>
      </c>
      <c r="H351" s="3">
        <v>5059</v>
      </c>
      <c r="I351" t="s">
        <v>10855</v>
      </c>
      <c r="J351" t="s">
        <v>10856</v>
      </c>
      <c r="K351" t="s">
        <v>10857</v>
      </c>
      <c r="L351" t="s">
        <v>10858</v>
      </c>
      <c r="M351" t="s">
        <v>10859</v>
      </c>
      <c r="N351" t="s">
        <v>10860</v>
      </c>
      <c r="O351" t="s">
        <v>10861</v>
      </c>
      <c r="P351" t="s">
        <v>10862</v>
      </c>
      <c r="Q351" t="str">
        <f t="shared" si="96"/>
        <v>Good</v>
      </c>
      <c r="R351" s="15">
        <f t="shared" si="97"/>
        <v>5160180</v>
      </c>
      <c r="S351" s="15" t="str">
        <f t="shared" si="98"/>
        <v>₹500-₹2,000</v>
      </c>
      <c r="U351" s="6">
        <f t="shared" si="99"/>
        <v>308</v>
      </c>
      <c r="V351" s="3">
        <f t="shared" si="100"/>
        <v>20741.899999999998</v>
      </c>
      <c r="W351" s="3" t="s">
        <v>13433</v>
      </c>
      <c r="X351" s="3" t="s">
        <v>14573</v>
      </c>
      <c r="Y351" s="25">
        <f t="shared" si="101"/>
        <v>0.37</v>
      </c>
      <c r="Z351" s="25">
        <f t="shared" si="102"/>
        <v>662</v>
      </c>
      <c r="AA351">
        <f t="shared" si="103"/>
        <v>1</v>
      </c>
      <c r="AB351">
        <f t="shared" si="104"/>
        <v>1</v>
      </c>
      <c r="AC351">
        <f t="shared" si="95"/>
        <v>0</v>
      </c>
      <c r="AF351">
        <f t="shared" si="105"/>
        <v>5160180</v>
      </c>
      <c r="AH351" t="str">
        <f t="shared" si="106"/>
        <v>Crompton IHL 251 1500-Watt Immersion</v>
      </c>
      <c r="AI351" s="21">
        <f t="shared" si="107"/>
        <v>5059</v>
      </c>
      <c r="AK351" t="str">
        <f t="shared" si="108"/>
        <v>Home &amp; Kitchen</v>
      </c>
      <c r="AM351">
        <f t="shared" si="109"/>
        <v>3700</v>
      </c>
      <c r="AN351" s="16">
        <f t="shared" si="110"/>
        <v>37</v>
      </c>
      <c r="AO351">
        <f t="shared" si="111"/>
        <v>37</v>
      </c>
      <c r="AP351" t="str">
        <f t="shared" si="112"/>
        <v>Suspicious Zero</v>
      </c>
      <c r="AQ351">
        <f t="shared" si="113"/>
        <v>3700</v>
      </c>
    </row>
    <row r="352" spans="1:43">
      <c r="A352" t="s">
        <v>4737</v>
      </c>
      <c r="B352" t="s">
        <v>4738</v>
      </c>
      <c r="C352" t="s">
        <v>14568</v>
      </c>
      <c r="D352" s="17">
        <v>50</v>
      </c>
      <c r="E352" s="17">
        <v>50</v>
      </c>
      <c r="F352" s="23">
        <v>0</v>
      </c>
      <c r="G352" s="6">
        <v>4.3</v>
      </c>
      <c r="H352" s="3">
        <v>5792</v>
      </c>
      <c r="I352" t="s">
        <v>4740</v>
      </c>
      <c r="J352" t="s">
        <v>4741</v>
      </c>
      <c r="K352" t="s">
        <v>4742</v>
      </c>
      <c r="L352" t="s">
        <v>4743</v>
      </c>
      <c r="M352" t="s">
        <v>4744</v>
      </c>
      <c r="N352" t="s">
        <v>4745</v>
      </c>
      <c r="O352" t="s">
        <v>4746</v>
      </c>
      <c r="P352" t="s">
        <v>4747</v>
      </c>
      <c r="Q352" t="str">
        <f t="shared" si="96"/>
        <v>Average</v>
      </c>
      <c r="R352" s="15">
        <f t="shared" si="97"/>
        <v>289600</v>
      </c>
      <c r="S352" s="15" t="str">
        <f t="shared" si="98"/>
        <v>&lt;₹500</v>
      </c>
      <c r="U352" s="6">
        <f t="shared" si="99"/>
        <v>308</v>
      </c>
      <c r="V352" s="3">
        <f t="shared" si="100"/>
        <v>24905.599999999999</v>
      </c>
      <c r="W352" s="3" t="s">
        <v>14410</v>
      </c>
      <c r="X352" s="3" t="s">
        <v>14557</v>
      </c>
      <c r="Y352" s="25">
        <f t="shared" si="101"/>
        <v>0</v>
      </c>
      <c r="Z352" s="25">
        <f t="shared" si="102"/>
        <v>662</v>
      </c>
      <c r="AA352">
        <f t="shared" si="103"/>
        <v>1</v>
      </c>
      <c r="AB352">
        <f t="shared" si="104"/>
        <v>1</v>
      </c>
      <c r="AC352">
        <f t="shared" si="95"/>
        <v>0</v>
      </c>
      <c r="AF352">
        <f t="shared" si="105"/>
        <v>289600</v>
      </c>
      <c r="AH352" t="str">
        <f t="shared" si="106"/>
        <v>Classmate Octane Neon- Blue Gel</v>
      </c>
      <c r="AI352" s="21">
        <f t="shared" si="107"/>
        <v>5792</v>
      </c>
      <c r="AK352" t="str">
        <f t="shared" si="108"/>
        <v>Office Products</v>
      </c>
      <c r="AM352">
        <f t="shared" si="109"/>
        <v>0</v>
      </c>
      <c r="AN352" s="16">
        <f t="shared" si="110"/>
        <v>12.35483870967742</v>
      </c>
      <c r="AO352">
        <f t="shared" si="111"/>
        <v>12.35483870967742</v>
      </c>
      <c r="AP352" t="str">
        <f t="shared" si="112"/>
        <v>True Zero</v>
      </c>
      <c r="AQ352">
        <f t="shared" si="113"/>
        <v>0</v>
      </c>
    </row>
    <row r="353" spans="1:43">
      <c r="A353" t="s">
        <v>9923</v>
      </c>
      <c r="B353" t="s">
        <v>9924</v>
      </c>
      <c r="C353" t="s">
        <v>8495</v>
      </c>
      <c r="D353" s="17">
        <v>1599</v>
      </c>
      <c r="E353" s="17">
        <v>1999</v>
      </c>
      <c r="F353" s="23">
        <v>20</v>
      </c>
      <c r="G353" s="6">
        <v>4.4000000000000004</v>
      </c>
      <c r="H353" s="3">
        <v>1558</v>
      </c>
      <c r="I353" t="s">
        <v>12223</v>
      </c>
      <c r="J353" t="s">
        <v>9925</v>
      </c>
      <c r="K353" t="s">
        <v>9926</v>
      </c>
      <c r="L353" t="s">
        <v>9927</v>
      </c>
      <c r="M353" t="s">
        <v>12679</v>
      </c>
      <c r="N353" t="s">
        <v>12680</v>
      </c>
      <c r="O353" t="s">
        <v>9928</v>
      </c>
      <c r="P353" t="s">
        <v>9929</v>
      </c>
      <c r="Q353" t="str">
        <f t="shared" si="96"/>
        <v>Good</v>
      </c>
      <c r="R353" s="15">
        <f t="shared" si="97"/>
        <v>3114442</v>
      </c>
      <c r="S353" s="15" t="str">
        <f t="shared" si="98"/>
        <v>₹500-₹2,000</v>
      </c>
      <c r="U353" s="6">
        <f t="shared" si="99"/>
        <v>308</v>
      </c>
      <c r="V353" s="3">
        <f t="shared" si="100"/>
        <v>6855.2000000000007</v>
      </c>
      <c r="W353" s="3" t="s">
        <v>13434</v>
      </c>
      <c r="X353" s="3" t="s">
        <v>14573</v>
      </c>
      <c r="Y353" s="25">
        <f t="shared" si="101"/>
        <v>0.2</v>
      </c>
      <c r="Z353" s="25">
        <f t="shared" si="102"/>
        <v>662</v>
      </c>
      <c r="AA353">
        <f t="shared" si="103"/>
        <v>1</v>
      </c>
      <c r="AB353">
        <f t="shared" si="104"/>
        <v>1</v>
      </c>
      <c r="AC353">
        <f t="shared" si="95"/>
        <v>0</v>
      </c>
      <c r="AF353">
        <f t="shared" si="105"/>
        <v>3114442</v>
      </c>
      <c r="AH353" t="str">
        <f t="shared" si="106"/>
        <v>Brayden Chopro,</v>
      </c>
      <c r="AI353" s="21">
        <f t="shared" si="107"/>
        <v>1558</v>
      </c>
      <c r="AK353" t="str">
        <f t="shared" si="108"/>
        <v>Home &amp; Kitchen</v>
      </c>
      <c r="AM353">
        <f t="shared" si="109"/>
        <v>2000</v>
      </c>
      <c r="AN353" s="16">
        <f t="shared" si="110"/>
        <v>20</v>
      </c>
      <c r="AO353">
        <f t="shared" si="111"/>
        <v>20</v>
      </c>
      <c r="AP353" t="str">
        <f t="shared" si="112"/>
        <v>Suspicious Zero</v>
      </c>
      <c r="AQ353">
        <f t="shared" si="113"/>
        <v>2000</v>
      </c>
    </row>
    <row r="354" spans="1:43">
      <c r="A354" t="s">
        <v>7635</v>
      </c>
      <c r="B354" t="s">
        <v>7636</v>
      </c>
      <c r="C354" t="s">
        <v>7637</v>
      </c>
      <c r="D354" s="17">
        <v>598</v>
      </c>
      <c r="E354" s="17">
        <v>1150</v>
      </c>
      <c r="F354" s="23">
        <v>48</v>
      </c>
      <c r="G354" s="6">
        <v>4.0999999999999996</v>
      </c>
      <c r="H354" s="3">
        <v>2535</v>
      </c>
      <c r="I354" t="s">
        <v>7638</v>
      </c>
      <c r="J354" t="s">
        <v>7639</v>
      </c>
      <c r="K354" t="s">
        <v>7640</v>
      </c>
      <c r="L354" t="s">
        <v>7641</v>
      </c>
      <c r="M354" t="s">
        <v>7642</v>
      </c>
      <c r="N354" t="s">
        <v>7643</v>
      </c>
      <c r="O354" t="s">
        <v>7644</v>
      </c>
      <c r="P354" t="s">
        <v>7645</v>
      </c>
      <c r="Q354" t="str">
        <f t="shared" si="96"/>
        <v>Good</v>
      </c>
      <c r="R354" s="15">
        <f t="shared" si="97"/>
        <v>2915250</v>
      </c>
      <c r="S354" s="15" t="str">
        <f t="shared" si="98"/>
        <v>₹500-₹2,000</v>
      </c>
      <c r="U354" s="6">
        <f t="shared" si="99"/>
        <v>308</v>
      </c>
      <c r="V354" s="3">
        <f t="shared" si="100"/>
        <v>10393.5</v>
      </c>
      <c r="W354" s="3" t="s">
        <v>13435</v>
      </c>
      <c r="X354" s="3" t="s">
        <v>14572</v>
      </c>
      <c r="Y354" s="25">
        <f t="shared" si="101"/>
        <v>0.48</v>
      </c>
      <c r="Z354" s="25">
        <f t="shared" si="102"/>
        <v>662</v>
      </c>
      <c r="AA354">
        <f t="shared" si="103"/>
        <v>1</v>
      </c>
      <c r="AB354">
        <f t="shared" si="104"/>
        <v>1</v>
      </c>
      <c r="AC354">
        <f t="shared" si="95"/>
        <v>0</v>
      </c>
      <c r="AF354">
        <f t="shared" si="105"/>
        <v>2915250</v>
      </c>
      <c r="AH354" t="str">
        <f t="shared" si="106"/>
        <v>Foxin FTC 12A / Q2612A Black Laser</v>
      </c>
      <c r="AI354" s="21">
        <f t="shared" si="107"/>
        <v>2535</v>
      </c>
      <c r="AK354" t="str">
        <f t="shared" si="108"/>
        <v>Computers &amp; Accessories</v>
      </c>
      <c r="AM354">
        <f t="shared" si="109"/>
        <v>4800</v>
      </c>
      <c r="AN354" s="16">
        <f t="shared" si="110"/>
        <v>48</v>
      </c>
      <c r="AO354">
        <f t="shared" si="111"/>
        <v>48</v>
      </c>
      <c r="AP354" t="str">
        <f t="shared" si="112"/>
        <v>Suspicious Zero</v>
      </c>
      <c r="AQ354">
        <f t="shared" si="113"/>
        <v>4800</v>
      </c>
    </row>
    <row r="355" spans="1:43">
      <c r="A355" t="s">
        <v>5473</v>
      </c>
      <c r="B355" t="s">
        <v>5474</v>
      </c>
      <c r="C355" t="s">
        <v>4781</v>
      </c>
      <c r="D355" s="17">
        <v>448</v>
      </c>
      <c r="E355" s="17">
        <v>699</v>
      </c>
      <c r="F355" s="23">
        <v>36</v>
      </c>
      <c r="G355" s="6">
        <v>3.9</v>
      </c>
      <c r="H355" s="3">
        <v>17348</v>
      </c>
      <c r="I355" t="s">
        <v>5475</v>
      </c>
      <c r="J355" t="s">
        <v>5476</v>
      </c>
      <c r="K355" t="s">
        <v>5477</v>
      </c>
      <c r="L355" t="s">
        <v>5478</v>
      </c>
      <c r="M355" t="s">
        <v>5479</v>
      </c>
      <c r="N355" t="s">
        <v>5480</v>
      </c>
      <c r="O355" t="s">
        <v>5481</v>
      </c>
      <c r="P355" t="s">
        <v>5482</v>
      </c>
      <c r="Q355" t="str">
        <f t="shared" si="96"/>
        <v>Good</v>
      </c>
      <c r="R355" s="15">
        <f t="shared" si="97"/>
        <v>12126252</v>
      </c>
      <c r="S355" s="15" t="str">
        <f t="shared" si="98"/>
        <v>₹500-₹2,000</v>
      </c>
      <c r="U355" s="6">
        <f t="shared" si="99"/>
        <v>308</v>
      </c>
      <c r="V355" s="3">
        <f t="shared" si="100"/>
        <v>67657.2</v>
      </c>
      <c r="W355" s="3" t="s">
        <v>13436</v>
      </c>
      <c r="X355" s="3" t="s">
        <v>14572</v>
      </c>
      <c r="Y355" s="25">
        <f t="shared" si="101"/>
        <v>0.36</v>
      </c>
      <c r="Z355" s="25">
        <f t="shared" si="102"/>
        <v>662</v>
      </c>
      <c r="AA355">
        <f t="shared" si="103"/>
        <v>1</v>
      </c>
      <c r="AB355">
        <f t="shared" si="104"/>
        <v>1</v>
      </c>
      <c r="AC355">
        <f t="shared" si="95"/>
        <v>0</v>
      </c>
      <c r="AF355">
        <f t="shared" si="105"/>
        <v>12126252</v>
      </c>
      <c r="AH355" t="str">
        <f t="shared" si="106"/>
        <v>Zebronics Wired Keyboard and Mouse</v>
      </c>
      <c r="AI355" s="21">
        <f t="shared" si="107"/>
        <v>17348</v>
      </c>
      <c r="AK355" t="str">
        <f t="shared" si="108"/>
        <v>Computers &amp; Accessories</v>
      </c>
      <c r="AM355">
        <f t="shared" si="109"/>
        <v>3600</v>
      </c>
      <c r="AN355" s="16">
        <f t="shared" si="110"/>
        <v>36</v>
      </c>
      <c r="AO355">
        <f t="shared" si="111"/>
        <v>36</v>
      </c>
      <c r="AP355" t="str">
        <f t="shared" si="112"/>
        <v>Suspicious Zero</v>
      </c>
      <c r="AQ355">
        <f t="shared" si="113"/>
        <v>3600</v>
      </c>
    </row>
    <row r="356" spans="1:43">
      <c r="A356" t="s">
        <v>417</v>
      </c>
      <c r="B356" t="s">
        <v>418</v>
      </c>
      <c r="C356" t="s">
        <v>98</v>
      </c>
      <c r="D356" s="17">
        <v>999</v>
      </c>
      <c r="E356" s="17">
        <v>1599</v>
      </c>
      <c r="F356" s="23">
        <v>38</v>
      </c>
      <c r="G356" s="6">
        <v>4.3</v>
      </c>
      <c r="H356" s="3">
        <v>12093</v>
      </c>
      <c r="I356" t="s">
        <v>419</v>
      </c>
      <c r="J356" t="s">
        <v>420</v>
      </c>
      <c r="K356" t="s">
        <v>421</v>
      </c>
      <c r="L356" t="s">
        <v>422</v>
      </c>
      <c r="M356" t="s">
        <v>12224</v>
      </c>
      <c r="N356" t="s">
        <v>424</v>
      </c>
      <c r="O356" t="s">
        <v>425</v>
      </c>
      <c r="P356" t="s">
        <v>426</v>
      </c>
      <c r="Q356" t="str">
        <f t="shared" si="96"/>
        <v>Good</v>
      </c>
      <c r="R356" s="15">
        <f t="shared" si="97"/>
        <v>19336707</v>
      </c>
      <c r="S356" s="15" t="str">
        <f t="shared" si="98"/>
        <v>₹500-₹2,000</v>
      </c>
      <c r="U356" s="6">
        <f t="shared" si="99"/>
        <v>308</v>
      </c>
      <c r="V356" s="3">
        <f t="shared" si="100"/>
        <v>51999.9</v>
      </c>
      <c r="W356" s="3" t="s">
        <v>14411</v>
      </c>
      <c r="X356" s="3" t="s">
        <v>14572</v>
      </c>
      <c r="Y356" s="25">
        <f t="shared" si="101"/>
        <v>0.38</v>
      </c>
      <c r="Z356" s="25">
        <f t="shared" si="102"/>
        <v>662</v>
      </c>
      <c r="AA356">
        <f t="shared" si="103"/>
        <v>1</v>
      </c>
      <c r="AB356">
        <f t="shared" si="104"/>
        <v>1</v>
      </c>
      <c r="AC356">
        <f t="shared" si="95"/>
        <v>0</v>
      </c>
      <c r="AF356">
        <f t="shared" si="105"/>
        <v>19336707</v>
      </c>
      <c r="AH356" t="str">
        <f t="shared" si="106"/>
        <v>TP-Link Nano AC600 USB Wi-Fi</v>
      </c>
      <c r="AI356" s="21">
        <f t="shared" si="107"/>
        <v>12093</v>
      </c>
      <c r="AK356" t="str">
        <f t="shared" si="108"/>
        <v>Computers &amp; Accessories</v>
      </c>
      <c r="AM356">
        <f t="shared" si="109"/>
        <v>3800</v>
      </c>
      <c r="AN356" s="16">
        <f t="shared" si="110"/>
        <v>38</v>
      </c>
      <c r="AO356">
        <f t="shared" si="111"/>
        <v>38</v>
      </c>
      <c r="AP356" t="str">
        <f t="shared" si="112"/>
        <v>Suspicious Zero</v>
      </c>
      <c r="AQ356">
        <f t="shared" si="113"/>
        <v>3800</v>
      </c>
    </row>
    <row r="357" spans="1:43">
      <c r="A357" t="s">
        <v>1367</v>
      </c>
      <c r="B357" t="s">
        <v>1368</v>
      </c>
      <c r="C357" t="s">
        <v>1280</v>
      </c>
      <c r="D357" s="17">
        <v>1089</v>
      </c>
      <c r="E357" s="17">
        <v>1600</v>
      </c>
      <c r="F357" s="23">
        <v>32</v>
      </c>
      <c r="G357" s="6">
        <v>4</v>
      </c>
      <c r="H357" s="3">
        <v>3565</v>
      </c>
      <c r="I357" t="s">
        <v>1369</v>
      </c>
      <c r="J357" t="s">
        <v>1370</v>
      </c>
      <c r="K357" t="s">
        <v>1371</v>
      </c>
      <c r="L357" t="s">
        <v>1372</v>
      </c>
      <c r="M357" t="s">
        <v>1373</v>
      </c>
      <c r="N357" t="s">
        <v>12681</v>
      </c>
      <c r="O357" t="s">
        <v>1374</v>
      </c>
      <c r="P357" t="s">
        <v>1375</v>
      </c>
      <c r="Q357" t="str">
        <f t="shared" si="96"/>
        <v>Average</v>
      </c>
      <c r="R357" s="15">
        <f t="shared" si="97"/>
        <v>5704000</v>
      </c>
      <c r="S357" s="15" t="str">
        <f t="shared" si="98"/>
        <v>₹500-₹2,000</v>
      </c>
      <c r="U357" s="6">
        <f t="shared" si="99"/>
        <v>308</v>
      </c>
      <c r="V357" s="3">
        <f t="shared" si="100"/>
        <v>14260</v>
      </c>
      <c r="W357" s="3" t="s">
        <v>13437</v>
      </c>
      <c r="X357" s="3" t="s">
        <v>14550</v>
      </c>
      <c r="Y357" s="25">
        <f t="shared" si="101"/>
        <v>0.32</v>
      </c>
      <c r="Z357" s="25">
        <f t="shared" si="102"/>
        <v>662</v>
      </c>
      <c r="AA357">
        <f t="shared" si="103"/>
        <v>1</v>
      </c>
      <c r="AB357">
        <f t="shared" si="104"/>
        <v>1</v>
      </c>
      <c r="AC357">
        <f t="shared" si="95"/>
        <v>0</v>
      </c>
      <c r="AF357">
        <f t="shared" si="105"/>
        <v>5704000</v>
      </c>
      <c r="AH357" t="str">
        <f t="shared" si="106"/>
        <v>AmazonBasics Digital Optical Coax to</v>
      </c>
      <c r="AI357" s="21">
        <f t="shared" si="107"/>
        <v>3565</v>
      </c>
      <c r="AK357" t="str">
        <f t="shared" si="108"/>
        <v>Electronics</v>
      </c>
      <c r="AM357">
        <f t="shared" si="109"/>
        <v>3200</v>
      </c>
      <c r="AN357" s="16">
        <f t="shared" si="110"/>
        <v>32</v>
      </c>
      <c r="AO357">
        <f t="shared" si="111"/>
        <v>32</v>
      </c>
      <c r="AP357" t="str">
        <f t="shared" si="112"/>
        <v>Suspicious Zero</v>
      </c>
      <c r="AQ357">
        <f t="shared" si="113"/>
        <v>3200</v>
      </c>
    </row>
    <row r="358" spans="1:43">
      <c r="A358" t="s">
        <v>127</v>
      </c>
      <c r="B358" t="s">
        <v>128</v>
      </c>
      <c r="C358" t="s">
        <v>129</v>
      </c>
      <c r="D358" s="17">
        <v>219</v>
      </c>
      <c r="E358" s="17">
        <v>700</v>
      </c>
      <c r="F358" s="23">
        <v>69</v>
      </c>
      <c r="G358" s="6">
        <v>4.4000000000000004</v>
      </c>
      <c r="H358" s="3">
        <v>426973</v>
      </c>
      <c r="I358" t="s">
        <v>130</v>
      </c>
      <c r="J358" t="s">
        <v>131</v>
      </c>
      <c r="K358" t="s">
        <v>132</v>
      </c>
      <c r="L358" t="s">
        <v>133</v>
      </c>
      <c r="M358" t="s">
        <v>134</v>
      </c>
      <c r="N358" t="s">
        <v>12550</v>
      </c>
      <c r="O358" t="s">
        <v>136</v>
      </c>
      <c r="P358" t="s">
        <v>137</v>
      </c>
      <c r="Q358" t="str">
        <f t="shared" si="96"/>
        <v>Average</v>
      </c>
      <c r="R358" s="15">
        <f t="shared" si="97"/>
        <v>298881100</v>
      </c>
      <c r="S358" s="15" t="str">
        <f t="shared" si="98"/>
        <v>₹500-₹2,000</v>
      </c>
      <c r="U358" s="6">
        <f t="shared" si="99"/>
        <v>308</v>
      </c>
      <c r="V358" s="3">
        <f t="shared" si="100"/>
        <v>1878681.2000000002</v>
      </c>
      <c r="W358" s="3" t="s">
        <v>13438</v>
      </c>
      <c r="X358" s="3" t="s">
        <v>14550</v>
      </c>
      <c r="Y358" s="25">
        <f t="shared" si="101"/>
        <v>0.69</v>
      </c>
      <c r="Z358" s="25">
        <f t="shared" si="102"/>
        <v>662</v>
      </c>
      <c r="AA358">
        <f t="shared" si="103"/>
        <v>1</v>
      </c>
      <c r="AB358">
        <f t="shared" si="104"/>
        <v>1</v>
      </c>
      <c r="AC358">
        <f t="shared" si="95"/>
        <v>0</v>
      </c>
      <c r="AF358">
        <f t="shared" si="105"/>
        <v>298881100</v>
      </c>
      <c r="AH358" t="str">
        <f t="shared" si="106"/>
        <v>AmazonBasics Flexible Premium HDMI</v>
      </c>
      <c r="AI358" s="21">
        <f t="shared" si="107"/>
        <v>426973</v>
      </c>
      <c r="AK358" t="str">
        <f t="shared" si="108"/>
        <v>Electronics</v>
      </c>
      <c r="AM358">
        <f t="shared" si="109"/>
        <v>6900</v>
      </c>
      <c r="AN358" s="16">
        <f t="shared" si="110"/>
        <v>69</v>
      </c>
      <c r="AO358">
        <f t="shared" si="111"/>
        <v>69</v>
      </c>
      <c r="AP358" t="str">
        <f t="shared" si="112"/>
        <v>Suspicious Zero</v>
      </c>
      <c r="AQ358">
        <f t="shared" si="113"/>
        <v>6900</v>
      </c>
    </row>
    <row r="359" spans="1:43">
      <c r="A359" t="s">
        <v>4759</v>
      </c>
      <c r="B359" t="s">
        <v>4760</v>
      </c>
      <c r="C359" t="s">
        <v>2884</v>
      </c>
      <c r="D359" s="17">
        <v>449</v>
      </c>
      <c r="E359" s="17">
        <v>1290</v>
      </c>
      <c r="F359" s="23">
        <v>65</v>
      </c>
      <c r="G359" s="6">
        <v>4.0999999999999996</v>
      </c>
      <c r="H359" s="3">
        <v>91770</v>
      </c>
      <c r="I359" t="s">
        <v>4761</v>
      </c>
      <c r="J359" t="s">
        <v>4762</v>
      </c>
      <c r="K359" t="s">
        <v>4763</v>
      </c>
      <c r="L359" t="s">
        <v>4764</v>
      </c>
      <c r="M359" t="s">
        <v>12225</v>
      </c>
      <c r="N359" t="s">
        <v>12226</v>
      </c>
      <c r="O359" t="s">
        <v>4765</v>
      </c>
      <c r="P359" t="s">
        <v>4766</v>
      </c>
      <c r="Q359" t="str">
        <f t="shared" si="96"/>
        <v>Good</v>
      </c>
      <c r="R359" s="15">
        <f t="shared" si="97"/>
        <v>118383300</v>
      </c>
      <c r="S359" s="15" t="str">
        <f t="shared" si="98"/>
        <v>₹500-₹2,000</v>
      </c>
      <c r="U359" s="6">
        <f t="shared" si="99"/>
        <v>308</v>
      </c>
      <c r="V359" s="3">
        <f t="shared" si="100"/>
        <v>376256.99999999994</v>
      </c>
      <c r="W359" s="3" t="s">
        <v>13439</v>
      </c>
      <c r="X359" s="3" t="s">
        <v>14550</v>
      </c>
      <c r="Y359" s="25">
        <f t="shared" si="101"/>
        <v>0.65</v>
      </c>
      <c r="Z359" s="25">
        <f t="shared" si="102"/>
        <v>662</v>
      </c>
      <c r="AA359">
        <f t="shared" si="103"/>
        <v>1</v>
      </c>
      <c r="AB359">
        <f t="shared" si="104"/>
        <v>1</v>
      </c>
      <c r="AC359">
        <f t="shared" ref="AC359:AC422" si="114">COUNTIFS(A:A, A359, C:C, "&lt;&gt;" &amp; C359)</f>
        <v>0</v>
      </c>
      <c r="AF359">
        <f t="shared" si="105"/>
        <v>118383300</v>
      </c>
      <c r="AH359" t="str">
        <f t="shared" si="106"/>
        <v>boAt Bassheads 152 in Ear Wired</v>
      </c>
      <c r="AI359" s="21">
        <f t="shared" si="107"/>
        <v>91770</v>
      </c>
      <c r="AK359" t="str">
        <f t="shared" si="108"/>
        <v>Electronics</v>
      </c>
      <c r="AM359">
        <f t="shared" si="109"/>
        <v>6500</v>
      </c>
      <c r="AN359" s="16">
        <f t="shared" si="110"/>
        <v>65</v>
      </c>
      <c r="AO359">
        <f t="shared" si="111"/>
        <v>65</v>
      </c>
      <c r="AP359" t="str">
        <f t="shared" si="112"/>
        <v>Suspicious Zero</v>
      </c>
      <c r="AQ359">
        <f t="shared" si="113"/>
        <v>6500</v>
      </c>
    </row>
    <row r="360" spans="1:43">
      <c r="A360" t="s">
        <v>7530</v>
      </c>
      <c r="B360" t="s">
        <v>12126</v>
      </c>
      <c r="C360" t="s">
        <v>6439</v>
      </c>
      <c r="D360" s="17">
        <v>1699</v>
      </c>
      <c r="E360" s="17">
        <v>3499</v>
      </c>
      <c r="F360" s="23">
        <v>51</v>
      </c>
      <c r="G360" s="6">
        <v>3.6</v>
      </c>
      <c r="H360" s="3">
        <v>7689</v>
      </c>
      <c r="I360" t="s">
        <v>12682</v>
      </c>
      <c r="J360" t="s">
        <v>7531</v>
      </c>
      <c r="K360" t="s">
        <v>7532</v>
      </c>
      <c r="L360" t="s">
        <v>7533</v>
      </c>
      <c r="M360" t="s">
        <v>7534</v>
      </c>
      <c r="N360" t="s">
        <v>12683</v>
      </c>
      <c r="O360" t="s">
        <v>7535</v>
      </c>
      <c r="P360" t="s">
        <v>7536</v>
      </c>
      <c r="Q360" t="str">
        <f t="shared" si="96"/>
        <v>Average</v>
      </c>
      <c r="R360" s="15">
        <f t="shared" si="97"/>
        <v>26903811</v>
      </c>
      <c r="S360" s="15" t="str">
        <f t="shared" si="98"/>
        <v>₹2,000-₹10,000</v>
      </c>
      <c r="U360" s="6">
        <f t="shared" si="99"/>
        <v>308</v>
      </c>
      <c r="V360" s="3">
        <f t="shared" si="100"/>
        <v>27680.400000000001</v>
      </c>
      <c r="W360" s="3" t="s">
        <v>13440</v>
      </c>
      <c r="X360" s="3" t="s">
        <v>14572</v>
      </c>
      <c r="Y360" s="25">
        <f t="shared" si="101"/>
        <v>0.51</v>
      </c>
      <c r="Z360" s="25">
        <f t="shared" si="102"/>
        <v>662</v>
      </c>
      <c r="AA360">
        <f t="shared" si="103"/>
        <v>1</v>
      </c>
      <c r="AB360">
        <f t="shared" si="104"/>
        <v>1</v>
      </c>
      <c r="AC360">
        <f t="shared" si="114"/>
        <v>0</v>
      </c>
      <c r="AF360">
        <f t="shared" si="105"/>
        <v>26903811</v>
      </c>
      <c r="AH360" t="str">
        <f t="shared" si="106"/>
        <v>Artis AR-45W-MG2 45 Watts MG2 Laptop</v>
      </c>
      <c r="AI360" s="21">
        <f t="shared" si="107"/>
        <v>7689</v>
      </c>
      <c r="AK360" t="str">
        <f t="shared" si="108"/>
        <v>Computers &amp; Accessories</v>
      </c>
      <c r="AM360">
        <f t="shared" si="109"/>
        <v>5100</v>
      </c>
      <c r="AN360" s="16">
        <f t="shared" si="110"/>
        <v>51</v>
      </c>
      <c r="AO360">
        <f t="shared" si="111"/>
        <v>51</v>
      </c>
      <c r="AP360" t="str">
        <f t="shared" si="112"/>
        <v>Suspicious Zero</v>
      </c>
      <c r="AQ360">
        <f t="shared" si="113"/>
        <v>5100</v>
      </c>
    </row>
    <row r="361" spans="1:43">
      <c r="A361" t="s">
        <v>6329</v>
      </c>
      <c r="B361" t="s">
        <v>6330</v>
      </c>
      <c r="C361" t="s">
        <v>6331</v>
      </c>
      <c r="D361" s="17">
        <v>499</v>
      </c>
      <c r="E361" s="17">
        <v>799</v>
      </c>
      <c r="F361" s="23">
        <v>38</v>
      </c>
      <c r="G361" s="6">
        <v>3.9</v>
      </c>
      <c r="H361" s="3">
        <v>6742</v>
      </c>
      <c r="I361" t="s">
        <v>6332</v>
      </c>
      <c r="J361" t="s">
        <v>6333</v>
      </c>
      <c r="K361" t="s">
        <v>6334</v>
      </c>
      <c r="L361" t="s">
        <v>6335</v>
      </c>
      <c r="M361" t="s">
        <v>6336</v>
      </c>
      <c r="N361" t="s">
        <v>12684</v>
      </c>
      <c r="O361" t="s">
        <v>6337</v>
      </c>
      <c r="P361" t="s">
        <v>6338</v>
      </c>
      <c r="Q361" t="str">
        <f t="shared" si="96"/>
        <v>Good</v>
      </c>
      <c r="R361" s="15">
        <f t="shared" si="97"/>
        <v>5386858</v>
      </c>
      <c r="S361" s="15" t="str">
        <f t="shared" si="98"/>
        <v>₹500-₹2,000</v>
      </c>
      <c r="U361" s="6">
        <f t="shared" si="99"/>
        <v>308</v>
      </c>
      <c r="V361" s="3">
        <f t="shared" si="100"/>
        <v>26293.8</v>
      </c>
      <c r="W361" s="3" t="s">
        <v>13441</v>
      </c>
      <c r="X361" s="3" t="s">
        <v>14550</v>
      </c>
      <c r="Y361" s="25">
        <f t="shared" si="101"/>
        <v>0.38</v>
      </c>
      <c r="Z361" s="25">
        <f t="shared" si="102"/>
        <v>662</v>
      </c>
      <c r="AA361">
        <f t="shared" si="103"/>
        <v>1</v>
      </c>
      <c r="AB361">
        <f t="shared" si="104"/>
        <v>1</v>
      </c>
      <c r="AC361">
        <f t="shared" si="114"/>
        <v>0</v>
      </c>
      <c r="AF361">
        <f t="shared" si="105"/>
        <v>5386858</v>
      </c>
      <c r="AH361" t="str">
        <f t="shared" si="106"/>
        <v>ZEBRONICS Zeb-Fame 5watts 2.0 Multi</v>
      </c>
      <c r="AI361" s="21">
        <f t="shared" si="107"/>
        <v>6742</v>
      </c>
      <c r="AK361" t="str">
        <f t="shared" si="108"/>
        <v>Electronics</v>
      </c>
      <c r="AM361">
        <f t="shared" si="109"/>
        <v>3800</v>
      </c>
      <c r="AN361" s="16">
        <f t="shared" si="110"/>
        <v>38</v>
      </c>
      <c r="AO361">
        <f t="shared" si="111"/>
        <v>38</v>
      </c>
      <c r="AP361" t="str">
        <f t="shared" si="112"/>
        <v>Suspicious Zero</v>
      </c>
      <c r="AQ361">
        <f t="shared" si="113"/>
        <v>3800</v>
      </c>
    </row>
    <row r="362" spans="1:43">
      <c r="A362" t="s">
        <v>5208</v>
      </c>
      <c r="B362" t="s">
        <v>5209</v>
      </c>
      <c r="C362" t="s">
        <v>4926</v>
      </c>
      <c r="D362" s="17">
        <v>309</v>
      </c>
      <c r="E362" s="17">
        <v>404</v>
      </c>
      <c r="F362" s="23">
        <v>24</v>
      </c>
      <c r="G362" s="6">
        <v>4.4000000000000004</v>
      </c>
      <c r="H362" s="3">
        <v>8614</v>
      </c>
      <c r="I362" t="s">
        <v>5210</v>
      </c>
      <c r="J362" t="s">
        <v>5211</v>
      </c>
      <c r="K362" t="s">
        <v>5212</v>
      </c>
      <c r="L362" t="s">
        <v>5213</v>
      </c>
      <c r="M362" t="s">
        <v>12685</v>
      </c>
      <c r="N362" t="s">
        <v>12686</v>
      </c>
      <c r="O362" t="s">
        <v>5214</v>
      </c>
      <c r="P362" t="s">
        <v>5215</v>
      </c>
      <c r="Q362" t="str">
        <f t="shared" si="96"/>
        <v>Good</v>
      </c>
      <c r="R362" s="15">
        <f t="shared" si="97"/>
        <v>3480056</v>
      </c>
      <c r="S362" s="15" t="str">
        <f t="shared" si="98"/>
        <v>&lt;₹500</v>
      </c>
      <c r="U362" s="6">
        <f t="shared" si="99"/>
        <v>308</v>
      </c>
      <c r="V362" s="3">
        <f t="shared" si="100"/>
        <v>37901.600000000006</v>
      </c>
      <c r="W362" s="3" t="s">
        <v>13442</v>
      </c>
      <c r="X362" s="3" t="s">
        <v>14572</v>
      </c>
      <c r="Y362" s="25">
        <f t="shared" si="101"/>
        <v>0.24</v>
      </c>
      <c r="Z362" s="25">
        <f t="shared" si="102"/>
        <v>662</v>
      </c>
      <c r="AA362">
        <f t="shared" si="103"/>
        <v>1</v>
      </c>
      <c r="AB362">
        <f t="shared" si="104"/>
        <v>1</v>
      </c>
      <c r="AC362">
        <f t="shared" si="114"/>
        <v>0</v>
      </c>
      <c r="AF362">
        <f t="shared" si="105"/>
        <v>3480056</v>
      </c>
      <c r="AH362" t="str">
        <f t="shared" si="106"/>
        <v>Epson 003 65 ml for EcoTank</v>
      </c>
      <c r="AI362" s="21">
        <f t="shared" si="107"/>
        <v>8614</v>
      </c>
      <c r="AK362" t="str">
        <f t="shared" si="108"/>
        <v>Computers &amp; Accessories</v>
      </c>
      <c r="AM362">
        <f t="shared" si="109"/>
        <v>2400</v>
      </c>
      <c r="AN362" s="16">
        <f t="shared" si="110"/>
        <v>24</v>
      </c>
      <c r="AO362">
        <f t="shared" si="111"/>
        <v>24</v>
      </c>
      <c r="AP362" t="str">
        <f t="shared" si="112"/>
        <v>Suspicious Zero</v>
      </c>
      <c r="AQ362">
        <f t="shared" si="113"/>
        <v>2400</v>
      </c>
    </row>
    <row r="363" spans="1:43">
      <c r="A363" t="s">
        <v>5216</v>
      </c>
      <c r="B363" t="s">
        <v>5217</v>
      </c>
      <c r="C363" t="s">
        <v>4152</v>
      </c>
      <c r="D363" s="17">
        <v>599</v>
      </c>
      <c r="E363" s="17">
        <v>1399</v>
      </c>
      <c r="F363" s="23">
        <v>56.999999999999993</v>
      </c>
      <c r="G363" s="6">
        <v>3.8</v>
      </c>
      <c r="H363" s="3">
        <v>60026</v>
      </c>
      <c r="I363" t="s">
        <v>5218</v>
      </c>
      <c r="J363" t="s">
        <v>5219</v>
      </c>
      <c r="K363" t="s">
        <v>5220</v>
      </c>
      <c r="L363" t="s">
        <v>5221</v>
      </c>
      <c r="M363" t="s">
        <v>5222</v>
      </c>
      <c r="N363" t="s">
        <v>12687</v>
      </c>
      <c r="O363" t="s">
        <v>5223</v>
      </c>
      <c r="P363" t="s">
        <v>5224</v>
      </c>
      <c r="Q363" t="str">
        <f t="shared" si="96"/>
        <v>Good</v>
      </c>
      <c r="R363" s="15">
        <f t="shared" si="97"/>
        <v>83976374</v>
      </c>
      <c r="S363" s="15" t="str">
        <f t="shared" si="98"/>
        <v>₹500-₹2,000</v>
      </c>
      <c r="U363" s="6">
        <f t="shared" si="99"/>
        <v>308</v>
      </c>
      <c r="V363" s="3">
        <f t="shared" si="100"/>
        <v>228098.8</v>
      </c>
      <c r="W363" s="3" t="s">
        <v>13443</v>
      </c>
      <c r="X363" s="3" t="s">
        <v>14550</v>
      </c>
      <c r="Y363" s="25">
        <f t="shared" si="101"/>
        <v>0.56999999999999995</v>
      </c>
      <c r="Z363" s="25">
        <f t="shared" si="102"/>
        <v>662</v>
      </c>
      <c r="AA363">
        <f t="shared" si="103"/>
        <v>1</v>
      </c>
      <c r="AB363">
        <f t="shared" si="104"/>
        <v>1</v>
      </c>
      <c r="AC363">
        <f t="shared" si="114"/>
        <v>0</v>
      </c>
      <c r="AF363">
        <f t="shared" si="105"/>
        <v>83976374</v>
      </c>
      <c r="AH363" t="str">
        <f t="shared" si="106"/>
        <v>ZEBRONICS Zeb-Thunder Bluetooth</v>
      </c>
      <c r="AI363" s="21">
        <f t="shared" si="107"/>
        <v>60026</v>
      </c>
      <c r="AK363" t="str">
        <f t="shared" si="108"/>
        <v>Electronics</v>
      </c>
      <c r="AM363">
        <f t="shared" si="109"/>
        <v>5699.9999999999991</v>
      </c>
      <c r="AN363" s="16">
        <f t="shared" si="110"/>
        <v>56.999999999999993</v>
      </c>
      <c r="AO363">
        <f t="shared" si="111"/>
        <v>56.999999999999993</v>
      </c>
      <c r="AP363" t="str">
        <f t="shared" si="112"/>
        <v>Suspicious Zero</v>
      </c>
      <c r="AQ363">
        <f t="shared" si="113"/>
        <v>5699.9999999999991</v>
      </c>
    </row>
    <row r="364" spans="1:43">
      <c r="A364" t="s">
        <v>6634</v>
      </c>
      <c r="B364" t="s">
        <v>6635</v>
      </c>
      <c r="C364" t="s">
        <v>4543</v>
      </c>
      <c r="D364" s="17">
        <v>149</v>
      </c>
      <c r="E364" s="17">
        <v>249</v>
      </c>
      <c r="F364" s="23">
        <v>40</v>
      </c>
      <c r="G364" s="6">
        <v>4</v>
      </c>
      <c r="H364" s="3">
        <v>5057</v>
      </c>
      <c r="I364" t="s">
        <v>6636</v>
      </c>
      <c r="J364" t="s">
        <v>6637</v>
      </c>
      <c r="K364" t="s">
        <v>6638</v>
      </c>
      <c r="L364" t="s">
        <v>6639</v>
      </c>
      <c r="M364" t="s">
        <v>6640</v>
      </c>
      <c r="N364" t="s">
        <v>6641</v>
      </c>
      <c r="O364" t="s">
        <v>6642</v>
      </c>
      <c r="P364" t="s">
        <v>6643</v>
      </c>
      <c r="Q364" t="str">
        <f t="shared" si="96"/>
        <v>Good</v>
      </c>
      <c r="R364" s="15">
        <f t="shared" si="97"/>
        <v>1259193</v>
      </c>
      <c r="S364" s="15" t="str">
        <f t="shared" si="98"/>
        <v>&lt;₹500</v>
      </c>
      <c r="U364" s="6">
        <f t="shared" si="99"/>
        <v>308</v>
      </c>
      <c r="V364" s="3">
        <f t="shared" si="100"/>
        <v>20228</v>
      </c>
      <c r="W364" s="3" t="s">
        <v>14232</v>
      </c>
      <c r="X364" s="3" t="s">
        <v>14572</v>
      </c>
      <c r="Y364" s="25">
        <f t="shared" si="101"/>
        <v>0.4</v>
      </c>
      <c r="Z364" s="25">
        <f t="shared" si="102"/>
        <v>662</v>
      </c>
      <c r="AA364">
        <f t="shared" si="103"/>
        <v>1</v>
      </c>
      <c r="AB364">
        <f t="shared" si="104"/>
        <v>1</v>
      </c>
      <c r="AC364">
        <f t="shared" si="114"/>
        <v>0</v>
      </c>
      <c r="AF364">
        <f t="shared" si="105"/>
        <v>1259193</v>
      </c>
      <c r="AH364" t="str">
        <f t="shared" si="106"/>
        <v>Zebronics Zeb-Power Wired USB Mouse,</v>
      </c>
      <c r="AI364" s="21">
        <f t="shared" si="107"/>
        <v>5057</v>
      </c>
      <c r="AK364" t="str">
        <f t="shared" si="108"/>
        <v>Computers &amp; Accessories</v>
      </c>
      <c r="AM364">
        <f t="shared" si="109"/>
        <v>4000</v>
      </c>
      <c r="AN364" s="16">
        <f t="shared" si="110"/>
        <v>40</v>
      </c>
      <c r="AO364">
        <f t="shared" si="111"/>
        <v>40</v>
      </c>
      <c r="AP364" t="str">
        <f t="shared" si="112"/>
        <v>Suspicious Zero</v>
      </c>
      <c r="AQ364">
        <f t="shared" si="113"/>
        <v>4000</v>
      </c>
    </row>
    <row r="365" spans="1:43">
      <c r="A365" t="s">
        <v>11212</v>
      </c>
      <c r="B365" t="s">
        <v>11213</v>
      </c>
      <c r="C365" t="s">
        <v>8043</v>
      </c>
      <c r="D365" s="17">
        <v>889</v>
      </c>
      <c r="E365" s="17">
        <v>1295</v>
      </c>
      <c r="F365" s="23">
        <v>31</v>
      </c>
      <c r="G365" s="6">
        <v>4.3</v>
      </c>
      <c r="H365" s="3">
        <v>6400</v>
      </c>
      <c r="I365" t="s">
        <v>11214</v>
      </c>
      <c r="J365" t="s">
        <v>11215</v>
      </c>
      <c r="K365" t="s">
        <v>11216</v>
      </c>
      <c r="L365" t="s">
        <v>11217</v>
      </c>
      <c r="M365" t="s">
        <v>11218</v>
      </c>
      <c r="N365" t="s">
        <v>11219</v>
      </c>
      <c r="O365" t="s">
        <v>11220</v>
      </c>
      <c r="P365" t="s">
        <v>11221</v>
      </c>
      <c r="Q365" t="str">
        <f t="shared" si="96"/>
        <v>Good</v>
      </c>
      <c r="R365" s="15">
        <f t="shared" si="97"/>
        <v>8288000</v>
      </c>
      <c r="S365" s="15" t="str">
        <f t="shared" si="98"/>
        <v>₹500-₹2,000</v>
      </c>
      <c r="U365" s="6">
        <f t="shared" si="99"/>
        <v>308</v>
      </c>
      <c r="V365" s="3">
        <f t="shared" si="100"/>
        <v>27520</v>
      </c>
      <c r="W365" s="3" t="s">
        <v>14233</v>
      </c>
      <c r="X365" s="3" t="s">
        <v>14573</v>
      </c>
      <c r="Y365" s="25">
        <f t="shared" si="101"/>
        <v>0.31</v>
      </c>
      <c r="Z365" s="25">
        <f t="shared" si="102"/>
        <v>662</v>
      </c>
      <c r="AA365">
        <f t="shared" si="103"/>
        <v>1</v>
      </c>
      <c r="AB365">
        <f t="shared" si="104"/>
        <v>1</v>
      </c>
      <c r="AC365">
        <f t="shared" si="114"/>
        <v>0</v>
      </c>
      <c r="AF365">
        <f t="shared" si="105"/>
        <v>8288000</v>
      </c>
      <c r="AH365" t="str">
        <f t="shared" si="106"/>
        <v>Havells D'zire 1000 watt Dry Iron With</v>
      </c>
      <c r="AI365" s="21">
        <f t="shared" si="107"/>
        <v>6400</v>
      </c>
      <c r="AK365" t="str">
        <f t="shared" si="108"/>
        <v>Home &amp; Kitchen</v>
      </c>
      <c r="AM365">
        <f t="shared" si="109"/>
        <v>3100</v>
      </c>
      <c r="AN365" s="16">
        <f t="shared" si="110"/>
        <v>31</v>
      </c>
      <c r="AO365">
        <f t="shared" si="111"/>
        <v>31</v>
      </c>
      <c r="AP365" t="str">
        <f t="shared" si="112"/>
        <v>Suspicious Zero</v>
      </c>
      <c r="AQ365">
        <f t="shared" si="113"/>
        <v>3100</v>
      </c>
    </row>
    <row r="366" spans="1:43">
      <c r="A366" t="s">
        <v>11156</v>
      </c>
      <c r="B366" t="s">
        <v>11157</v>
      </c>
      <c r="C366" t="s">
        <v>8043</v>
      </c>
      <c r="D366" s="17">
        <v>849</v>
      </c>
      <c r="E366" s="17">
        <v>1190</v>
      </c>
      <c r="F366" s="23">
        <v>28.999999999999996</v>
      </c>
      <c r="G366" s="6">
        <v>4.2</v>
      </c>
      <c r="H366" s="3">
        <v>4184</v>
      </c>
      <c r="I366" t="s">
        <v>11158</v>
      </c>
      <c r="J366" t="s">
        <v>11159</v>
      </c>
      <c r="K366" t="s">
        <v>11160</v>
      </c>
      <c r="L366" t="s">
        <v>11161</v>
      </c>
      <c r="M366" t="s">
        <v>11162</v>
      </c>
      <c r="N366" t="s">
        <v>11163</v>
      </c>
      <c r="O366" t="s">
        <v>11164</v>
      </c>
      <c r="P366" t="s">
        <v>11165</v>
      </c>
      <c r="Q366" t="str">
        <f t="shared" si="96"/>
        <v>Average</v>
      </c>
      <c r="R366" s="15">
        <f t="shared" si="97"/>
        <v>4978960</v>
      </c>
      <c r="S366" s="15" t="str">
        <f t="shared" si="98"/>
        <v>₹500-₹2,000</v>
      </c>
      <c r="U366" s="6">
        <f t="shared" si="99"/>
        <v>308</v>
      </c>
      <c r="V366" s="3">
        <f t="shared" si="100"/>
        <v>17572.8</v>
      </c>
      <c r="W366" s="3" t="s">
        <v>14234</v>
      </c>
      <c r="X366" s="3" t="s">
        <v>14573</v>
      </c>
      <c r="Y366" s="25">
        <f t="shared" si="101"/>
        <v>0.28999999999999998</v>
      </c>
      <c r="Z366" s="25">
        <f t="shared" si="102"/>
        <v>662</v>
      </c>
      <c r="AA366">
        <f t="shared" si="103"/>
        <v>1</v>
      </c>
      <c r="AB366">
        <f t="shared" si="104"/>
        <v>1</v>
      </c>
      <c r="AC366">
        <f t="shared" si="114"/>
        <v>0</v>
      </c>
      <c r="AF366">
        <f t="shared" si="105"/>
        <v>4978960</v>
      </c>
      <c r="AH366" t="str">
        <f t="shared" si="106"/>
        <v>Havells Glydo 1000 watt Dry Iron With</v>
      </c>
      <c r="AI366" s="21">
        <f t="shared" si="107"/>
        <v>4184</v>
      </c>
      <c r="AK366" t="str">
        <f t="shared" si="108"/>
        <v>Home &amp; Kitchen</v>
      </c>
      <c r="AM366">
        <f t="shared" si="109"/>
        <v>2899.9999999999995</v>
      </c>
      <c r="AN366" s="16">
        <f t="shared" si="110"/>
        <v>28.999999999999996</v>
      </c>
      <c r="AO366">
        <f t="shared" si="111"/>
        <v>28.999999999999996</v>
      </c>
      <c r="AP366" t="str">
        <f t="shared" si="112"/>
        <v>Suspicious Zero</v>
      </c>
      <c r="AQ366">
        <f t="shared" si="113"/>
        <v>2899.9999999999995</v>
      </c>
    </row>
    <row r="367" spans="1:43">
      <c r="A367" t="s">
        <v>7767</v>
      </c>
      <c r="B367" t="s">
        <v>7768</v>
      </c>
      <c r="C367" t="s">
        <v>14566</v>
      </c>
      <c r="D367" s="17">
        <v>420</v>
      </c>
      <c r="E367" s="17">
        <v>420</v>
      </c>
      <c r="F367" s="23">
        <v>0</v>
      </c>
      <c r="G367" s="6">
        <v>4.2</v>
      </c>
      <c r="H367" s="3">
        <v>1926</v>
      </c>
      <c r="I367" t="s">
        <v>7769</v>
      </c>
      <c r="J367" t="s">
        <v>7770</v>
      </c>
      <c r="K367" t="s">
        <v>7771</v>
      </c>
      <c r="L367" t="s">
        <v>7772</v>
      </c>
      <c r="M367" t="s">
        <v>7773</v>
      </c>
      <c r="N367" t="s">
        <v>7774</v>
      </c>
      <c r="O367" t="s">
        <v>7775</v>
      </c>
      <c r="P367" t="s">
        <v>7776</v>
      </c>
      <c r="Q367" t="str">
        <f t="shared" si="96"/>
        <v>Average</v>
      </c>
      <c r="R367" s="15">
        <f t="shared" si="97"/>
        <v>808920</v>
      </c>
      <c r="S367" s="15" t="str">
        <f t="shared" si="98"/>
        <v>&lt;₹500</v>
      </c>
      <c r="U367" s="6">
        <f t="shared" si="99"/>
        <v>308</v>
      </c>
      <c r="V367" s="3">
        <f t="shared" si="100"/>
        <v>8089.2000000000007</v>
      </c>
      <c r="W367" s="3" t="s">
        <v>13444</v>
      </c>
      <c r="X367" s="3" t="s">
        <v>14557</v>
      </c>
      <c r="Y367" s="25">
        <f t="shared" si="101"/>
        <v>0</v>
      </c>
      <c r="Z367" s="25">
        <f t="shared" si="102"/>
        <v>662</v>
      </c>
      <c r="AA367">
        <f t="shared" si="103"/>
        <v>1</v>
      </c>
      <c r="AB367">
        <f t="shared" si="104"/>
        <v>1</v>
      </c>
      <c r="AC367">
        <f t="shared" si="114"/>
        <v>0</v>
      </c>
      <c r="AF367">
        <f t="shared" si="105"/>
        <v>808920</v>
      </c>
      <c r="AH367" t="str">
        <f t="shared" si="106"/>
        <v>Parker Moments Vector Timecheck Gold</v>
      </c>
      <c r="AI367" s="21">
        <f t="shared" si="107"/>
        <v>1926</v>
      </c>
      <c r="AK367" t="str">
        <f t="shared" si="108"/>
        <v>Office Products</v>
      </c>
      <c r="AM367">
        <f t="shared" si="109"/>
        <v>0</v>
      </c>
      <c r="AN367" s="16">
        <f t="shared" si="110"/>
        <v>12.35483870967742</v>
      </c>
      <c r="AO367">
        <f t="shared" si="111"/>
        <v>12.35483870967742</v>
      </c>
      <c r="AP367" t="str">
        <f t="shared" si="112"/>
        <v>True Zero</v>
      </c>
      <c r="AQ367">
        <f t="shared" si="113"/>
        <v>0</v>
      </c>
    </row>
    <row r="368" spans="1:43">
      <c r="A368" t="s">
        <v>7394</v>
      </c>
      <c r="B368" t="s">
        <v>7395</v>
      </c>
      <c r="C368" t="s">
        <v>5790</v>
      </c>
      <c r="D368" s="17">
        <v>269</v>
      </c>
      <c r="E368" s="17">
        <v>1099</v>
      </c>
      <c r="F368" s="23">
        <v>76</v>
      </c>
      <c r="G368" s="6">
        <v>4.0999999999999996</v>
      </c>
      <c r="H368" s="3">
        <v>1092</v>
      </c>
      <c r="I368" t="s">
        <v>7396</v>
      </c>
      <c r="J368" t="s">
        <v>7397</v>
      </c>
      <c r="K368" t="s">
        <v>7398</v>
      </c>
      <c r="L368" t="s">
        <v>7399</v>
      </c>
      <c r="M368" t="s">
        <v>7400</v>
      </c>
      <c r="N368" t="s">
        <v>7401</v>
      </c>
      <c r="O368" t="s">
        <v>7402</v>
      </c>
      <c r="P368" t="s">
        <v>7403</v>
      </c>
      <c r="Q368" t="str">
        <f t="shared" si="96"/>
        <v>Good</v>
      </c>
      <c r="R368" s="15">
        <f t="shared" si="97"/>
        <v>1200108</v>
      </c>
      <c r="S368" s="15" t="str">
        <f t="shared" si="98"/>
        <v>₹500-₹2,000</v>
      </c>
      <c r="U368" s="6">
        <f t="shared" si="99"/>
        <v>308</v>
      </c>
      <c r="V368" s="3">
        <f t="shared" si="100"/>
        <v>4477.2</v>
      </c>
      <c r="W368" s="3" t="s">
        <v>13445</v>
      </c>
      <c r="X368" s="3" t="s">
        <v>14572</v>
      </c>
      <c r="Y368" s="25">
        <f t="shared" si="101"/>
        <v>0.76</v>
      </c>
      <c r="Z368" s="25">
        <f t="shared" si="102"/>
        <v>662</v>
      </c>
      <c r="AA368">
        <f t="shared" si="103"/>
        <v>1</v>
      </c>
      <c r="AB368">
        <f t="shared" si="104"/>
        <v>1</v>
      </c>
      <c r="AC368">
        <f t="shared" si="114"/>
        <v>0</v>
      </c>
      <c r="AF368">
        <f t="shared" si="105"/>
        <v>1200108</v>
      </c>
      <c r="AH368" t="str">
        <f t="shared" si="106"/>
        <v>Gizga Essentials Laptop Bag Sleeve Case</v>
      </c>
      <c r="AI368" s="21">
        <f t="shared" si="107"/>
        <v>1092</v>
      </c>
      <c r="AK368" t="str">
        <f t="shared" si="108"/>
        <v>Computers &amp; Accessories</v>
      </c>
      <c r="AM368">
        <f t="shared" si="109"/>
        <v>7600</v>
      </c>
      <c r="AN368" s="16">
        <f t="shared" si="110"/>
        <v>76</v>
      </c>
      <c r="AO368">
        <f t="shared" si="111"/>
        <v>76</v>
      </c>
      <c r="AP368" t="str">
        <f t="shared" si="112"/>
        <v>Suspicious Zero</v>
      </c>
      <c r="AQ368">
        <f t="shared" si="113"/>
        <v>7600</v>
      </c>
    </row>
    <row r="369" spans="1:43">
      <c r="A369" t="s">
        <v>5043</v>
      </c>
      <c r="B369" t="s">
        <v>5044</v>
      </c>
      <c r="C369" t="s">
        <v>2884</v>
      </c>
      <c r="D369" s="17">
        <v>899</v>
      </c>
      <c r="E369" s="17">
        <v>4499</v>
      </c>
      <c r="F369" s="23">
        <v>80</v>
      </c>
      <c r="G369" s="6">
        <v>3.8</v>
      </c>
      <c r="H369" s="3">
        <v>103052</v>
      </c>
      <c r="I369" t="s">
        <v>5045</v>
      </c>
      <c r="J369" t="s">
        <v>5046</v>
      </c>
      <c r="K369" t="s">
        <v>5047</v>
      </c>
      <c r="L369" t="s">
        <v>5048</v>
      </c>
      <c r="M369" t="s">
        <v>12688</v>
      </c>
      <c r="N369" t="s">
        <v>12451</v>
      </c>
      <c r="O369" t="s">
        <v>5049</v>
      </c>
      <c r="P369" t="s">
        <v>5050</v>
      </c>
      <c r="Q369" t="str">
        <f t="shared" si="96"/>
        <v>Good</v>
      </c>
      <c r="R369" s="15">
        <f t="shared" si="97"/>
        <v>463630948</v>
      </c>
      <c r="S369" s="15" t="str">
        <f t="shared" si="98"/>
        <v>₹2,000-₹10,000</v>
      </c>
      <c r="U369" s="6">
        <f t="shared" si="99"/>
        <v>308</v>
      </c>
      <c r="V369" s="3">
        <f t="shared" si="100"/>
        <v>391597.6</v>
      </c>
      <c r="W369" s="3" t="s">
        <v>13446</v>
      </c>
      <c r="X369" s="3" t="s">
        <v>14550</v>
      </c>
      <c r="Y369" s="25">
        <f t="shared" si="101"/>
        <v>0.8</v>
      </c>
      <c r="Z369" s="25">
        <f t="shared" si="102"/>
        <v>662</v>
      </c>
      <c r="AA369">
        <f t="shared" si="103"/>
        <v>1</v>
      </c>
      <c r="AB369">
        <f t="shared" si="104"/>
        <v>1</v>
      </c>
      <c r="AC369">
        <f t="shared" si="114"/>
        <v>0</v>
      </c>
      <c r="AF369">
        <f t="shared" si="105"/>
        <v>463630948</v>
      </c>
      <c r="AH369" t="str">
        <f t="shared" si="106"/>
        <v>Boult Audio Probass Curve Bluetooth</v>
      </c>
      <c r="AI369" s="21">
        <f t="shared" si="107"/>
        <v>103052</v>
      </c>
      <c r="AK369" t="str">
        <f t="shared" si="108"/>
        <v>Electronics</v>
      </c>
      <c r="AM369">
        <f t="shared" si="109"/>
        <v>8000</v>
      </c>
      <c r="AN369" s="16">
        <f t="shared" si="110"/>
        <v>80</v>
      </c>
      <c r="AO369">
        <f t="shared" si="111"/>
        <v>80</v>
      </c>
      <c r="AP369" t="str">
        <f t="shared" si="112"/>
        <v>Suspicious Zero</v>
      </c>
      <c r="AQ369">
        <f t="shared" si="113"/>
        <v>8000</v>
      </c>
    </row>
    <row r="370" spans="1:43">
      <c r="A370" t="s">
        <v>11119</v>
      </c>
      <c r="B370" t="s">
        <v>11120</v>
      </c>
      <c r="C370" t="s">
        <v>8173</v>
      </c>
      <c r="D370" s="17">
        <v>335</v>
      </c>
      <c r="E370" s="17">
        <v>510</v>
      </c>
      <c r="F370" s="23">
        <v>34</v>
      </c>
      <c r="G370" s="6">
        <v>3.8</v>
      </c>
      <c r="H370" s="3">
        <v>3195</v>
      </c>
      <c r="I370" t="s">
        <v>11121</v>
      </c>
      <c r="J370" t="s">
        <v>11122</v>
      </c>
      <c r="K370" t="s">
        <v>11123</v>
      </c>
      <c r="L370" t="s">
        <v>11124</v>
      </c>
      <c r="M370" t="s">
        <v>11125</v>
      </c>
      <c r="N370" t="s">
        <v>11126</v>
      </c>
      <c r="O370" t="s">
        <v>11127</v>
      </c>
      <c r="P370" t="s">
        <v>11128</v>
      </c>
      <c r="Q370" t="str">
        <f t="shared" si="96"/>
        <v>Good</v>
      </c>
      <c r="R370" s="15">
        <f t="shared" si="97"/>
        <v>1629450</v>
      </c>
      <c r="S370" s="15" t="str">
        <f t="shared" si="98"/>
        <v>₹500-₹2,000</v>
      </c>
      <c r="U370" s="6">
        <f t="shared" si="99"/>
        <v>308</v>
      </c>
      <c r="V370" s="3">
        <f t="shared" si="100"/>
        <v>12141</v>
      </c>
      <c r="W370" s="3" t="s">
        <v>13447</v>
      </c>
      <c r="X370" s="3" t="s">
        <v>14573</v>
      </c>
      <c r="Y370" s="25">
        <f t="shared" si="101"/>
        <v>0.34</v>
      </c>
      <c r="Z370" s="25">
        <f t="shared" si="102"/>
        <v>662</v>
      </c>
      <c r="AA370">
        <f t="shared" si="103"/>
        <v>1</v>
      </c>
      <c r="AB370">
        <f t="shared" si="104"/>
        <v>1</v>
      </c>
      <c r="AC370">
        <f t="shared" si="114"/>
        <v>0</v>
      </c>
      <c r="AF370">
        <f t="shared" si="105"/>
        <v>1629450</v>
      </c>
      <c r="AH370" t="str">
        <f t="shared" si="106"/>
        <v>ESN 999 Supreme Quality 1500W Immersion</v>
      </c>
      <c r="AI370" s="21">
        <f t="shared" si="107"/>
        <v>3195</v>
      </c>
      <c r="AK370" t="str">
        <f t="shared" si="108"/>
        <v>Home &amp; Kitchen</v>
      </c>
      <c r="AM370">
        <f t="shared" si="109"/>
        <v>3400</v>
      </c>
      <c r="AN370" s="16">
        <f t="shared" si="110"/>
        <v>34</v>
      </c>
      <c r="AO370">
        <f t="shared" si="111"/>
        <v>34</v>
      </c>
      <c r="AP370" t="str">
        <f t="shared" si="112"/>
        <v>Suspicious Zero</v>
      </c>
      <c r="AQ370">
        <f t="shared" si="113"/>
        <v>3400</v>
      </c>
    </row>
    <row r="371" spans="1:43">
      <c r="A371" t="s">
        <v>743</v>
      </c>
      <c r="B371" t="s">
        <v>744</v>
      </c>
      <c r="C371" t="s">
        <v>18</v>
      </c>
      <c r="D371" s="17">
        <v>399</v>
      </c>
      <c r="E371" s="17">
        <v>1099</v>
      </c>
      <c r="F371" s="23">
        <v>64</v>
      </c>
      <c r="G371" s="6">
        <v>4.2</v>
      </c>
      <c r="H371" s="3">
        <v>24269</v>
      </c>
      <c r="I371" t="s">
        <v>745</v>
      </c>
      <c r="J371" t="s">
        <v>20</v>
      </c>
      <c r="K371" t="s">
        <v>21</v>
      </c>
      <c r="L371" t="s">
        <v>22</v>
      </c>
      <c r="M371" t="s">
        <v>23</v>
      </c>
      <c r="N371" t="s">
        <v>746</v>
      </c>
      <c r="O371" t="s">
        <v>747</v>
      </c>
      <c r="P371" t="s">
        <v>748</v>
      </c>
      <c r="Q371" t="str">
        <f t="shared" si="96"/>
        <v>Good</v>
      </c>
      <c r="R371" s="15">
        <f t="shared" si="97"/>
        <v>26671631</v>
      </c>
      <c r="S371" s="15" t="str">
        <f t="shared" si="98"/>
        <v>₹500-₹2,000</v>
      </c>
      <c r="U371" s="6">
        <f t="shared" si="99"/>
        <v>308</v>
      </c>
      <c r="V371" s="3">
        <f t="shared" si="100"/>
        <v>101929.8</v>
      </c>
      <c r="W371" s="3" t="s">
        <v>13448</v>
      </c>
      <c r="X371" s="3" t="s">
        <v>14572</v>
      </c>
      <c r="Y371" s="25">
        <f t="shared" si="101"/>
        <v>0.64</v>
      </c>
      <c r="Z371" s="25">
        <f t="shared" si="102"/>
        <v>662</v>
      </c>
      <c r="AA371">
        <f t="shared" si="103"/>
        <v>1</v>
      </c>
      <c r="AB371">
        <f t="shared" si="104"/>
        <v>1</v>
      </c>
      <c r="AC371">
        <f t="shared" si="114"/>
        <v>0</v>
      </c>
      <c r="AF371">
        <f t="shared" si="105"/>
        <v>26671631</v>
      </c>
      <c r="AH371" t="str">
        <f t="shared" si="106"/>
        <v>Wayona Usb Nylon Braided Data Sync And</v>
      </c>
      <c r="AI371" s="21">
        <f t="shared" si="107"/>
        <v>24269</v>
      </c>
      <c r="AK371" t="str">
        <f t="shared" si="108"/>
        <v>Computers &amp; Accessories</v>
      </c>
      <c r="AM371">
        <f t="shared" si="109"/>
        <v>6400</v>
      </c>
      <c r="AN371" s="16">
        <f t="shared" si="110"/>
        <v>64</v>
      </c>
      <c r="AO371">
        <f t="shared" si="111"/>
        <v>64</v>
      </c>
      <c r="AP371" t="str">
        <f t="shared" si="112"/>
        <v>Suspicious Zero</v>
      </c>
      <c r="AQ371">
        <f t="shared" si="113"/>
        <v>6400</v>
      </c>
    </row>
    <row r="372" spans="1:43">
      <c r="A372" t="s">
        <v>1452</v>
      </c>
      <c r="B372" t="s">
        <v>1453</v>
      </c>
      <c r="C372" t="s">
        <v>98</v>
      </c>
      <c r="D372" s="17">
        <v>1399</v>
      </c>
      <c r="E372" s="17">
        <v>2499</v>
      </c>
      <c r="F372" s="23">
        <v>44</v>
      </c>
      <c r="G372" s="6">
        <v>4.4000000000000004</v>
      </c>
      <c r="H372" s="3">
        <v>23169</v>
      </c>
      <c r="I372" t="s">
        <v>12070</v>
      </c>
      <c r="J372" t="s">
        <v>1454</v>
      </c>
      <c r="K372" t="s">
        <v>1455</v>
      </c>
      <c r="L372" t="s">
        <v>1456</v>
      </c>
      <c r="M372" t="s">
        <v>12689</v>
      </c>
      <c r="N372" t="s">
        <v>1457</v>
      </c>
      <c r="O372" t="s">
        <v>1458</v>
      </c>
      <c r="P372" t="s">
        <v>1459</v>
      </c>
      <c r="Q372" t="str">
        <f t="shared" si="96"/>
        <v>Good</v>
      </c>
      <c r="R372" s="15">
        <f t="shared" si="97"/>
        <v>57899331</v>
      </c>
      <c r="S372" s="15" t="str">
        <f t="shared" si="98"/>
        <v>₹2,000-₹10,000</v>
      </c>
      <c r="U372" s="6">
        <f t="shared" si="99"/>
        <v>308</v>
      </c>
      <c r="V372" s="3">
        <f t="shared" si="100"/>
        <v>101943.6</v>
      </c>
      <c r="W372" s="3" t="s">
        <v>13449</v>
      </c>
      <c r="X372" s="3" t="s">
        <v>14572</v>
      </c>
      <c r="Y372" s="25">
        <f t="shared" si="101"/>
        <v>0.44</v>
      </c>
      <c r="Z372" s="25">
        <f t="shared" si="102"/>
        <v>662</v>
      </c>
      <c r="AA372">
        <f t="shared" si="103"/>
        <v>1</v>
      </c>
      <c r="AB372">
        <f t="shared" si="104"/>
        <v>1</v>
      </c>
      <c r="AC372">
        <f t="shared" si="114"/>
        <v>0</v>
      </c>
      <c r="AF372">
        <f t="shared" si="105"/>
        <v>57899331</v>
      </c>
      <c r="AH372" t="str">
        <f t="shared" si="106"/>
        <v>TP-Link AC1300 USB WiFi Adapter (Archer</v>
      </c>
      <c r="AI372" s="21">
        <f t="shared" si="107"/>
        <v>23169</v>
      </c>
      <c r="AK372" t="str">
        <f t="shared" si="108"/>
        <v>Computers &amp; Accessories</v>
      </c>
      <c r="AM372">
        <f t="shared" si="109"/>
        <v>4400</v>
      </c>
      <c r="AN372" s="16">
        <f t="shared" si="110"/>
        <v>44</v>
      </c>
      <c r="AO372">
        <f t="shared" si="111"/>
        <v>44</v>
      </c>
      <c r="AP372" t="str">
        <f t="shared" si="112"/>
        <v>Suspicious Zero</v>
      </c>
      <c r="AQ372">
        <f t="shared" si="113"/>
        <v>4400</v>
      </c>
    </row>
    <row r="373" spans="1:43">
      <c r="A373" t="s">
        <v>1597</v>
      </c>
      <c r="B373" t="s">
        <v>1598</v>
      </c>
      <c r="C373" t="s">
        <v>503</v>
      </c>
      <c r="D373" s="17">
        <v>5699</v>
      </c>
      <c r="E373" s="17">
        <v>11000</v>
      </c>
      <c r="F373" s="23">
        <v>48</v>
      </c>
      <c r="G373" s="6">
        <v>4.2</v>
      </c>
      <c r="H373" s="3">
        <v>4003</v>
      </c>
      <c r="I373" t="s">
        <v>1599</v>
      </c>
      <c r="J373" t="s">
        <v>505</v>
      </c>
      <c r="K373" t="s">
        <v>506</v>
      </c>
      <c r="L373" t="s">
        <v>507</v>
      </c>
      <c r="M373" t="s">
        <v>508</v>
      </c>
      <c r="N373" t="s">
        <v>12227</v>
      </c>
      <c r="O373" t="s">
        <v>1600</v>
      </c>
      <c r="P373" t="s">
        <v>1601</v>
      </c>
      <c r="Q373" t="str">
        <f t="shared" si="96"/>
        <v>Good</v>
      </c>
      <c r="R373" s="15">
        <f t="shared" si="97"/>
        <v>44033000</v>
      </c>
      <c r="S373" s="15" t="str">
        <f t="shared" si="98"/>
        <v>₹10,000-₹50,000</v>
      </c>
      <c r="U373" s="6">
        <f t="shared" si="99"/>
        <v>308</v>
      </c>
      <c r="V373" s="3">
        <f t="shared" si="100"/>
        <v>16812.600000000002</v>
      </c>
      <c r="W373" s="3" t="s">
        <v>13450</v>
      </c>
      <c r="X373" s="3" t="s">
        <v>14550</v>
      </c>
      <c r="Y373" s="25">
        <f t="shared" si="101"/>
        <v>0.48</v>
      </c>
      <c r="Z373" s="25">
        <f t="shared" si="102"/>
        <v>662</v>
      </c>
      <c r="AA373">
        <f t="shared" si="103"/>
        <v>1</v>
      </c>
      <c r="AB373">
        <f t="shared" si="104"/>
        <v>1</v>
      </c>
      <c r="AC373">
        <f t="shared" si="114"/>
        <v>0</v>
      </c>
      <c r="AF373">
        <f t="shared" si="105"/>
        <v>44033000</v>
      </c>
      <c r="AH373" t="str">
        <f t="shared" si="106"/>
        <v>VW 60 cm (24 inches) Premium Series HD</v>
      </c>
      <c r="AI373" s="21">
        <f t="shared" si="107"/>
        <v>4003</v>
      </c>
      <c r="AK373" t="str">
        <f t="shared" si="108"/>
        <v>Electronics</v>
      </c>
      <c r="AM373">
        <f t="shared" si="109"/>
        <v>4800</v>
      </c>
      <c r="AN373" s="16">
        <f t="shared" si="110"/>
        <v>48</v>
      </c>
      <c r="AO373">
        <f t="shared" si="111"/>
        <v>48</v>
      </c>
      <c r="AP373" t="str">
        <f t="shared" si="112"/>
        <v>Suspicious Zero</v>
      </c>
      <c r="AQ373">
        <f t="shared" si="113"/>
        <v>4800</v>
      </c>
    </row>
    <row r="374" spans="1:43">
      <c r="A374" t="s">
        <v>501</v>
      </c>
      <c r="B374" t="s">
        <v>502</v>
      </c>
      <c r="C374" t="s">
        <v>503</v>
      </c>
      <c r="D374" s="17">
        <v>6999</v>
      </c>
      <c r="E374" s="17">
        <v>12999</v>
      </c>
      <c r="F374" s="23">
        <v>46</v>
      </c>
      <c r="G374" s="6">
        <v>4.2</v>
      </c>
      <c r="H374" s="3">
        <v>4003</v>
      </c>
      <c r="I374" t="s">
        <v>504</v>
      </c>
      <c r="J374" t="s">
        <v>505</v>
      </c>
      <c r="K374" t="s">
        <v>506</v>
      </c>
      <c r="L374" t="s">
        <v>507</v>
      </c>
      <c r="M374" t="s">
        <v>508</v>
      </c>
      <c r="N374" t="s">
        <v>12228</v>
      </c>
      <c r="O374" t="s">
        <v>509</v>
      </c>
      <c r="P374" t="s">
        <v>510</v>
      </c>
      <c r="Q374" t="str">
        <f t="shared" si="96"/>
        <v>Average</v>
      </c>
      <c r="R374" s="15">
        <f t="shared" si="97"/>
        <v>52034997</v>
      </c>
      <c r="S374" s="15" t="str">
        <f t="shared" si="98"/>
        <v>₹10,000-₹50,000</v>
      </c>
      <c r="U374" s="6">
        <f t="shared" si="99"/>
        <v>308</v>
      </c>
      <c r="V374" s="3">
        <f t="shared" si="100"/>
        <v>16812.600000000002</v>
      </c>
      <c r="W374" s="3" t="s">
        <v>13451</v>
      </c>
      <c r="X374" s="3" t="s">
        <v>14550</v>
      </c>
      <c r="Y374" s="25">
        <f t="shared" si="101"/>
        <v>0.46</v>
      </c>
      <c r="Z374" s="25">
        <f t="shared" si="102"/>
        <v>662</v>
      </c>
      <c r="AA374">
        <f t="shared" si="103"/>
        <v>1</v>
      </c>
      <c r="AB374">
        <f t="shared" si="104"/>
        <v>1</v>
      </c>
      <c r="AC374">
        <f t="shared" si="114"/>
        <v>0</v>
      </c>
      <c r="AF374">
        <f t="shared" si="105"/>
        <v>52034997</v>
      </c>
      <c r="AH374" t="str">
        <f t="shared" si="106"/>
        <v>VW 80 cm (32 inches) Frameless Series</v>
      </c>
      <c r="AI374" s="21">
        <f t="shared" si="107"/>
        <v>4003</v>
      </c>
      <c r="AK374" t="str">
        <f t="shared" si="108"/>
        <v>Electronics</v>
      </c>
      <c r="AM374">
        <f t="shared" si="109"/>
        <v>4600</v>
      </c>
      <c r="AN374" s="16">
        <f t="shared" si="110"/>
        <v>46</v>
      </c>
      <c r="AO374">
        <f t="shared" si="111"/>
        <v>46</v>
      </c>
      <c r="AP374" t="str">
        <f t="shared" si="112"/>
        <v>Suspicious Zero</v>
      </c>
      <c r="AQ374">
        <f t="shared" si="113"/>
        <v>4600</v>
      </c>
    </row>
    <row r="375" spans="1:43">
      <c r="A375" t="s">
        <v>8562</v>
      </c>
      <c r="B375" t="s">
        <v>8563</v>
      </c>
      <c r="C375" t="s">
        <v>8053</v>
      </c>
      <c r="D375" s="17">
        <v>6999</v>
      </c>
      <c r="E375" s="17">
        <v>10590</v>
      </c>
      <c r="F375" s="23">
        <v>34</v>
      </c>
      <c r="G375" s="6">
        <v>4.4000000000000004</v>
      </c>
      <c r="H375" s="3">
        <v>11499</v>
      </c>
      <c r="I375" t="s">
        <v>8564</v>
      </c>
      <c r="J375" t="s">
        <v>8565</v>
      </c>
      <c r="K375" t="s">
        <v>8566</v>
      </c>
      <c r="L375" t="s">
        <v>8567</v>
      </c>
      <c r="M375" t="s">
        <v>8568</v>
      </c>
      <c r="N375" t="s">
        <v>12690</v>
      </c>
      <c r="O375" t="s">
        <v>8569</v>
      </c>
      <c r="P375" t="s">
        <v>8570</v>
      </c>
      <c r="Q375" t="str">
        <f t="shared" si="96"/>
        <v>Good</v>
      </c>
      <c r="R375" s="15">
        <f t="shared" si="97"/>
        <v>121774410</v>
      </c>
      <c r="S375" s="15" t="str">
        <f t="shared" si="98"/>
        <v>₹10,000-₹50,000</v>
      </c>
      <c r="U375" s="6">
        <f t="shared" si="99"/>
        <v>308</v>
      </c>
      <c r="V375" s="3">
        <f t="shared" si="100"/>
        <v>50595.600000000006</v>
      </c>
      <c r="W375" s="3" t="s">
        <v>14408</v>
      </c>
      <c r="X375" s="3" t="s">
        <v>14573</v>
      </c>
      <c r="Y375" s="25">
        <f t="shared" si="101"/>
        <v>0.34</v>
      </c>
      <c r="Z375" s="25">
        <f t="shared" si="102"/>
        <v>662</v>
      </c>
      <c r="AA375">
        <f t="shared" si="103"/>
        <v>1</v>
      </c>
      <c r="AB375">
        <f t="shared" si="104"/>
        <v>1</v>
      </c>
      <c r="AC375">
        <f t="shared" si="114"/>
        <v>0</v>
      </c>
      <c r="AF375">
        <f t="shared" si="105"/>
        <v>121774410</v>
      </c>
      <c r="AH375" t="str">
        <f t="shared" si="106"/>
        <v>Bosch Pro 1000W Mixer Grinder</v>
      </c>
      <c r="AI375" s="21">
        <f t="shared" si="107"/>
        <v>11499</v>
      </c>
      <c r="AK375" t="str">
        <f t="shared" si="108"/>
        <v>Home &amp; Kitchen</v>
      </c>
      <c r="AM375">
        <f t="shared" si="109"/>
        <v>3400</v>
      </c>
      <c r="AN375" s="16">
        <f t="shared" si="110"/>
        <v>34</v>
      </c>
      <c r="AO375">
        <f t="shared" si="111"/>
        <v>34</v>
      </c>
      <c r="AP375" t="str">
        <f t="shared" si="112"/>
        <v>Suspicious Zero</v>
      </c>
      <c r="AQ375">
        <f t="shared" si="113"/>
        <v>3400</v>
      </c>
    </row>
    <row r="376" spans="1:43">
      <c r="A376" t="s">
        <v>9134</v>
      </c>
      <c r="B376" t="s">
        <v>9135</v>
      </c>
      <c r="C376" t="s">
        <v>7933</v>
      </c>
      <c r="D376" s="17">
        <v>245</v>
      </c>
      <c r="E376" s="17">
        <v>299</v>
      </c>
      <c r="F376" s="23">
        <v>18</v>
      </c>
      <c r="G376" s="6">
        <v>4.0999999999999996</v>
      </c>
      <c r="H376" s="3">
        <v>1660</v>
      </c>
      <c r="I376" t="s">
        <v>9136</v>
      </c>
      <c r="J376" t="s">
        <v>9137</v>
      </c>
      <c r="K376" t="s">
        <v>9138</v>
      </c>
      <c r="L376" t="s">
        <v>9139</v>
      </c>
      <c r="M376" t="s">
        <v>9140</v>
      </c>
      <c r="N376" t="s">
        <v>9141</v>
      </c>
      <c r="O376" t="s">
        <v>9142</v>
      </c>
      <c r="P376" t="s">
        <v>9143</v>
      </c>
      <c r="Q376" t="str">
        <f t="shared" si="96"/>
        <v>Good</v>
      </c>
      <c r="R376" s="15">
        <f t="shared" si="97"/>
        <v>496340</v>
      </c>
      <c r="S376" s="15" t="str">
        <f t="shared" si="98"/>
        <v>&lt;₹500</v>
      </c>
      <c r="U376" s="6">
        <f t="shared" si="99"/>
        <v>308</v>
      </c>
      <c r="V376" s="3">
        <f t="shared" si="100"/>
        <v>6805.9999999999991</v>
      </c>
      <c r="W376" s="3" t="s">
        <v>13452</v>
      </c>
      <c r="X376" s="3" t="s">
        <v>14573</v>
      </c>
      <c r="Y376" s="25">
        <f t="shared" si="101"/>
        <v>0.18</v>
      </c>
      <c r="Z376" s="25">
        <f t="shared" si="102"/>
        <v>662</v>
      </c>
      <c r="AA376">
        <f t="shared" si="103"/>
        <v>1</v>
      </c>
      <c r="AB376">
        <f t="shared" si="104"/>
        <v>1</v>
      </c>
      <c r="AC376">
        <f t="shared" si="114"/>
        <v>0</v>
      </c>
      <c r="AF376">
        <f t="shared" si="105"/>
        <v>496340</v>
      </c>
      <c r="AH376" t="str">
        <f t="shared" si="106"/>
        <v>Lint Roller with 40 Paper Sheets,</v>
      </c>
      <c r="AI376" s="21">
        <f t="shared" si="107"/>
        <v>1660</v>
      </c>
      <c r="AK376" t="str">
        <f t="shared" si="108"/>
        <v>Home &amp; Kitchen</v>
      </c>
      <c r="AM376">
        <f t="shared" si="109"/>
        <v>1800</v>
      </c>
      <c r="AN376" s="16">
        <f t="shared" si="110"/>
        <v>18</v>
      </c>
      <c r="AO376">
        <f t="shared" si="111"/>
        <v>18</v>
      </c>
      <c r="AP376" t="str">
        <f t="shared" si="112"/>
        <v>Suspicious Zero</v>
      </c>
      <c r="AQ376">
        <f t="shared" si="113"/>
        <v>1800</v>
      </c>
    </row>
    <row r="377" spans="1:43">
      <c r="A377" t="s">
        <v>6027</v>
      </c>
      <c r="B377" t="s">
        <v>6028</v>
      </c>
      <c r="C377" t="s">
        <v>4570</v>
      </c>
      <c r="D377" s="17">
        <v>549</v>
      </c>
      <c r="E377" s="17">
        <v>1999</v>
      </c>
      <c r="F377" s="23">
        <v>73</v>
      </c>
      <c r="G377" s="6">
        <v>3.6</v>
      </c>
      <c r="H377" s="3">
        <v>6422</v>
      </c>
      <c r="I377" t="s">
        <v>6029</v>
      </c>
      <c r="J377" t="s">
        <v>6030</v>
      </c>
      <c r="K377" t="s">
        <v>6031</v>
      </c>
      <c r="L377" t="s">
        <v>6032</v>
      </c>
      <c r="M377" t="s">
        <v>12691</v>
      </c>
      <c r="N377" t="s">
        <v>12692</v>
      </c>
      <c r="O377" t="s">
        <v>6033</v>
      </c>
      <c r="P377" t="s">
        <v>6034</v>
      </c>
      <c r="Q377" t="str">
        <f t="shared" si="96"/>
        <v>Good</v>
      </c>
      <c r="R377" s="15">
        <f t="shared" si="97"/>
        <v>12837578</v>
      </c>
      <c r="S377" s="15" t="str">
        <f t="shared" si="98"/>
        <v>₹500-₹2,000</v>
      </c>
      <c r="U377" s="6">
        <f t="shared" si="99"/>
        <v>308</v>
      </c>
      <c r="V377" s="3">
        <f t="shared" si="100"/>
        <v>23119.200000000001</v>
      </c>
      <c r="W377" s="3" t="s">
        <v>14409</v>
      </c>
      <c r="X377" s="3" t="s">
        <v>14572</v>
      </c>
      <c r="Y377" s="25">
        <f t="shared" si="101"/>
        <v>0.73</v>
      </c>
      <c r="Z377" s="25">
        <f t="shared" si="102"/>
        <v>662</v>
      </c>
      <c r="AA377">
        <f t="shared" si="103"/>
        <v>1</v>
      </c>
      <c r="AB377">
        <f t="shared" si="104"/>
        <v>1</v>
      </c>
      <c r="AC377">
        <f t="shared" si="114"/>
        <v>0</v>
      </c>
      <c r="AF377">
        <f t="shared" si="105"/>
        <v>12837578</v>
      </c>
      <c r="AH377" t="str">
        <f t="shared" si="106"/>
        <v>Gizga Essentials Multi-Purpose Portable</v>
      </c>
      <c r="AI377" s="21">
        <f t="shared" si="107"/>
        <v>6422</v>
      </c>
      <c r="AK377" t="str">
        <f t="shared" si="108"/>
        <v>Computers &amp; Accessories</v>
      </c>
      <c r="AM377">
        <f t="shared" si="109"/>
        <v>7300</v>
      </c>
      <c r="AN377" s="16">
        <f t="shared" si="110"/>
        <v>73</v>
      </c>
      <c r="AO377">
        <f t="shared" si="111"/>
        <v>73</v>
      </c>
      <c r="AP377" t="str">
        <f t="shared" si="112"/>
        <v>Suspicious Zero</v>
      </c>
      <c r="AQ377">
        <f t="shared" si="113"/>
        <v>7300</v>
      </c>
    </row>
    <row r="378" spans="1:43">
      <c r="A378" t="s">
        <v>9624</v>
      </c>
      <c r="B378" t="s">
        <v>9625</v>
      </c>
      <c r="C378" t="s">
        <v>9626</v>
      </c>
      <c r="D378" s="17">
        <v>1699</v>
      </c>
      <c r="E378" s="17">
        <v>1999</v>
      </c>
      <c r="F378" s="23">
        <v>15</v>
      </c>
      <c r="G378" s="6">
        <v>4.0999999999999996</v>
      </c>
      <c r="H378" s="3">
        <v>8873</v>
      </c>
      <c r="I378" t="s">
        <v>12404</v>
      </c>
      <c r="J378" t="s">
        <v>9627</v>
      </c>
      <c r="K378" t="s">
        <v>9628</v>
      </c>
      <c r="L378" t="s">
        <v>9629</v>
      </c>
      <c r="M378" t="s">
        <v>9630</v>
      </c>
      <c r="N378" t="s">
        <v>9631</v>
      </c>
      <c r="O378" t="s">
        <v>9632</v>
      </c>
      <c r="P378" t="s">
        <v>9633</v>
      </c>
      <c r="Q378" t="str">
        <f t="shared" si="96"/>
        <v>Good</v>
      </c>
      <c r="R378" s="15">
        <f t="shared" si="97"/>
        <v>17737127</v>
      </c>
      <c r="S378" s="15" t="str">
        <f t="shared" si="98"/>
        <v>₹500-₹2,000</v>
      </c>
      <c r="U378" s="6">
        <f t="shared" si="99"/>
        <v>308</v>
      </c>
      <c r="V378" s="3">
        <f t="shared" si="100"/>
        <v>36379.299999999996</v>
      </c>
      <c r="W378" s="3" t="s">
        <v>14235</v>
      </c>
      <c r="X378" s="3" t="s">
        <v>14573</v>
      </c>
      <c r="Y378" s="25">
        <f t="shared" si="101"/>
        <v>0.15</v>
      </c>
      <c r="Z378" s="25">
        <f t="shared" si="102"/>
        <v>662</v>
      </c>
      <c r="AA378">
        <f t="shared" si="103"/>
        <v>1</v>
      </c>
      <c r="AB378">
        <f t="shared" si="104"/>
        <v>1</v>
      </c>
      <c r="AC378">
        <f t="shared" si="114"/>
        <v>0</v>
      </c>
      <c r="AF378">
        <f t="shared" si="105"/>
        <v>17737127</v>
      </c>
      <c r="AH378" t="str">
        <f t="shared" si="106"/>
        <v>AGARO Marvel 9 Liters Oven Toaster</v>
      </c>
      <c r="AI378" s="21">
        <f t="shared" si="107"/>
        <v>8873</v>
      </c>
      <c r="AK378" t="str">
        <f t="shared" si="108"/>
        <v>Home &amp; Kitchen</v>
      </c>
      <c r="AM378">
        <f t="shared" si="109"/>
        <v>1500</v>
      </c>
      <c r="AN378" s="16">
        <f t="shared" si="110"/>
        <v>15</v>
      </c>
      <c r="AO378">
        <f t="shared" si="111"/>
        <v>15</v>
      </c>
      <c r="AP378" t="str">
        <f t="shared" si="112"/>
        <v>Suspicious Zero</v>
      </c>
      <c r="AQ378">
        <f t="shared" si="113"/>
        <v>1500</v>
      </c>
    </row>
    <row r="379" spans="1:43">
      <c r="A379" t="s">
        <v>4838</v>
      </c>
      <c r="B379" t="s">
        <v>4839</v>
      </c>
      <c r="C379" t="s">
        <v>4840</v>
      </c>
      <c r="D379" s="17">
        <v>799</v>
      </c>
      <c r="E379" s="17">
        <v>3990</v>
      </c>
      <c r="F379" s="23">
        <v>80</v>
      </c>
      <c r="G379" s="6">
        <v>4.3</v>
      </c>
      <c r="H379" s="3">
        <v>27139</v>
      </c>
      <c r="I379" t="s">
        <v>4841</v>
      </c>
      <c r="J379" t="s">
        <v>4842</v>
      </c>
      <c r="K379" t="s">
        <v>4843</v>
      </c>
      <c r="L379" t="s">
        <v>4844</v>
      </c>
      <c r="M379" t="s">
        <v>4845</v>
      </c>
      <c r="N379" t="s">
        <v>12693</v>
      </c>
      <c r="O379" t="s">
        <v>4846</v>
      </c>
      <c r="P379" t="s">
        <v>4847</v>
      </c>
      <c r="Q379" t="str">
        <f t="shared" si="96"/>
        <v>Good</v>
      </c>
      <c r="R379" s="15">
        <f t="shared" si="97"/>
        <v>108284610</v>
      </c>
      <c r="S379" s="15" t="str">
        <f t="shared" si="98"/>
        <v>₹2,000-₹10,000</v>
      </c>
      <c r="U379" s="6">
        <f t="shared" si="99"/>
        <v>308</v>
      </c>
      <c r="V379" s="3">
        <f t="shared" si="100"/>
        <v>116697.7</v>
      </c>
      <c r="W379" s="3" t="s">
        <v>14236</v>
      </c>
      <c r="X379" s="3" t="s">
        <v>14550</v>
      </c>
      <c r="Y379" s="25">
        <f t="shared" si="101"/>
        <v>0.8</v>
      </c>
      <c r="Z379" s="25">
        <f t="shared" si="102"/>
        <v>662</v>
      </c>
      <c r="AA379">
        <f t="shared" si="103"/>
        <v>1</v>
      </c>
      <c r="AB379">
        <f t="shared" si="104"/>
        <v>1</v>
      </c>
      <c r="AC379">
        <f t="shared" si="114"/>
        <v>0</v>
      </c>
      <c r="AF379">
        <f t="shared" si="105"/>
        <v>108284610</v>
      </c>
      <c r="AH379" t="str">
        <f t="shared" si="106"/>
        <v>SYVO WT 3130 Aluminum Tripod (133CM),</v>
      </c>
      <c r="AI379" s="21">
        <f t="shared" si="107"/>
        <v>27139</v>
      </c>
      <c r="AK379" t="str">
        <f t="shared" si="108"/>
        <v>Electronics</v>
      </c>
      <c r="AM379">
        <f t="shared" si="109"/>
        <v>8000</v>
      </c>
      <c r="AN379" s="16">
        <f t="shared" si="110"/>
        <v>80</v>
      </c>
      <c r="AO379">
        <f t="shared" si="111"/>
        <v>80</v>
      </c>
      <c r="AP379" t="str">
        <f t="shared" si="112"/>
        <v>Suspicious Zero</v>
      </c>
      <c r="AQ379">
        <f t="shared" si="113"/>
        <v>8000</v>
      </c>
    </row>
    <row r="380" spans="1:43">
      <c r="A380" t="s">
        <v>3502</v>
      </c>
      <c r="B380" t="s">
        <v>3503</v>
      </c>
      <c r="C380" t="s">
        <v>3289</v>
      </c>
      <c r="D380" s="17">
        <v>134</v>
      </c>
      <c r="E380" s="17">
        <v>699</v>
      </c>
      <c r="F380" s="23">
        <v>81</v>
      </c>
      <c r="G380" s="6">
        <v>4.0999999999999996</v>
      </c>
      <c r="H380" s="3">
        <v>16685</v>
      </c>
      <c r="I380" t="s">
        <v>3504</v>
      </c>
      <c r="J380" t="s">
        <v>3505</v>
      </c>
      <c r="K380" t="s">
        <v>3506</v>
      </c>
      <c r="L380" t="s">
        <v>3507</v>
      </c>
      <c r="M380" t="s">
        <v>12405</v>
      </c>
      <c r="N380" t="s">
        <v>12406</v>
      </c>
      <c r="O380" t="s">
        <v>3508</v>
      </c>
      <c r="P380" t="s">
        <v>3509</v>
      </c>
      <c r="Q380" t="str">
        <f t="shared" si="96"/>
        <v>Good</v>
      </c>
      <c r="R380" s="15">
        <f t="shared" si="97"/>
        <v>11662815</v>
      </c>
      <c r="S380" s="15" t="str">
        <f t="shared" si="98"/>
        <v>₹500-₹2,000</v>
      </c>
      <c r="U380" s="6">
        <f t="shared" si="99"/>
        <v>308</v>
      </c>
      <c r="V380" s="3">
        <f t="shared" si="100"/>
        <v>68408.5</v>
      </c>
      <c r="W380" s="3" t="s">
        <v>13453</v>
      </c>
      <c r="X380" s="3" t="s">
        <v>14550</v>
      </c>
      <c r="Y380" s="25">
        <f t="shared" si="101"/>
        <v>0.81</v>
      </c>
      <c r="Z380" s="25">
        <f t="shared" si="102"/>
        <v>662</v>
      </c>
      <c r="AA380">
        <f t="shared" si="103"/>
        <v>1</v>
      </c>
      <c r="AB380">
        <f t="shared" si="104"/>
        <v>1</v>
      </c>
      <c r="AC380">
        <f t="shared" si="114"/>
        <v>0</v>
      </c>
      <c r="AF380">
        <f t="shared" si="105"/>
        <v>11662815</v>
      </c>
      <c r="AH380" t="str">
        <f t="shared" si="106"/>
        <v>Portronics MODESK POR-122 Universal</v>
      </c>
      <c r="AI380" s="21">
        <f t="shared" si="107"/>
        <v>16685</v>
      </c>
      <c r="AK380" t="str">
        <f t="shared" si="108"/>
        <v>Electronics</v>
      </c>
      <c r="AM380">
        <f t="shared" si="109"/>
        <v>8100</v>
      </c>
      <c r="AN380" s="16">
        <f t="shared" si="110"/>
        <v>81</v>
      </c>
      <c r="AO380">
        <f t="shared" si="111"/>
        <v>81</v>
      </c>
      <c r="AP380" t="str">
        <f t="shared" si="112"/>
        <v>Suspicious Zero</v>
      </c>
      <c r="AQ380">
        <f t="shared" si="113"/>
        <v>8100</v>
      </c>
    </row>
    <row r="381" spans="1:43">
      <c r="A381" t="s">
        <v>6214</v>
      </c>
      <c r="B381" t="s">
        <v>6215</v>
      </c>
      <c r="C381" t="s">
        <v>5158</v>
      </c>
      <c r="D381" s="17">
        <v>1799</v>
      </c>
      <c r="E381" s="17">
        <v>4990</v>
      </c>
      <c r="F381" s="23">
        <v>64</v>
      </c>
      <c r="G381" s="6">
        <v>4.2</v>
      </c>
      <c r="H381" s="3">
        <v>41226</v>
      </c>
      <c r="I381" t="s">
        <v>6216</v>
      </c>
      <c r="J381" t="s">
        <v>6217</v>
      </c>
      <c r="K381" t="s">
        <v>6218</v>
      </c>
      <c r="L381" t="s">
        <v>6219</v>
      </c>
      <c r="M381" t="s">
        <v>12694</v>
      </c>
      <c r="N381" t="s">
        <v>12229</v>
      </c>
      <c r="O381" t="s">
        <v>6220</v>
      </c>
      <c r="P381" t="s">
        <v>6221</v>
      </c>
      <c r="Q381" t="str">
        <f t="shared" si="96"/>
        <v>Good</v>
      </c>
      <c r="R381" s="15">
        <f t="shared" si="97"/>
        <v>205717740</v>
      </c>
      <c r="S381" s="15" t="str">
        <f t="shared" si="98"/>
        <v>₹2,000-₹10,000</v>
      </c>
      <c r="U381" s="6">
        <f t="shared" si="99"/>
        <v>308</v>
      </c>
      <c r="V381" s="3">
        <f t="shared" si="100"/>
        <v>173149.2</v>
      </c>
      <c r="W381" s="3" t="s">
        <v>14237</v>
      </c>
      <c r="X381" s="3" t="s">
        <v>14550</v>
      </c>
      <c r="Y381" s="25">
        <f t="shared" si="101"/>
        <v>0.64</v>
      </c>
      <c r="Z381" s="25">
        <f t="shared" si="102"/>
        <v>662</v>
      </c>
      <c r="AA381">
        <f t="shared" si="103"/>
        <v>1</v>
      </c>
      <c r="AB381">
        <f t="shared" si="104"/>
        <v>1</v>
      </c>
      <c r="AC381">
        <f t="shared" si="114"/>
        <v>0</v>
      </c>
      <c r="AF381">
        <f t="shared" si="105"/>
        <v>205717740</v>
      </c>
      <c r="AH381" t="str">
        <f t="shared" si="106"/>
        <v>boAt Stone 650 10W Bluetooth Speaker</v>
      </c>
      <c r="AI381" s="21">
        <f t="shared" si="107"/>
        <v>41226</v>
      </c>
      <c r="AK381" t="str">
        <f t="shared" si="108"/>
        <v>Electronics</v>
      </c>
      <c r="AM381">
        <f t="shared" si="109"/>
        <v>6400</v>
      </c>
      <c r="AN381" s="16">
        <f t="shared" si="110"/>
        <v>64</v>
      </c>
      <c r="AO381">
        <f t="shared" si="111"/>
        <v>64</v>
      </c>
      <c r="AP381" t="str">
        <f t="shared" si="112"/>
        <v>Suspicious Zero</v>
      </c>
      <c r="AQ381">
        <f t="shared" si="113"/>
        <v>6400</v>
      </c>
    </row>
    <row r="382" spans="1:43">
      <c r="A382" t="s">
        <v>7931</v>
      </c>
      <c r="B382" t="s">
        <v>7932</v>
      </c>
      <c r="C382" t="s">
        <v>7933</v>
      </c>
      <c r="D382" s="17">
        <v>455</v>
      </c>
      <c r="E382" s="17">
        <v>999</v>
      </c>
      <c r="F382" s="23">
        <v>54</v>
      </c>
      <c r="G382" s="6">
        <v>4.0999999999999996</v>
      </c>
      <c r="H382" s="3">
        <v>3578</v>
      </c>
      <c r="I382" t="s">
        <v>12407</v>
      </c>
      <c r="J382" t="s">
        <v>7934</v>
      </c>
      <c r="K382" t="s">
        <v>7935</v>
      </c>
      <c r="L382" t="s">
        <v>7936</v>
      </c>
      <c r="M382" t="s">
        <v>7937</v>
      </c>
      <c r="N382" t="s">
        <v>7938</v>
      </c>
      <c r="O382" t="s">
        <v>7939</v>
      </c>
      <c r="P382" t="s">
        <v>7940</v>
      </c>
      <c r="Q382" t="str">
        <f t="shared" si="96"/>
        <v>Average</v>
      </c>
      <c r="R382" s="15">
        <f t="shared" si="97"/>
        <v>3574422</v>
      </c>
      <c r="S382" s="15" t="str">
        <f t="shared" si="98"/>
        <v>₹500-₹2,000</v>
      </c>
      <c r="U382" s="6">
        <f t="shared" si="99"/>
        <v>308</v>
      </c>
      <c r="V382" s="3">
        <f t="shared" si="100"/>
        <v>14669.8</v>
      </c>
      <c r="W382" s="3" t="s">
        <v>14238</v>
      </c>
      <c r="X382" s="3" t="s">
        <v>14573</v>
      </c>
      <c r="Y382" s="25">
        <f t="shared" si="101"/>
        <v>0.54</v>
      </c>
      <c r="Z382" s="25">
        <f t="shared" si="102"/>
        <v>662</v>
      </c>
      <c r="AA382">
        <f t="shared" si="103"/>
        <v>1</v>
      </c>
      <c r="AB382">
        <f t="shared" si="104"/>
        <v>1</v>
      </c>
      <c r="AC382">
        <f t="shared" si="114"/>
        <v>0</v>
      </c>
      <c r="AF382">
        <f t="shared" si="105"/>
        <v>3574422</v>
      </c>
      <c r="AH382" t="str">
        <f t="shared" si="106"/>
        <v>StyleHouse Lint Remover for Woolen</v>
      </c>
      <c r="AI382" s="21">
        <f t="shared" si="107"/>
        <v>3578</v>
      </c>
      <c r="AK382" t="str">
        <f t="shared" si="108"/>
        <v>Home &amp; Kitchen</v>
      </c>
      <c r="AM382">
        <f t="shared" si="109"/>
        <v>5400</v>
      </c>
      <c r="AN382" s="16">
        <f t="shared" si="110"/>
        <v>54</v>
      </c>
      <c r="AO382">
        <f t="shared" si="111"/>
        <v>54</v>
      </c>
      <c r="AP382" t="str">
        <f t="shared" si="112"/>
        <v>Suspicious Zero</v>
      </c>
      <c r="AQ382">
        <f t="shared" si="113"/>
        <v>5400</v>
      </c>
    </row>
    <row r="383" spans="1:43">
      <c r="A383" t="s">
        <v>9599</v>
      </c>
      <c r="B383" t="s">
        <v>12087</v>
      </c>
      <c r="C383" t="s">
        <v>7933</v>
      </c>
      <c r="D383" s="17">
        <v>799</v>
      </c>
      <c r="E383" s="17">
        <v>1230</v>
      </c>
      <c r="F383" s="23">
        <v>35</v>
      </c>
      <c r="G383" s="6">
        <v>4.0999999999999996</v>
      </c>
      <c r="H383" s="3">
        <v>2138</v>
      </c>
      <c r="I383" t="s">
        <v>9600</v>
      </c>
      <c r="J383" t="s">
        <v>9601</v>
      </c>
      <c r="K383" t="s">
        <v>9602</v>
      </c>
      <c r="L383" t="s">
        <v>9603</v>
      </c>
      <c r="M383" t="s">
        <v>12695</v>
      </c>
      <c r="N383" t="s">
        <v>12230</v>
      </c>
      <c r="O383" t="s">
        <v>9604</v>
      </c>
      <c r="P383" t="s">
        <v>9605</v>
      </c>
      <c r="Q383" t="str">
        <f t="shared" si="96"/>
        <v>Good</v>
      </c>
      <c r="R383" s="15">
        <f t="shared" si="97"/>
        <v>2629740</v>
      </c>
      <c r="S383" s="15" t="str">
        <f t="shared" si="98"/>
        <v>₹500-₹2,000</v>
      </c>
      <c r="U383" s="6">
        <f t="shared" si="99"/>
        <v>308</v>
      </c>
      <c r="V383" s="3">
        <f t="shared" si="100"/>
        <v>8765.7999999999993</v>
      </c>
      <c r="W383" s="3" t="s">
        <v>13454</v>
      </c>
      <c r="X383" s="3" t="s">
        <v>14573</v>
      </c>
      <c r="Y383" s="25">
        <f t="shared" si="101"/>
        <v>0.35</v>
      </c>
      <c r="Z383" s="25">
        <f t="shared" si="102"/>
        <v>662</v>
      </c>
      <c r="AA383">
        <f t="shared" si="103"/>
        <v>1</v>
      </c>
      <c r="AB383">
        <f t="shared" si="104"/>
        <v>1</v>
      </c>
      <c r="AC383">
        <f t="shared" si="114"/>
        <v>0</v>
      </c>
      <c r="AF383">
        <f t="shared" si="105"/>
        <v>2629740</v>
      </c>
      <c r="AH383" t="str">
        <f t="shared" si="106"/>
        <v>Pick Ur Needs Lint Remover for Clothes</v>
      </c>
      <c r="AI383" s="21">
        <f t="shared" si="107"/>
        <v>2138</v>
      </c>
      <c r="AK383" t="str">
        <f t="shared" si="108"/>
        <v>Home &amp; Kitchen</v>
      </c>
      <c r="AM383">
        <f t="shared" si="109"/>
        <v>3500</v>
      </c>
      <c r="AN383" s="16">
        <f t="shared" si="110"/>
        <v>35</v>
      </c>
      <c r="AO383">
        <f t="shared" si="111"/>
        <v>35</v>
      </c>
      <c r="AP383" t="str">
        <f t="shared" si="112"/>
        <v>Suspicious Zero</v>
      </c>
      <c r="AQ383">
        <f t="shared" si="113"/>
        <v>3500</v>
      </c>
    </row>
    <row r="384" spans="1:43">
      <c r="A384" t="s">
        <v>11775</v>
      </c>
      <c r="B384" t="s">
        <v>11776</v>
      </c>
      <c r="C384" t="s">
        <v>11777</v>
      </c>
      <c r="D384" s="17">
        <v>1982.84</v>
      </c>
      <c r="E384" s="17">
        <v>3300</v>
      </c>
      <c r="F384" s="23">
        <v>40</v>
      </c>
      <c r="G384" s="6">
        <v>4.0999999999999996</v>
      </c>
      <c r="H384" s="3">
        <v>5873</v>
      </c>
      <c r="I384" t="s">
        <v>11778</v>
      </c>
      <c r="J384" t="s">
        <v>11779</v>
      </c>
      <c r="K384" t="s">
        <v>11780</v>
      </c>
      <c r="L384" t="s">
        <v>11781</v>
      </c>
      <c r="M384" t="s">
        <v>11782</v>
      </c>
      <c r="N384" t="s">
        <v>11783</v>
      </c>
      <c r="O384" t="s">
        <v>11784</v>
      </c>
      <c r="P384" t="s">
        <v>11785</v>
      </c>
      <c r="Q384" t="str">
        <f t="shared" si="96"/>
        <v>Good</v>
      </c>
      <c r="R384" s="15">
        <f t="shared" si="97"/>
        <v>19380900</v>
      </c>
      <c r="S384" s="15" t="str">
        <f t="shared" si="98"/>
        <v>₹2,000-₹10,000</v>
      </c>
      <c r="U384" s="6">
        <f t="shared" si="99"/>
        <v>308</v>
      </c>
      <c r="V384" s="3">
        <f t="shared" si="100"/>
        <v>24079.3</v>
      </c>
      <c r="W384" s="3" t="s">
        <v>13455</v>
      </c>
      <c r="X384" s="3" t="s">
        <v>14573</v>
      </c>
      <c r="Y384" s="25">
        <f t="shared" si="101"/>
        <v>0.4</v>
      </c>
      <c r="Z384" s="25">
        <f t="shared" si="102"/>
        <v>662</v>
      </c>
      <c r="AA384">
        <f t="shared" si="103"/>
        <v>1</v>
      </c>
      <c r="AB384">
        <f t="shared" si="104"/>
        <v>1</v>
      </c>
      <c r="AC384">
        <f t="shared" si="114"/>
        <v>0</v>
      </c>
      <c r="AF384">
        <f t="shared" si="105"/>
        <v>19380900</v>
      </c>
      <c r="AH384" t="str">
        <f t="shared" si="106"/>
        <v>AmazonBasics High Speed 55 Watt</v>
      </c>
      <c r="AI384" s="21">
        <f t="shared" si="107"/>
        <v>5873</v>
      </c>
      <c r="AK384" t="str">
        <f t="shared" si="108"/>
        <v>Home &amp; Kitchen</v>
      </c>
      <c r="AM384">
        <f t="shared" si="109"/>
        <v>4000</v>
      </c>
      <c r="AN384" s="16">
        <f t="shared" si="110"/>
        <v>40</v>
      </c>
      <c r="AO384">
        <f t="shared" si="111"/>
        <v>40</v>
      </c>
      <c r="AP384" t="str">
        <f t="shared" si="112"/>
        <v>Suspicious Zero</v>
      </c>
      <c r="AQ384">
        <f t="shared" si="113"/>
        <v>4000</v>
      </c>
    </row>
    <row r="385" spans="1:43">
      <c r="A385" t="s">
        <v>9367</v>
      </c>
      <c r="B385" t="s">
        <v>9368</v>
      </c>
      <c r="C385" t="s">
        <v>8260</v>
      </c>
      <c r="D385" s="17">
        <v>1199</v>
      </c>
      <c r="E385" s="17">
        <v>1499</v>
      </c>
      <c r="F385" s="23">
        <v>20</v>
      </c>
      <c r="G385" s="6">
        <v>3.8</v>
      </c>
      <c r="H385" s="3">
        <v>2206</v>
      </c>
      <c r="I385" t="s">
        <v>9369</v>
      </c>
      <c r="J385" t="s">
        <v>9370</v>
      </c>
      <c r="K385" t="s">
        <v>9371</v>
      </c>
      <c r="L385" t="s">
        <v>9372</v>
      </c>
      <c r="M385" t="s">
        <v>9373</v>
      </c>
      <c r="N385" t="s">
        <v>12696</v>
      </c>
      <c r="O385" t="s">
        <v>9374</v>
      </c>
      <c r="P385" t="s">
        <v>9375</v>
      </c>
      <c r="Q385" t="str">
        <f t="shared" si="96"/>
        <v>Good</v>
      </c>
      <c r="R385" s="15">
        <f t="shared" si="97"/>
        <v>3306794</v>
      </c>
      <c r="S385" s="15" t="str">
        <f t="shared" si="98"/>
        <v>₹500-₹2,000</v>
      </c>
      <c r="U385" s="6">
        <f t="shared" si="99"/>
        <v>308</v>
      </c>
      <c r="V385" s="3">
        <f t="shared" si="100"/>
        <v>8382.7999999999993</v>
      </c>
      <c r="W385" s="3" t="s">
        <v>13456</v>
      </c>
      <c r="X385" s="3" t="s">
        <v>14573</v>
      </c>
      <c r="Y385" s="25">
        <f t="shared" si="101"/>
        <v>0.2</v>
      </c>
      <c r="Z385" s="25">
        <f t="shared" si="102"/>
        <v>662</v>
      </c>
      <c r="AA385">
        <f t="shared" si="103"/>
        <v>1</v>
      </c>
      <c r="AB385">
        <f t="shared" si="104"/>
        <v>1</v>
      </c>
      <c r="AC385">
        <f t="shared" si="114"/>
        <v>0</v>
      </c>
      <c r="AF385">
        <f t="shared" si="105"/>
        <v>3306794</v>
      </c>
      <c r="AH385" t="str">
        <f t="shared" si="106"/>
        <v>Brayden Fito Atom Rechargeable Smoothie</v>
      </c>
      <c r="AI385" s="21">
        <f t="shared" si="107"/>
        <v>2206</v>
      </c>
      <c r="AK385" t="str">
        <f t="shared" si="108"/>
        <v>Home &amp; Kitchen</v>
      </c>
      <c r="AM385">
        <f t="shared" si="109"/>
        <v>2000</v>
      </c>
      <c r="AN385" s="16">
        <f t="shared" si="110"/>
        <v>20</v>
      </c>
      <c r="AO385">
        <f t="shared" si="111"/>
        <v>20</v>
      </c>
      <c r="AP385" t="str">
        <f t="shared" si="112"/>
        <v>Suspicious Zero</v>
      </c>
      <c r="AQ385">
        <f t="shared" si="113"/>
        <v>2000</v>
      </c>
    </row>
    <row r="386" spans="1:43">
      <c r="A386" t="s">
        <v>7196</v>
      </c>
      <c r="B386" t="s">
        <v>12165</v>
      </c>
      <c r="C386" t="s">
        <v>5024</v>
      </c>
      <c r="D386" s="17">
        <v>397</v>
      </c>
      <c r="E386" s="17">
        <v>899</v>
      </c>
      <c r="F386" s="23">
        <v>56.000000000000007</v>
      </c>
      <c r="G386" s="6">
        <v>4</v>
      </c>
      <c r="H386" s="3">
        <v>3025</v>
      </c>
      <c r="I386" t="s">
        <v>7197</v>
      </c>
      <c r="J386" t="s">
        <v>7198</v>
      </c>
      <c r="K386" t="s">
        <v>7199</v>
      </c>
      <c r="L386" t="s">
        <v>7200</v>
      </c>
      <c r="M386" t="s">
        <v>12697</v>
      </c>
      <c r="N386" t="s">
        <v>12698</v>
      </c>
      <c r="O386" t="s">
        <v>7201</v>
      </c>
      <c r="P386" t="s">
        <v>7202</v>
      </c>
      <c r="Q386" t="str">
        <f t="shared" ref="Q386:Q449" si="115">IF(G389&lt;3, "Below 3", IF(G389&lt;4, "Average", IF(G389&lt;4.5, "Good", "Excellent")))</f>
        <v>Good</v>
      </c>
      <c r="R386" s="15">
        <f t="shared" ref="R386:R449" si="116">E386*H386</f>
        <v>2719475</v>
      </c>
      <c r="S386" s="15" t="str">
        <f t="shared" ref="S386:S449" si="117">IF(E386&lt;500, "&lt;₹500", IF(E386&lt;=2000, "₹500-₹2,000", IF(E386&lt;=10000, "₹2,000-₹10,000", IF(E386&lt;=50000, "₹10,000-₹50,000", "&gt;₹50,000"))))</f>
        <v>₹500-₹2,000</v>
      </c>
      <c r="U386" s="6">
        <f t="shared" ref="U386:U449" si="118">COUNTIF(H:H, "&lt;1,000")</f>
        <v>308</v>
      </c>
      <c r="V386" s="3">
        <f t="shared" ref="V386:V449" si="119">G386*H386</f>
        <v>12100</v>
      </c>
      <c r="W386" s="3" t="s">
        <v>14239</v>
      </c>
      <c r="X386" s="3" t="s">
        <v>14572</v>
      </c>
      <c r="Y386" s="25">
        <f t="shared" ref="Y386:Y449" si="120">F386/100</f>
        <v>0.56000000000000005</v>
      </c>
      <c r="Z386" s="25">
        <f t="shared" ref="Z386:Z449" si="121">COUNTIF(F:F, "&gt;=50")</f>
        <v>662</v>
      </c>
      <c r="AA386">
        <f t="shared" ref="AA386:AA449" si="122">COUNTIF(A:A, A386)</f>
        <v>1</v>
      </c>
      <c r="AB386">
        <f t="shared" ref="AB386:AB449" si="123">COUNTIF(W:W, W386)</f>
        <v>1</v>
      </c>
      <c r="AC386">
        <f t="shared" si="114"/>
        <v>0</v>
      </c>
      <c r="AF386">
        <f t="shared" ref="AF386:AF449" si="124">E386*H386</f>
        <v>2719475</v>
      </c>
      <c r="AH386" t="str">
        <f t="shared" ref="AH386:AH449" si="125">TRIM(LEFT(B386, MIN(IFERROR(FIND(",", B386), LEN(B386)+1), IFERROR(FIND("|", B386), LEN(B386)+1), IFERROR(FIND("~", SUBSTITUTE(LEFT(B386, 40), " ", "~", LEN(LEFT(B386, 40))-LEN(SUBSTITUTE(LEFT(B386, 40), " ", ""))))-1, 40))))</f>
        <v>SaleOn‚TM Portable Storage Organizer</v>
      </c>
      <c r="AI386" s="21">
        <f t="shared" ref="AI386:AI449" si="126">IF(H386&gt;1000000, H386/10, H386)</f>
        <v>3025</v>
      </c>
      <c r="AK386" t="str">
        <f t="shared" ref="AK386:AK449" si="127">TRIM(SUBSTITUTE(PROPER(SUBSTITUTE(X386, "&amp;", " &amp; ")), "  ", " "))</f>
        <v>Computers &amp; Accessories</v>
      </c>
      <c r="AM386">
        <f t="shared" ref="AM386:AM449" si="128">F386*100</f>
        <v>5600.0000000000009</v>
      </c>
      <c r="AN386" s="16">
        <f t="shared" ref="AN386:AN449" si="129">IF(F386=0, AVERAGEIF(X:X, X386, F:F), F386)</f>
        <v>56.000000000000007</v>
      </c>
      <c r="AO386">
        <f t="shared" ref="AO386:AO449" si="130">IF(F386=0, AVERAGEIF(X:X, X386, F:F), F386)</f>
        <v>56.000000000000007</v>
      </c>
      <c r="AP386" t="str">
        <f t="shared" ref="AP386:AP449" si="131">IF(D386=E386, "True Zero", "Suspicious Zero")</f>
        <v>Suspicious Zero</v>
      </c>
      <c r="AQ386">
        <f t="shared" si="113"/>
        <v>5600.0000000000009</v>
      </c>
    </row>
    <row r="387" spans="1:43">
      <c r="A387" t="s">
        <v>11297</v>
      </c>
      <c r="B387" t="s">
        <v>11298</v>
      </c>
      <c r="C387" t="s">
        <v>9626</v>
      </c>
      <c r="D387" s="17">
        <v>8599</v>
      </c>
      <c r="E387" s="17">
        <v>8995</v>
      </c>
      <c r="F387" s="23">
        <v>4</v>
      </c>
      <c r="G387" s="6">
        <v>4.4000000000000004</v>
      </c>
      <c r="H387" s="3">
        <v>9734</v>
      </c>
      <c r="I387" t="s">
        <v>11299</v>
      </c>
      <c r="J387" t="s">
        <v>11300</v>
      </c>
      <c r="K387" t="s">
        <v>11301</v>
      </c>
      <c r="L387" t="s">
        <v>11302</v>
      </c>
      <c r="M387" t="s">
        <v>11303</v>
      </c>
      <c r="N387" t="s">
        <v>11304</v>
      </c>
      <c r="O387" t="s">
        <v>11305</v>
      </c>
      <c r="P387" t="s">
        <v>11306</v>
      </c>
      <c r="Q387" t="str">
        <f t="shared" si="115"/>
        <v>Good</v>
      </c>
      <c r="R387" s="15">
        <f t="shared" si="116"/>
        <v>87557330</v>
      </c>
      <c r="S387" s="15" t="str">
        <f t="shared" si="117"/>
        <v>₹2,000-₹10,000</v>
      </c>
      <c r="U387" s="6">
        <f t="shared" si="118"/>
        <v>308</v>
      </c>
      <c r="V387" s="3">
        <f t="shared" si="119"/>
        <v>42829.600000000006</v>
      </c>
      <c r="W387" s="3" t="s">
        <v>13457</v>
      </c>
      <c r="X387" s="3" t="s">
        <v>14573</v>
      </c>
      <c r="Y387" s="25">
        <f t="shared" si="120"/>
        <v>0.04</v>
      </c>
      <c r="Z387" s="25">
        <f t="shared" si="121"/>
        <v>662</v>
      </c>
      <c r="AA387">
        <f t="shared" si="122"/>
        <v>1</v>
      </c>
      <c r="AB387">
        <f t="shared" si="123"/>
        <v>1</v>
      </c>
      <c r="AC387">
        <f t="shared" si="114"/>
        <v>0</v>
      </c>
      <c r="AF387">
        <f t="shared" si="124"/>
        <v>87557330</v>
      </c>
      <c r="AH387" t="str">
        <f t="shared" si="125"/>
        <v>Philips HD6975/00 25 Litre Digital Oven</v>
      </c>
      <c r="AI387" s="21">
        <f t="shared" si="126"/>
        <v>9734</v>
      </c>
      <c r="AK387" t="str">
        <f t="shared" si="127"/>
        <v>Home &amp; Kitchen</v>
      </c>
      <c r="AM387">
        <f t="shared" si="128"/>
        <v>400</v>
      </c>
      <c r="AN387" s="16">
        <f t="shared" si="129"/>
        <v>4</v>
      </c>
      <c r="AO387">
        <f t="shared" si="130"/>
        <v>4</v>
      </c>
      <c r="AP387" t="str">
        <f t="shared" si="131"/>
        <v>Suspicious Zero</v>
      </c>
      <c r="AQ387">
        <f t="shared" ref="AQ387:AQ450" si="132">F387*100</f>
        <v>400</v>
      </c>
    </row>
    <row r="388" spans="1:43">
      <c r="A388" t="s">
        <v>7296</v>
      </c>
      <c r="B388" t="s">
        <v>7297</v>
      </c>
      <c r="C388" t="s">
        <v>7298</v>
      </c>
      <c r="D388" s="17">
        <v>549</v>
      </c>
      <c r="E388" s="17">
        <v>1999</v>
      </c>
      <c r="F388" s="23">
        <v>73</v>
      </c>
      <c r="G388" s="6">
        <v>4.3</v>
      </c>
      <c r="H388" s="3">
        <v>1367</v>
      </c>
      <c r="I388" t="s">
        <v>12699</v>
      </c>
      <c r="J388" t="s">
        <v>7299</v>
      </c>
      <c r="K388" t="s">
        <v>7300</v>
      </c>
      <c r="L388" t="s">
        <v>7301</v>
      </c>
      <c r="M388" t="s">
        <v>7302</v>
      </c>
      <c r="N388" t="s">
        <v>12700</v>
      </c>
      <c r="O388" t="s">
        <v>7303</v>
      </c>
      <c r="P388" t="s">
        <v>7304</v>
      </c>
      <c r="Q388" t="str">
        <f t="shared" si="115"/>
        <v>Good</v>
      </c>
      <c r="R388" s="15">
        <f t="shared" si="116"/>
        <v>2732633</v>
      </c>
      <c r="S388" s="15" t="str">
        <f t="shared" si="117"/>
        <v>₹500-₹2,000</v>
      </c>
      <c r="U388" s="6">
        <f t="shared" si="118"/>
        <v>308</v>
      </c>
      <c r="V388" s="3">
        <f t="shared" si="119"/>
        <v>5878.0999999999995</v>
      </c>
      <c r="W388" s="3" t="s">
        <v>14240</v>
      </c>
      <c r="X388" s="3" t="s">
        <v>14572</v>
      </c>
      <c r="Y388" s="25">
        <f t="shared" si="120"/>
        <v>0.73</v>
      </c>
      <c r="Z388" s="25">
        <f t="shared" si="121"/>
        <v>662</v>
      </c>
      <c r="AA388">
        <f t="shared" si="122"/>
        <v>1</v>
      </c>
      <c r="AB388">
        <f t="shared" si="123"/>
        <v>1</v>
      </c>
      <c r="AC388">
        <f t="shared" si="114"/>
        <v>0</v>
      </c>
      <c r="AF388">
        <f t="shared" si="124"/>
        <v>2732633</v>
      </c>
      <c r="AH388" t="str">
        <f t="shared" si="125"/>
        <v>RC PRINT GI 790 Ink Refill for Canon</v>
      </c>
      <c r="AI388" s="21">
        <f t="shared" si="126"/>
        <v>1367</v>
      </c>
      <c r="AK388" t="str">
        <f t="shared" si="127"/>
        <v>Computers &amp; Accessories</v>
      </c>
      <c r="AM388">
        <f t="shared" si="128"/>
        <v>7300</v>
      </c>
      <c r="AN388" s="16">
        <f t="shared" si="129"/>
        <v>73</v>
      </c>
      <c r="AO388">
        <f t="shared" si="130"/>
        <v>73</v>
      </c>
      <c r="AP388" t="str">
        <f t="shared" si="131"/>
        <v>Suspicious Zero</v>
      </c>
      <c r="AQ388">
        <f t="shared" si="132"/>
        <v>7300</v>
      </c>
    </row>
    <row r="389" spans="1:43">
      <c r="A389" t="s">
        <v>476</v>
      </c>
      <c r="B389" t="s">
        <v>477</v>
      </c>
      <c r="C389" t="s">
        <v>98</v>
      </c>
      <c r="D389" s="17">
        <v>1199</v>
      </c>
      <c r="E389" s="17">
        <v>2199</v>
      </c>
      <c r="F389" s="23">
        <v>45</v>
      </c>
      <c r="G389" s="6">
        <v>4.4000000000000004</v>
      </c>
      <c r="H389" s="3">
        <v>24780</v>
      </c>
      <c r="I389" t="s">
        <v>478</v>
      </c>
      <c r="J389" t="s">
        <v>479</v>
      </c>
      <c r="K389" t="s">
        <v>480</v>
      </c>
      <c r="L389" t="s">
        <v>481</v>
      </c>
      <c r="M389" t="s">
        <v>12452</v>
      </c>
      <c r="N389" t="s">
        <v>12701</v>
      </c>
      <c r="O389" t="s">
        <v>484</v>
      </c>
      <c r="P389" t="s">
        <v>485</v>
      </c>
      <c r="Q389" t="str">
        <f t="shared" si="115"/>
        <v>Average</v>
      </c>
      <c r="R389" s="15">
        <f t="shared" si="116"/>
        <v>54491220</v>
      </c>
      <c r="S389" s="15" t="str">
        <f t="shared" si="117"/>
        <v>₹2,000-₹10,000</v>
      </c>
      <c r="U389" s="6">
        <f t="shared" si="118"/>
        <v>308</v>
      </c>
      <c r="V389" s="3">
        <f t="shared" si="119"/>
        <v>109032.00000000001</v>
      </c>
      <c r="W389" s="3" t="s">
        <v>13458</v>
      </c>
      <c r="X389" s="3" t="s">
        <v>14572</v>
      </c>
      <c r="Y389" s="25">
        <f t="shared" si="120"/>
        <v>0.45</v>
      </c>
      <c r="Z389" s="25">
        <f t="shared" si="121"/>
        <v>662</v>
      </c>
      <c r="AA389">
        <f t="shared" si="122"/>
        <v>1</v>
      </c>
      <c r="AB389">
        <f t="shared" si="123"/>
        <v>1</v>
      </c>
      <c r="AC389">
        <f t="shared" si="114"/>
        <v>0</v>
      </c>
      <c r="AF389">
        <f t="shared" si="124"/>
        <v>54491220</v>
      </c>
      <c r="AH389" t="str">
        <f t="shared" si="125"/>
        <v>TP-Link AC600 600 Mbps WiFi Wireless</v>
      </c>
      <c r="AI389" s="21">
        <f t="shared" si="126"/>
        <v>24780</v>
      </c>
      <c r="AK389" t="str">
        <f t="shared" si="127"/>
        <v>Computers &amp; Accessories</v>
      </c>
      <c r="AM389">
        <f t="shared" si="128"/>
        <v>4500</v>
      </c>
      <c r="AN389" s="16">
        <f t="shared" si="129"/>
        <v>45</v>
      </c>
      <c r="AO389">
        <f t="shared" si="130"/>
        <v>45</v>
      </c>
      <c r="AP389" t="str">
        <f t="shared" si="131"/>
        <v>Suspicious Zero</v>
      </c>
      <c r="AQ389">
        <f t="shared" si="132"/>
        <v>4500</v>
      </c>
    </row>
    <row r="390" spans="1:43">
      <c r="A390" t="s">
        <v>1926</v>
      </c>
      <c r="B390" t="s">
        <v>1927</v>
      </c>
      <c r="C390" t="s">
        <v>18</v>
      </c>
      <c r="D390" s="17">
        <v>159</v>
      </c>
      <c r="E390" s="17">
        <v>595</v>
      </c>
      <c r="F390" s="23">
        <v>73</v>
      </c>
      <c r="G390" s="6">
        <v>4.3</v>
      </c>
      <c r="H390" s="3">
        <v>14184</v>
      </c>
      <c r="I390" t="s">
        <v>1928</v>
      </c>
      <c r="J390" t="s">
        <v>1929</v>
      </c>
      <c r="K390" t="s">
        <v>1930</v>
      </c>
      <c r="L390" t="s">
        <v>1931</v>
      </c>
      <c r="M390" t="s">
        <v>1932</v>
      </c>
      <c r="N390" t="s">
        <v>1933</v>
      </c>
      <c r="O390" t="s">
        <v>1934</v>
      </c>
      <c r="P390" t="s">
        <v>1935</v>
      </c>
      <c r="Q390" t="str">
        <f t="shared" si="115"/>
        <v>Good</v>
      </c>
      <c r="R390" s="15">
        <f t="shared" si="116"/>
        <v>8439480</v>
      </c>
      <c r="S390" s="15" t="str">
        <f t="shared" si="117"/>
        <v>₹500-₹2,000</v>
      </c>
      <c r="U390" s="6">
        <f t="shared" si="118"/>
        <v>308</v>
      </c>
      <c r="V390" s="3">
        <f t="shared" si="119"/>
        <v>60991.199999999997</v>
      </c>
      <c r="W390" s="3" t="s">
        <v>13459</v>
      </c>
      <c r="X390" s="3" t="s">
        <v>14572</v>
      </c>
      <c r="Y390" s="25">
        <f t="shared" si="120"/>
        <v>0.73</v>
      </c>
      <c r="Z390" s="25">
        <f t="shared" si="121"/>
        <v>662</v>
      </c>
      <c r="AA390">
        <f t="shared" si="122"/>
        <v>1</v>
      </c>
      <c r="AB390">
        <f t="shared" si="123"/>
        <v>1</v>
      </c>
      <c r="AC390">
        <f t="shared" si="114"/>
        <v>0</v>
      </c>
      <c r="AF390">
        <f t="shared" si="124"/>
        <v>8439480</v>
      </c>
      <c r="AH390" t="str">
        <f t="shared" si="125"/>
        <v>Agaro Blaze USBA to micro +Type C 2in1</v>
      </c>
      <c r="AI390" s="21">
        <f t="shared" si="126"/>
        <v>14184</v>
      </c>
      <c r="AK390" t="str">
        <f t="shared" si="127"/>
        <v>Computers &amp; Accessories</v>
      </c>
      <c r="AM390">
        <f t="shared" si="128"/>
        <v>7300</v>
      </c>
      <c r="AN390" s="16">
        <f t="shared" si="129"/>
        <v>73</v>
      </c>
      <c r="AO390">
        <f t="shared" si="130"/>
        <v>73</v>
      </c>
      <c r="AP390" t="str">
        <f t="shared" si="131"/>
        <v>Suspicious Zero</v>
      </c>
      <c r="AQ390">
        <f t="shared" si="132"/>
        <v>7300</v>
      </c>
    </row>
    <row r="391" spans="1:43">
      <c r="A391" t="s">
        <v>3082</v>
      </c>
      <c r="B391" t="s">
        <v>3083</v>
      </c>
      <c r="C391" t="s">
        <v>3084</v>
      </c>
      <c r="D391" s="17">
        <v>139</v>
      </c>
      <c r="E391" s="17">
        <v>495</v>
      </c>
      <c r="F391" s="23">
        <v>72</v>
      </c>
      <c r="G391" s="6">
        <v>4.3</v>
      </c>
      <c r="H391" s="3">
        <v>14185</v>
      </c>
      <c r="I391" t="s">
        <v>3085</v>
      </c>
      <c r="J391" t="s">
        <v>1929</v>
      </c>
      <c r="K391" t="s">
        <v>1930</v>
      </c>
      <c r="L391" t="s">
        <v>1931</v>
      </c>
      <c r="M391" t="s">
        <v>1932</v>
      </c>
      <c r="N391" t="s">
        <v>3086</v>
      </c>
      <c r="O391" t="s">
        <v>3087</v>
      </c>
      <c r="P391" t="s">
        <v>3088</v>
      </c>
      <c r="Q391" t="str">
        <f t="shared" si="115"/>
        <v>Good</v>
      </c>
      <c r="R391" s="15">
        <f t="shared" si="116"/>
        <v>7021575</v>
      </c>
      <c r="S391" s="15" t="str">
        <f t="shared" si="117"/>
        <v>&lt;₹500</v>
      </c>
      <c r="U391" s="6">
        <f t="shared" si="118"/>
        <v>308</v>
      </c>
      <c r="V391" s="3">
        <f t="shared" si="119"/>
        <v>60995.5</v>
      </c>
      <c r="W391" s="3" t="s">
        <v>13460</v>
      </c>
      <c r="X391" s="3" t="s">
        <v>14550</v>
      </c>
      <c r="Y391" s="25">
        <f t="shared" si="120"/>
        <v>0.72</v>
      </c>
      <c r="Z391" s="25">
        <f t="shared" si="121"/>
        <v>662</v>
      </c>
      <c r="AA391">
        <f t="shared" si="122"/>
        <v>1</v>
      </c>
      <c r="AB391">
        <f t="shared" si="123"/>
        <v>1</v>
      </c>
      <c r="AC391">
        <f t="shared" si="114"/>
        <v>0</v>
      </c>
      <c r="AF391">
        <f t="shared" si="124"/>
        <v>7021575</v>
      </c>
      <c r="AH391" t="str">
        <f t="shared" si="125"/>
        <v>AGARO Blaze USB 3.0 to USB Type C OTG</v>
      </c>
      <c r="AI391" s="21">
        <f t="shared" si="126"/>
        <v>14185</v>
      </c>
      <c r="AK391" t="str">
        <f t="shared" si="127"/>
        <v>Electronics</v>
      </c>
      <c r="AM391">
        <f t="shared" si="128"/>
        <v>7200</v>
      </c>
      <c r="AN391" s="16">
        <f t="shared" si="129"/>
        <v>72</v>
      </c>
      <c r="AO391">
        <f t="shared" si="130"/>
        <v>72</v>
      </c>
      <c r="AP391" t="str">
        <f t="shared" si="131"/>
        <v>Suspicious Zero</v>
      </c>
      <c r="AQ391">
        <f t="shared" si="132"/>
        <v>7200</v>
      </c>
    </row>
    <row r="392" spans="1:43">
      <c r="A392" t="s">
        <v>5119</v>
      </c>
      <c r="B392" t="s">
        <v>5120</v>
      </c>
      <c r="C392" t="s">
        <v>4553</v>
      </c>
      <c r="D392" s="17">
        <v>100</v>
      </c>
      <c r="E392" s="17">
        <v>499</v>
      </c>
      <c r="F392" s="23">
        <v>80</v>
      </c>
      <c r="G392" s="6">
        <v>3.5</v>
      </c>
      <c r="H392" s="3">
        <v>9638</v>
      </c>
      <c r="I392" t="s">
        <v>5121</v>
      </c>
      <c r="J392" t="s">
        <v>5122</v>
      </c>
      <c r="K392" t="s">
        <v>5123</v>
      </c>
      <c r="L392" t="s">
        <v>5124</v>
      </c>
      <c r="M392" t="s">
        <v>5125</v>
      </c>
      <c r="N392" t="s">
        <v>12702</v>
      </c>
      <c r="O392" t="s">
        <v>5126</v>
      </c>
      <c r="P392" t="s">
        <v>5127</v>
      </c>
      <c r="Q392" t="str">
        <f t="shared" si="115"/>
        <v>Excellent</v>
      </c>
      <c r="R392" s="15">
        <f t="shared" si="116"/>
        <v>4809362</v>
      </c>
      <c r="S392" s="15" t="str">
        <f t="shared" si="117"/>
        <v>&lt;₹500</v>
      </c>
      <c r="U392" s="6">
        <f t="shared" si="118"/>
        <v>308</v>
      </c>
      <c r="V392" s="3">
        <f t="shared" si="119"/>
        <v>33733</v>
      </c>
      <c r="W392" s="3" t="s">
        <v>13461</v>
      </c>
      <c r="X392" s="3" t="s">
        <v>14572</v>
      </c>
      <c r="Y392" s="25">
        <f t="shared" si="120"/>
        <v>0.8</v>
      </c>
      <c r="Z392" s="25">
        <f t="shared" si="121"/>
        <v>662</v>
      </c>
      <c r="AA392">
        <f t="shared" si="122"/>
        <v>1</v>
      </c>
      <c r="AB392">
        <f t="shared" si="123"/>
        <v>1</v>
      </c>
      <c r="AC392">
        <f t="shared" si="114"/>
        <v>0</v>
      </c>
      <c r="AF392">
        <f t="shared" si="124"/>
        <v>4809362</v>
      </c>
      <c r="AH392" t="str">
        <f t="shared" si="125"/>
        <v>Zodo 8. 5 inch LCD E-Writer Electronic</v>
      </c>
      <c r="AI392" s="21">
        <f t="shared" si="126"/>
        <v>9638</v>
      </c>
      <c r="AK392" t="str">
        <f t="shared" si="127"/>
        <v>Computers &amp; Accessories</v>
      </c>
      <c r="AM392">
        <f t="shared" si="128"/>
        <v>8000</v>
      </c>
      <c r="AN392" s="16">
        <f t="shared" si="129"/>
        <v>80</v>
      </c>
      <c r="AO392">
        <f t="shared" si="130"/>
        <v>80</v>
      </c>
      <c r="AP392" t="str">
        <f t="shared" si="131"/>
        <v>Suspicious Zero</v>
      </c>
      <c r="AQ392">
        <f t="shared" si="132"/>
        <v>8000</v>
      </c>
    </row>
    <row r="393" spans="1:43">
      <c r="A393" t="s">
        <v>4610</v>
      </c>
      <c r="B393" t="s">
        <v>4611</v>
      </c>
      <c r="C393" t="s">
        <v>4152</v>
      </c>
      <c r="D393" s="17">
        <v>1220</v>
      </c>
      <c r="E393" s="17">
        <v>3990</v>
      </c>
      <c r="F393" s="23">
        <v>69</v>
      </c>
      <c r="G393" s="6">
        <v>4.0999999999999996</v>
      </c>
      <c r="H393" s="3">
        <v>107151</v>
      </c>
      <c r="I393" t="s">
        <v>4612</v>
      </c>
      <c r="J393" t="s">
        <v>4613</v>
      </c>
      <c r="K393" t="s">
        <v>4614</v>
      </c>
      <c r="L393" t="s">
        <v>4615</v>
      </c>
      <c r="M393" t="s">
        <v>4616</v>
      </c>
      <c r="N393" t="s">
        <v>4617</v>
      </c>
      <c r="O393" t="s">
        <v>4618</v>
      </c>
      <c r="P393" t="s">
        <v>4619</v>
      </c>
      <c r="Q393" t="str">
        <f t="shared" si="115"/>
        <v>Good</v>
      </c>
      <c r="R393" s="15">
        <f t="shared" si="116"/>
        <v>427532490</v>
      </c>
      <c r="S393" s="15" t="str">
        <f t="shared" si="117"/>
        <v>₹2,000-₹10,000</v>
      </c>
      <c r="U393" s="6">
        <f t="shared" si="118"/>
        <v>308</v>
      </c>
      <c r="V393" s="3">
        <f t="shared" si="119"/>
        <v>439319.1</v>
      </c>
      <c r="W393" s="3" t="s">
        <v>13462</v>
      </c>
      <c r="X393" s="3" t="s">
        <v>14550</v>
      </c>
      <c r="Y393" s="25">
        <f t="shared" si="120"/>
        <v>0.69</v>
      </c>
      <c r="Z393" s="25">
        <f t="shared" si="121"/>
        <v>662</v>
      </c>
      <c r="AA393">
        <f t="shared" si="122"/>
        <v>1</v>
      </c>
      <c r="AB393">
        <f t="shared" si="123"/>
        <v>1</v>
      </c>
      <c r="AC393">
        <f t="shared" si="114"/>
        <v>0</v>
      </c>
      <c r="AF393">
        <f t="shared" si="124"/>
        <v>427532490</v>
      </c>
      <c r="AH393" t="str">
        <f t="shared" si="125"/>
        <v>boAt Rockerz 450 Bluetooth On Ear</v>
      </c>
      <c r="AI393" s="21">
        <f t="shared" si="126"/>
        <v>107151</v>
      </c>
      <c r="AK393" t="str">
        <f t="shared" si="127"/>
        <v>Electronics</v>
      </c>
      <c r="AM393">
        <f t="shared" si="128"/>
        <v>6900</v>
      </c>
      <c r="AN393" s="16">
        <f t="shared" si="129"/>
        <v>69</v>
      </c>
      <c r="AO393">
        <f t="shared" si="130"/>
        <v>69</v>
      </c>
      <c r="AP393" t="str">
        <f t="shared" si="131"/>
        <v>Suspicious Zero</v>
      </c>
      <c r="AQ393">
        <f t="shared" si="132"/>
        <v>6900</v>
      </c>
    </row>
    <row r="394" spans="1:43">
      <c r="A394" t="s">
        <v>11089</v>
      </c>
      <c r="B394" t="s">
        <v>11090</v>
      </c>
      <c r="C394" t="s">
        <v>7943</v>
      </c>
      <c r="D394" s="17">
        <v>295</v>
      </c>
      <c r="E394" s="17">
        <v>599</v>
      </c>
      <c r="F394" s="23">
        <v>51</v>
      </c>
      <c r="G394" s="6">
        <v>4</v>
      </c>
      <c r="H394" s="3">
        <v>1644</v>
      </c>
      <c r="I394" t="s">
        <v>11091</v>
      </c>
      <c r="J394" t="s">
        <v>11092</v>
      </c>
      <c r="K394" t="s">
        <v>11093</v>
      </c>
      <c r="L394" t="s">
        <v>11094</v>
      </c>
      <c r="M394" t="s">
        <v>11095</v>
      </c>
      <c r="N394" t="s">
        <v>11096</v>
      </c>
      <c r="O394" t="s">
        <v>11097</v>
      </c>
      <c r="P394" t="s">
        <v>11098</v>
      </c>
      <c r="Q394" t="str">
        <f t="shared" si="115"/>
        <v>Good</v>
      </c>
      <c r="R394" s="15">
        <f t="shared" si="116"/>
        <v>984756</v>
      </c>
      <c r="S394" s="15" t="str">
        <f t="shared" si="117"/>
        <v>₹500-₹2,000</v>
      </c>
      <c r="U394" s="6">
        <f t="shared" si="118"/>
        <v>308</v>
      </c>
      <c r="V394" s="3">
        <f t="shared" si="119"/>
        <v>6576</v>
      </c>
      <c r="W394" s="3" t="s">
        <v>14241</v>
      </c>
      <c r="X394" s="3" t="s">
        <v>14573</v>
      </c>
      <c r="Y394" s="25">
        <f t="shared" si="120"/>
        <v>0.51</v>
      </c>
      <c r="Z394" s="25">
        <f t="shared" si="121"/>
        <v>662</v>
      </c>
      <c r="AA394">
        <f t="shared" si="122"/>
        <v>1</v>
      </c>
      <c r="AB394">
        <f t="shared" si="123"/>
        <v>1</v>
      </c>
      <c r="AC394">
        <f t="shared" si="114"/>
        <v>0</v>
      </c>
      <c r="AF394">
        <f t="shared" si="124"/>
        <v>984756</v>
      </c>
      <c r="AH394" t="str">
        <f t="shared" si="125"/>
        <v>Ionix Jewellery Scale |</v>
      </c>
      <c r="AI394" s="21">
        <f t="shared" si="126"/>
        <v>1644</v>
      </c>
      <c r="AK394" t="str">
        <f t="shared" si="127"/>
        <v>Home &amp; Kitchen</v>
      </c>
      <c r="AM394">
        <f t="shared" si="128"/>
        <v>5100</v>
      </c>
      <c r="AN394" s="16">
        <f t="shared" si="129"/>
        <v>51</v>
      </c>
      <c r="AO394">
        <f t="shared" si="130"/>
        <v>51</v>
      </c>
      <c r="AP394" t="str">
        <f t="shared" si="131"/>
        <v>Suspicious Zero</v>
      </c>
      <c r="AQ394">
        <f t="shared" si="132"/>
        <v>5100</v>
      </c>
    </row>
    <row r="395" spans="1:43">
      <c r="A395" t="s">
        <v>3742</v>
      </c>
      <c r="B395" t="s">
        <v>3743</v>
      </c>
      <c r="C395" t="s">
        <v>3289</v>
      </c>
      <c r="D395" s="17">
        <v>269</v>
      </c>
      <c r="E395" s="17">
        <v>1499</v>
      </c>
      <c r="F395" s="23">
        <v>82</v>
      </c>
      <c r="G395" s="6">
        <v>4.5</v>
      </c>
      <c r="H395" s="3">
        <v>28978</v>
      </c>
      <c r="I395" t="s">
        <v>3744</v>
      </c>
      <c r="J395" t="s">
        <v>3745</v>
      </c>
      <c r="K395" t="s">
        <v>3746</v>
      </c>
      <c r="L395" t="s">
        <v>3747</v>
      </c>
      <c r="M395" t="s">
        <v>3748</v>
      </c>
      <c r="N395" t="s">
        <v>3749</v>
      </c>
      <c r="O395" t="s">
        <v>3750</v>
      </c>
      <c r="P395" t="s">
        <v>3751</v>
      </c>
      <c r="Q395" t="str">
        <f t="shared" si="115"/>
        <v>Good</v>
      </c>
      <c r="R395" s="15">
        <f t="shared" si="116"/>
        <v>43438022</v>
      </c>
      <c r="S395" s="15" t="str">
        <f t="shared" si="117"/>
        <v>₹500-₹2,000</v>
      </c>
      <c r="U395" s="6">
        <f t="shared" si="118"/>
        <v>308</v>
      </c>
      <c r="V395" s="3">
        <f t="shared" si="119"/>
        <v>130401</v>
      </c>
      <c r="W395" s="3" t="s">
        <v>13463</v>
      </c>
      <c r="X395" s="3" t="s">
        <v>14550</v>
      </c>
      <c r="Y395" s="25">
        <f t="shared" si="120"/>
        <v>0.82</v>
      </c>
      <c r="Z395" s="25">
        <f t="shared" si="121"/>
        <v>662</v>
      </c>
      <c r="AA395">
        <f t="shared" si="122"/>
        <v>1</v>
      </c>
      <c r="AB395">
        <f t="shared" si="123"/>
        <v>1</v>
      </c>
      <c r="AC395">
        <f t="shared" si="114"/>
        <v>0</v>
      </c>
      <c r="AF395">
        <f t="shared" si="124"/>
        <v>43438022</v>
      </c>
      <c r="AH395" t="str">
        <f t="shared" si="125"/>
        <v>ELV Aluminum Adjustable Mobile Phone</v>
      </c>
      <c r="AI395" s="21">
        <f t="shared" si="126"/>
        <v>28978</v>
      </c>
      <c r="AK395" t="str">
        <f t="shared" si="127"/>
        <v>Electronics</v>
      </c>
      <c r="AM395">
        <f t="shared" si="128"/>
        <v>8200</v>
      </c>
      <c r="AN395" s="16">
        <f t="shared" si="129"/>
        <v>82</v>
      </c>
      <c r="AO395">
        <f t="shared" si="130"/>
        <v>82</v>
      </c>
      <c r="AP395" t="str">
        <f t="shared" si="131"/>
        <v>Suspicious Zero</v>
      </c>
      <c r="AQ395">
        <f t="shared" si="132"/>
        <v>8200</v>
      </c>
    </row>
    <row r="396" spans="1:43">
      <c r="A396" t="s">
        <v>4980</v>
      </c>
      <c r="B396" t="s">
        <v>4981</v>
      </c>
      <c r="C396" t="s">
        <v>4728</v>
      </c>
      <c r="D396" s="17">
        <v>149</v>
      </c>
      <c r="E396" s="17">
        <v>180</v>
      </c>
      <c r="F396" s="23">
        <v>17</v>
      </c>
      <c r="G396" s="6">
        <v>4.4000000000000004</v>
      </c>
      <c r="H396" s="3">
        <v>644</v>
      </c>
      <c r="I396" t="s">
        <v>4982</v>
      </c>
      <c r="J396" t="s">
        <v>4983</v>
      </c>
      <c r="K396" t="s">
        <v>4984</v>
      </c>
      <c r="L396" t="s">
        <v>4985</v>
      </c>
      <c r="M396" t="s">
        <v>4986</v>
      </c>
      <c r="N396" t="s">
        <v>4987</v>
      </c>
      <c r="O396" t="s">
        <v>4988</v>
      </c>
      <c r="P396" t="s">
        <v>4989</v>
      </c>
      <c r="Q396" t="str">
        <f t="shared" si="115"/>
        <v>Good</v>
      </c>
      <c r="R396" s="15">
        <f t="shared" si="116"/>
        <v>115920</v>
      </c>
      <c r="S396" s="15" t="str">
        <f t="shared" si="117"/>
        <v>&lt;₹500</v>
      </c>
      <c r="U396" s="6">
        <f t="shared" si="118"/>
        <v>308</v>
      </c>
      <c r="V396" s="3">
        <f t="shared" si="119"/>
        <v>2833.6000000000004</v>
      </c>
      <c r="W396" s="3" t="s">
        <v>13464</v>
      </c>
      <c r="X396" s="3" t="s">
        <v>14550</v>
      </c>
      <c r="Y396" s="25">
        <f t="shared" si="120"/>
        <v>0.17</v>
      </c>
      <c r="Z396" s="25">
        <f t="shared" si="121"/>
        <v>662</v>
      </c>
      <c r="AA396">
        <f t="shared" si="122"/>
        <v>1</v>
      </c>
      <c r="AB396">
        <f t="shared" si="123"/>
        <v>1</v>
      </c>
      <c r="AC396">
        <f t="shared" si="114"/>
        <v>0</v>
      </c>
      <c r="AF396">
        <f t="shared" si="124"/>
        <v>115920</v>
      </c>
      <c r="AH396" t="str">
        <f t="shared" si="125"/>
        <v>Eveready 1015 Carbon Zinc AA Battery -</v>
      </c>
      <c r="AI396" s="21">
        <f t="shared" si="126"/>
        <v>644</v>
      </c>
      <c r="AK396" t="str">
        <f t="shared" si="127"/>
        <v>Electronics</v>
      </c>
      <c r="AM396">
        <f t="shared" si="128"/>
        <v>1700</v>
      </c>
      <c r="AN396" s="16">
        <f t="shared" si="129"/>
        <v>17</v>
      </c>
      <c r="AO396">
        <f t="shared" si="130"/>
        <v>17</v>
      </c>
      <c r="AP396" t="str">
        <f t="shared" si="131"/>
        <v>Suspicious Zero</v>
      </c>
      <c r="AQ396">
        <f t="shared" si="132"/>
        <v>1700</v>
      </c>
    </row>
    <row r="397" spans="1:43">
      <c r="A397" t="s">
        <v>4449</v>
      </c>
      <c r="B397" t="s">
        <v>4450</v>
      </c>
      <c r="C397" t="s">
        <v>3229</v>
      </c>
      <c r="D397" s="17">
        <v>599</v>
      </c>
      <c r="E397" s="17">
        <v>1399</v>
      </c>
      <c r="F397" s="23">
        <v>56.999999999999993</v>
      </c>
      <c r="G397" s="6">
        <v>4.0999999999999996</v>
      </c>
      <c r="H397" s="3">
        <v>14560</v>
      </c>
      <c r="I397" t="s">
        <v>12703</v>
      </c>
      <c r="J397" t="s">
        <v>4451</v>
      </c>
      <c r="K397" t="s">
        <v>4452</v>
      </c>
      <c r="L397" t="s">
        <v>4453</v>
      </c>
      <c r="M397" t="s">
        <v>4454</v>
      </c>
      <c r="N397" t="s">
        <v>4455</v>
      </c>
      <c r="O397" t="s">
        <v>4456</v>
      </c>
      <c r="P397" t="s">
        <v>4457</v>
      </c>
      <c r="Q397" t="str">
        <f t="shared" si="115"/>
        <v>Good</v>
      </c>
      <c r="R397" s="15">
        <f t="shared" si="116"/>
        <v>20369440</v>
      </c>
      <c r="S397" s="15" t="str">
        <f t="shared" si="117"/>
        <v>₹500-₹2,000</v>
      </c>
      <c r="U397" s="6">
        <f t="shared" si="118"/>
        <v>308</v>
      </c>
      <c r="V397" s="3">
        <f t="shared" si="119"/>
        <v>59695.999999999993</v>
      </c>
      <c r="W397" s="3" t="s">
        <v>13465</v>
      </c>
      <c r="X397" s="3" t="s">
        <v>14550</v>
      </c>
      <c r="Y397" s="25">
        <f t="shared" si="120"/>
        <v>0.56999999999999995</v>
      </c>
      <c r="Z397" s="25">
        <f t="shared" si="121"/>
        <v>662</v>
      </c>
      <c r="AA397">
        <f t="shared" si="122"/>
        <v>1</v>
      </c>
      <c r="AB397">
        <f t="shared" si="123"/>
        <v>1</v>
      </c>
      <c r="AC397">
        <f t="shared" si="114"/>
        <v>0</v>
      </c>
      <c r="AF397">
        <f t="shared" si="124"/>
        <v>20369440</v>
      </c>
      <c r="AH397" t="str">
        <f t="shared" si="125"/>
        <v>Mobilife Bluetooth Extendable Selfie</v>
      </c>
      <c r="AI397" s="21">
        <f t="shared" si="126"/>
        <v>14560</v>
      </c>
      <c r="AK397" t="str">
        <f t="shared" si="127"/>
        <v>Electronics</v>
      </c>
      <c r="AM397">
        <f t="shared" si="128"/>
        <v>5699.9999999999991</v>
      </c>
      <c r="AN397" s="16">
        <f t="shared" si="129"/>
        <v>56.999999999999993</v>
      </c>
      <c r="AO397">
        <f t="shared" si="130"/>
        <v>56.999999999999993</v>
      </c>
      <c r="AP397" t="str">
        <f t="shared" si="131"/>
        <v>Suspicious Zero</v>
      </c>
      <c r="AQ397">
        <f t="shared" si="132"/>
        <v>5699.9999999999991</v>
      </c>
    </row>
    <row r="398" spans="1:43">
      <c r="A398" t="s">
        <v>8181</v>
      </c>
      <c r="B398" t="s">
        <v>8182</v>
      </c>
      <c r="C398" t="s">
        <v>7902</v>
      </c>
      <c r="D398" s="17">
        <v>699</v>
      </c>
      <c r="E398" s="17">
        <v>1595</v>
      </c>
      <c r="F398" s="23">
        <v>56.000000000000007</v>
      </c>
      <c r="G398" s="6">
        <v>4.0999999999999996</v>
      </c>
      <c r="H398" s="3">
        <v>8090</v>
      </c>
      <c r="I398" t="s">
        <v>8183</v>
      </c>
      <c r="J398" t="s">
        <v>8184</v>
      </c>
      <c r="K398" t="s">
        <v>8185</v>
      </c>
      <c r="L398" t="s">
        <v>8186</v>
      </c>
      <c r="M398" t="s">
        <v>8187</v>
      </c>
      <c r="N398" t="s">
        <v>8188</v>
      </c>
      <c r="O398" t="s">
        <v>8189</v>
      </c>
      <c r="P398" t="s">
        <v>8190</v>
      </c>
      <c r="Q398" t="str">
        <f t="shared" si="115"/>
        <v>Good</v>
      </c>
      <c r="R398" s="15">
        <f t="shared" si="116"/>
        <v>12903550</v>
      </c>
      <c r="S398" s="15" t="str">
        <f t="shared" si="117"/>
        <v>₹500-₹2,000</v>
      </c>
      <c r="U398" s="6">
        <f t="shared" si="118"/>
        <v>308</v>
      </c>
      <c r="V398" s="3">
        <f t="shared" si="119"/>
        <v>33169</v>
      </c>
      <c r="W398" s="3" t="s">
        <v>14242</v>
      </c>
      <c r="X398" s="3" t="s">
        <v>14573</v>
      </c>
      <c r="Y398" s="25">
        <f t="shared" si="120"/>
        <v>0.56000000000000005</v>
      </c>
      <c r="Z398" s="25">
        <f t="shared" si="121"/>
        <v>662</v>
      </c>
      <c r="AA398">
        <f t="shared" si="122"/>
        <v>1</v>
      </c>
      <c r="AB398">
        <f t="shared" si="123"/>
        <v>1</v>
      </c>
      <c r="AC398">
        <f t="shared" si="114"/>
        <v>0</v>
      </c>
      <c r="AF398">
        <f t="shared" si="124"/>
        <v>12903550</v>
      </c>
      <c r="AH398" t="str">
        <f t="shared" si="125"/>
        <v>INALSA Electric Kettle 1.5 Litre with</v>
      </c>
      <c r="AI398" s="21">
        <f t="shared" si="126"/>
        <v>8090</v>
      </c>
      <c r="AK398" t="str">
        <f t="shared" si="127"/>
        <v>Home &amp; Kitchen</v>
      </c>
      <c r="AM398">
        <f t="shared" si="128"/>
        <v>5600.0000000000009</v>
      </c>
      <c r="AN398" s="16">
        <f t="shared" si="129"/>
        <v>56.000000000000007</v>
      </c>
      <c r="AO398">
        <f t="shared" si="130"/>
        <v>56.000000000000007</v>
      </c>
      <c r="AP398" t="str">
        <f t="shared" si="131"/>
        <v>Suspicious Zero</v>
      </c>
      <c r="AQ398">
        <f t="shared" si="132"/>
        <v>5600.0000000000009</v>
      </c>
    </row>
    <row r="399" spans="1:43">
      <c r="A399" t="s">
        <v>8992</v>
      </c>
      <c r="B399" t="s">
        <v>8993</v>
      </c>
      <c r="C399" t="s">
        <v>8035</v>
      </c>
      <c r="D399" s="17">
        <v>1499</v>
      </c>
      <c r="E399" s="17">
        <v>2100</v>
      </c>
      <c r="F399" s="23">
        <v>28.999999999999996</v>
      </c>
      <c r="G399" s="6">
        <v>4.0999999999999996</v>
      </c>
      <c r="H399" s="3">
        <v>6355</v>
      </c>
      <c r="I399" t="s">
        <v>8994</v>
      </c>
      <c r="J399" t="s">
        <v>8995</v>
      </c>
      <c r="K399" t="s">
        <v>8996</v>
      </c>
      <c r="L399" t="s">
        <v>8997</v>
      </c>
      <c r="M399" t="s">
        <v>8998</v>
      </c>
      <c r="N399" t="s">
        <v>8999</v>
      </c>
      <c r="O399" t="s">
        <v>9000</v>
      </c>
      <c r="P399" t="s">
        <v>9001</v>
      </c>
      <c r="Q399" t="str">
        <f t="shared" si="115"/>
        <v>Good</v>
      </c>
      <c r="R399" s="15">
        <f t="shared" si="116"/>
        <v>13345500</v>
      </c>
      <c r="S399" s="15" t="str">
        <f t="shared" si="117"/>
        <v>₹2,000-₹10,000</v>
      </c>
      <c r="U399" s="6">
        <f t="shared" si="118"/>
        <v>308</v>
      </c>
      <c r="V399" s="3">
        <f t="shared" si="119"/>
        <v>26055.499999999996</v>
      </c>
      <c r="W399" s="3" t="s">
        <v>13466</v>
      </c>
      <c r="X399" s="3" t="s">
        <v>14573</v>
      </c>
      <c r="Y399" s="25">
        <f t="shared" si="120"/>
        <v>0.28999999999999998</v>
      </c>
      <c r="Z399" s="25">
        <f t="shared" si="121"/>
        <v>662</v>
      </c>
      <c r="AA399">
        <f t="shared" si="122"/>
        <v>1</v>
      </c>
      <c r="AB399">
        <f t="shared" si="123"/>
        <v>1</v>
      </c>
      <c r="AC399">
        <f t="shared" si="114"/>
        <v>0</v>
      </c>
      <c r="AF399">
        <f t="shared" si="124"/>
        <v>13345500</v>
      </c>
      <c r="AH399" t="str">
        <f t="shared" si="125"/>
        <v>KENT 16044 Hand Blender Stainless Steel</v>
      </c>
      <c r="AI399" s="21">
        <f t="shared" si="126"/>
        <v>6355</v>
      </c>
      <c r="AK399" t="str">
        <f t="shared" si="127"/>
        <v>Home &amp; Kitchen</v>
      </c>
      <c r="AM399">
        <f t="shared" si="128"/>
        <v>2899.9999999999995</v>
      </c>
      <c r="AN399" s="16">
        <f t="shared" si="129"/>
        <v>28.999999999999996</v>
      </c>
      <c r="AO399">
        <f t="shared" si="130"/>
        <v>28.999999999999996</v>
      </c>
      <c r="AP399" t="str">
        <f t="shared" si="131"/>
        <v>Suspicious Zero</v>
      </c>
      <c r="AQ399">
        <f t="shared" si="132"/>
        <v>2899.9999999999995</v>
      </c>
    </row>
    <row r="400" spans="1:43">
      <c r="A400" t="s">
        <v>7880</v>
      </c>
      <c r="B400" t="s">
        <v>7881</v>
      </c>
      <c r="C400" t="s">
        <v>5443</v>
      </c>
      <c r="D400" s="17">
        <v>298</v>
      </c>
      <c r="E400" s="17">
        <v>999</v>
      </c>
      <c r="F400" s="23">
        <v>70</v>
      </c>
      <c r="G400" s="6">
        <v>4.3</v>
      </c>
      <c r="H400" s="3">
        <v>1552</v>
      </c>
      <c r="I400" t="s">
        <v>7882</v>
      </c>
      <c r="J400" t="s">
        <v>7883</v>
      </c>
      <c r="K400" t="s">
        <v>7884</v>
      </c>
      <c r="L400" t="s">
        <v>7885</v>
      </c>
      <c r="M400" t="s">
        <v>7886</v>
      </c>
      <c r="N400" t="s">
        <v>7887</v>
      </c>
      <c r="O400" t="s">
        <v>7888</v>
      </c>
      <c r="P400" t="s">
        <v>7889</v>
      </c>
      <c r="Q400" t="str">
        <f t="shared" si="115"/>
        <v>Excellent</v>
      </c>
      <c r="R400" s="15">
        <f t="shared" si="116"/>
        <v>1550448</v>
      </c>
      <c r="S400" s="15" t="str">
        <f t="shared" si="117"/>
        <v>₹500-₹2,000</v>
      </c>
      <c r="U400" s="6">
        <f t="shared" si="118"/>
        <v>308</v>
      </c>
      <c r="V400" s="3">
        <f t="shared" si="119"/>
        <v>6673.5999999999995</v>
      </c>
      <c r="W400" s="3" t="s">
        <v>13467</v>
      </c>
      <c r="X400" s="3" t="s">
        <v>14572</v>
      </c>
      <c r="Y400" s="25">
        <f t="shared" si="120"/>
        <v>0.7</v>
      </c>
      <c r="Z400" s="25">
        <f t="shared" si="121"/>
        <v>662</v>
      </c>
      <c r="AA400">
        <f t="shared" si="122"/>
        <v>1</v>
      </c>
      <c r="AB400">
        <f t="shared" si="123"/>
        <v>1</v>
      </c>
      <c r="AC400">
        <f t="shared" si="114"/>
        <v>0</v>
      </c>
      <c r="AF400">
        <f t="shared" si="124"/>
        <v>1550448</v>
      </c>
      <c r="AH400" t="str">
        <f t="shared" si="125"/>
        <v>SWAPKART Portable Flexible Adjustable</v>
      </c>
      <c r="AI400" s="21">
        <f t="shared" si="126"/>
        <v>1552</v>
      </c>
      <c r="AK400" t="str">
        <f t="shared" si="127"/>
        <v>Computers &amp; Accessories</v>
      </c>
      <c r="AM400">
        <f t="shared" si="128"/>
        <v>7000</v>
      </c>
      <c r="AN400" s="16">
        <f t="shared" si="129"/>
        <v>70</v>
      </c>
      <c r="AO400">
        <f t="shared" si="130"/>
        <v>70</v>
      </c>
      <c r="AP400" t="str">
        <f t="shared" si="131"/>
        <v>Suspicious Zero</v>
      </c>
      <c r="AQ400">
        <f t="shared" si="132"/>
        <v>7000</v>
      </c>
    </row>
    <row r="401" spans="1:43">
      <c r="A401" t="s">
        <v>4769</v>
      </c>
      <c r="B401" t="s">
        <v>4770</v>
      </c>
      <c r="C401" t="s">
        <v>2884</v>
      </c>
      <c r="D401" s="17">
        <v>399</v>
      </c>
      <c r="E401" s="17">
        <v>1290</v>
      </c>
      <c r="F401" s="23">
        <v>69</v>
      </c>
      <c r="G401" s="6">
        <v>4.2</v>
      </c>
      <c r="H401" s="3">
        <v>206</v>
      </c>
      <c r="I401" t="s">
        <v>4771</v>
      </c>
      <c r="J401" t="s">
        <v>4772</v>
      </c>
      <c r="K401" t="s">
        <v>4773</v>
      </c>
      <c r="L401" t="s">
        <v>4774</v>
      </c>
      <c r="M401" t="s">
        <v>4775</v>
      </c>
      <c r="N401" t="s">
        <v>4776</v>
      </c>
      <c r="O401" t="s">
        <v>4777</v>
      </c>
      <c r="P401" t="s">
        <v>4778</v>
      </c>
      <c r="Q401" t="str">
        <f t="shared" si="115"/>
        <v>Good</v>
      </c>
      <c r="R401" s="15">
        <f t="shared" si="116"/>
        <v>265740</v>
      </c>
      <c r="S401" s="15" t="str">
        <f t="shared" si="117"/>
        <v>₹500-₹2,000</v>
      </c>
      <c r="U401" s="6">
        <f t="shared" si="118"/>
        <v>308</v>
      </c>
      <c r="V401" s="3">
        <f t="shared" si="119"/>
        <v>865.2</v>
      </c>
      <c r="W401" s="3" t="s">
        <v>14243</v>
      </c>
      <c r="X401" s="3" t="s">
        <v>14550</v>
      </c>
      <c r="Y401" s="25">
        <f t="shared" si="120"/>
        <v>0.69</v>
      </c>
      <c r="Z401" s="25">
        <f t="shared" si="121"/>
        <v>662</v>
      </c>
      <c r="AA401">
        <f t="shared" si="122"/>
        <v>1</v>
      </c>
      <c r="AB401">
        <f t="shared" si="123"/>
        <v>1</v>
      </c>
      <c r="AC401">
        <f t="shared" si="114"/>
        <v>0</v>
      </c>
      <c r="AF401">
        <f t="shared" si="124"/>
        <v>265740</v>
      </c>
      <c r="AH401" t="str">
        <f t="shared" si="125"/>
        <v>boAt BassHeads 122 Wired Earphones with</v>
      </c>
      <c r="AI401" s="21">
        <f t="shared" si="126"/>
        <v>206</v>
      </c>
      <c r="AK401" t="str">
        <f t="shared" si="127"/>
        <v>Electronics</v>
      </c>
      <c r="AM401">
        <f t="shared" si="128"/>
        <v>6900</v>
      </c>
      <c r="AN401" s="16">
        <f t="shared" si="129"/>
        <v>69</v>
      </c>
      <c r="AO401">
        <f t="shared" si="130"/>
        <v>69</v>
      </c>
      <c r="AP401" t="str">
        <f t="shared" si="131"/>
        <v>Suspicious Zero</v>
      </c>
      <c r="AQ401">
        <f t="shared" si="132"/>
        <v>6900</v>
      </c>
    </row>
    <row r="402" spans="1:43">
      <c r="A402" t="s">
        <v>10825</v>
      </c>
      <c r="B402" t="s">
        <v>10826</v>
      </c>
      <c r="C402" t="s">
        <v>10827</v>
      </c>
      <c r="D402" s="17">
        <v>12609</v>
      </c>
      <c r="E402" s="17">
        <v>23999</v>
      </c>
      <c r="F402" s="23">
        <v>47</v>
      </c>
      <c r="G402" s="6">
        <v>4.4000000000000004</v>
      </c>
      <c r="H402" s="3">
        <v>2288</v>
      </c>
      <c r="I402" t="s">
        <v>10828</v>
      </c>
      <c r="J402" t="s">
        <v>10829</v>
      </c>
      <c r="K402" t="s">
        <v>10830</v>
      </c>
      <c r="L402" t="s">
        <v>10831</v>
      </c>
      <c r="M402" t="s">
        <v>10832</v>
      </c>
      <c r="N402" t="s">
        <v>12704</v>
      </c>
      <c r="O402" t="s">
        <v>10833</v>
      </c>
      <c r="P402" t="s">
        <v>10834</v>
      </c>
      <c r="Q402" t="str">
        <f t="shared" si="115"/>
        <v>Good</v>
      </c>
      <c r="R402" s="15">
        <f t="shared" si="116"/>
        <v>54909712</v>
      </c>
      <c r="S402" s="15" t="str">
        <f t="shared" si="117"/>
        <v>₹10,000-₹50,000</v>
      </c>
      <c r="U402" s="6">
        <f t="shared" si="118"/>
        <v>308</v>
      </c>
      <c r="V402" s="3">
        <f t="shared" si="119"/>
        <v>10067.200000000001</v>
      </c>
      <c r="W402" s="3" t="s">
        <v>14244</v>
      </c>
      <c r="X402" s="3" t="s">
        <v>14573</v>
      </c>
      <c r="Y402" s="25">
        <f t="shared" si="120"/>
        <v>0.47</v>
      </c>
      <c r="Z402" s="25">
        <f t="shared" si="121"/>
        <v>662</v>
      </c>
      <c r="AA402">
        <f t="shared" si="122"/>
        <v>1</v>
      </c>
      <c r="AB402">
        <f t="shared" si="123"/>
        <v>1</v>
      </c>
      <c r="AC402">
        <f t="shared" si="114"/>
        <v>0</v>
      </c>
      <c r="AF402">
        <f t="shared" si="124"/>
        <v>54909712</v>
      </c>
      <c r="AH402" t="str">
        <f t="shared" si="125"/>
        <v>AGARO Imperial 240-Watt Slow Juicer</v>
      </c>
      <c r="AI402" s="21">
        <f t="shared" si="126"/>
        <v>2288</v>
      </c>
      <c r="AK402" t="str">
        <f t="shared" si="127"/>
        <v>Home &amp; Kitchen</v>
      </c>
      <c r="AM402">
        <f t="shared" si="128"/>
        <v>4700</v>
      </c>
      <c r="AN402" s="16">
        <f t="shared" si="129"/>
        <v>47</v>
      </c>
      <c r="AO402">
        <f t="shared" si="130"/>
        <v>47</v>
      </c>
      <c r="AP402" t="str">
        <f t="shared" si="131"/>
        <v>Suspicious Zero</v>
      </c>
      <c r="AQ402">
        <f t="shared" si="132"/>
        <v>4700</v>
      </c>
    </row>
    <row r="403" spans="1:43">
      <c r="A403" t="s">
        <v>7602</v>
      </c>
      <c r="B403" t="s">
        <v>7603</v>
      </c>
      <c r="C403" t="s">
        <v>14554</v>
      </c>
      <c r="D403" s="17">
        <v>249</v>
      </c>
      <c r="E403" s="17">
        <v>599</v>
      </c>
      <c r="F403" s="23">
        <v>57.999999999999993</v>
      </c>
      <c r="G403" s="6">
        <v>4.5</v>
      </c>
      <c r="H403" s="3">
        <v>5985</v>
      </c>
      <c r="I403" t="s">
        <v>7605</v>
      </c>
      <c r="J403" t="s">
        <v>7606</v>
      </c>
      <c r="K403" t="s">
        <v>7607</v>
      </c>
      <c r="L403" t="s">
        <v>7608</v>
      </c>
      <c r="M403" t="s">
        <v>7609</v>
      </c>
      <c r="N403" t="s">
        <v>12705</v>
      </c>
      <c r="O403" t="s">
        <v>7610</v>
      </c>
      <c r="P403" t="s">
        <v>7611</v>
      </c>
      <c r="Q403" t="str">
        <f t="shared" si="115"/>
        <v>Good</v>
      </c>
      <c r="R403" s="15">
        <f t="shared" si="116"/>
        <v>3585015</v>
      </c>
      <c r="S403" s="15" t="str">
        <f t="shared" si="117"/>
        <v>₹500-₹2,000</v>
      </c>
      <c r="U403" s="6">
        <f t="shared" si="118"/>
        <v>308</v>
      </c>
      <c r="V403" s="3">
        <f t="shared" si="119"/>
        <v>26932.5</v>
      </c>
      <c r="W403" s="3" t="s">
        <v>13468</v>
      </c>
      <c r="X403" s="3" t="s">
        <v>14552</v>
      </c>
      <c r="Y403" s="25">
        <f t="shared" si="120"/>
        <v>0.57999999999999996</v>
      </c>
      <c r="Z403" s="25">
        <f t="shared" si="121"/>
        <v>662</v>
      </c>
      <c r="AA403">
        <f t="shared" si="122"/>
        <v>1</v>
      </c>
      <c r="AB403">
        <f t="shared" si="123"/>
        <v>1</v>
      </c>
      <c r="AC403">
        <f t="shared" si="114"/>
        <v>0</v>
      </c>
      <c r="AF403">
        <f t="shared" si="124"/>
        <v>3585015</v>
      </c>
      <c r="AH403" t="str">
        <f t="shared" si="125"/>
        <v>Gizga Essentials Cable Organiser,</v>
      </c>
      <c r="AI403" s="21">
        <f t="shared" si="126"/>
        <v>5985</v>
      </c>
      <c r="AK403" t="str">
        <f t="shared" si="127"/>
        <v>Home Improvement</v>
      </c>
      <c r="AM403">
        <f t="shared" si="128"/>
        <v>5799.9999999999991</v>
      </c>
      <c r="AN403" s="16">
        <f t="shared" si="129"/>
        <v>57.999999999999993</v>
      </c>
      <c r="AO403">
        <f t="shared" si="130"/>
        <v>57.999999999999993</v>
      </c>
      <c r="AP403" t="str">
        <f t="shared" si="131"/>
        <v>Suspicious Zero</v>
      </c>
      <c r="AQ403">
        <f t="shared" si="132"/>
        <v>5799.9999999999991</v>
      </c>
    </row>
    <row r="404" spans="1:43">
      <c r="A404" t="s">
        <v>10011</v>
      </c>
      <c r="B404" t="s">
        <v>10012</v>
      </c>
      <c r="C404" t="s">
        <v>9197</v>
      </c>
      <c r="D404" s="17">
        <v>6236</v>
      </c>
      <c r="E404" s="17">
        <v>9999</v>
      </c>
      <c r="F404" s="23">
        <v>38</v>
      </c>
      <c r="G404" s="6">
        <v>4.0999999999999996</v>
      </c>
      <c r="H404" s="3">
        <v>3552</v>
      </c>
      <c r="I404" t="s">
        <v>10013</v>
      </c>
      <c r="J404" t="s">
        <v>10014</v>
      </c>
      <c r="K404" t="s">
        <v>10015</v>
      </c>
      <c r="L404" t="s">
        <v>10016</v>
      </c>
      <c r="M404" t="s">
        <v>10017</v>
      </c>
      <c r="N404" t="s">
        <v>10018</v>
      </c>
      <c r="O404" t="s">
        <v>10019</v>
      </c>
      <c r="P404" t="s">
        <v>10020</v>
      </c>
      <c r="Q404" t="str">
        <f t="shared" si="115"/>
        <v>Average</v>
      </c>
      <c r="R404" s="15">
        <f t="shared" si="116"/>
        <v>35516448</v>
      </c>
      <c r="S404" s="15" t="str">
        <f t="shared" si="117"/>
        <v>₹2,000-₹10,000</v>
      </c>
      <c r="U404" s="6">
        <f t="shared" si="118"/>
        <v>308</v>
      </c>
      <c r="V404" s="3">
        <f t="shared" si="119"/>
        <v>14563.199999999999</v>
      </c>
      <c r="W404" s="3" t="s">
        <v>13469</v>
      </c>
      <c r="X404" s="3" t="s">
        <v>14573</v>
      </c>
      <c r="Y404" s="25">
        <f t="shared" si="120"/>
        <v>0.38</v>
      </c>
      <c r="Z404" s="25">
        <f t="shared" si="121"/>
        <v>662</v>
      </c>
      <c r="AA404">
        <f t="shared" si="122"/>
        <v>1</v>
      </c>
      <c r="AB404">
        <f t="shared" si="123"/>
        <v>1</v>
      </c>
      <c r="AC404">
        <f t="shared" si="114"/>
        <v>0</v>
      </c>
      <c r="AF404">
        <f t="shared" si="124"/>
        <v>35516448</v>
      </c>
      <c r="AH404" t="str">
        <f t="shared" si="125"/>
        <v>AGARO Ace 1600 Watts,</v>
      </c>
      <c r="AI404" s="21">
        <f t="shared" si="126"/>
        <v>3552</v>
      </c>
      <c r="AK404" t="str">
        <f t="shared" si="127"/>
        <v>Home &amp; Kitchen</v>
      </c>
      <c r="AM404">
        <f t="shared" si="128"/>
        <v>3800</v>
      </c>
      <c r="AN404" s="16">
        <f t="shared" si="129"/>
        <v>38</v>
      </c>
      <c r="AO404">
        <f t="shared" si="130"/>
        <v>38</v>
      </c>
      <c r="AP404" t="str">
        <f t="shared" si="131"/>
        <v>Suspicious Zero</v>
      </c>
      <c r="AQ404">
        <f t="shared" si="132"/>
        <v>3800</v>
      </c>
    </row>
    <row r="405" spans="1:43">
      <c r="A405" t="s">
        <v>3380</v>
      </c>
      <c r="B405" t="s">
        <v>3381</v>
      </c>
      <c r="C405" t="s">
        <v>2799</v>
      </c>
      <c r="D405" s="17">
        <v>1799</v>
      </c>
      <c r="E405" s="17">
        <v>2499</v>
      </c>
      <c r="F405" s="23">
        <v>28.000000000000004</v>
      </c>
      <c r="G405" s="6">
        <v>4.0999999999999996</v>
      </c>
      <c r="H405" s="3">
        <v>18678</v>
      </c>
      <c r="I405" t="s">
        <v>3382</v>
      </c>
      <c r="J405" t="s">
        <v>3383</v>
      </c>
      <c r="K405" t="s">
        <v>3384</v>
      </c>
      <c r="L405" t="s">
        <v>3385</v>
      </c>
      <c r="M405" t="s">
        <v>3386</v>
      </c>
      <c r="N405" t="s">
        <v>12026</v>
      </c>
      <c r="O405" t="s">
        <v>3387</v>
      </c>
      <c r="P405" t="s">
        <v>3388</v>
      </c>
      <c r="Q405" t="str">
        <f t="shared" si="115"/>
        <v>Excellent</v>
      </c>
      <c r="R405" s="15">
        <f t="shared" si="116"/>
        <v>46676322</v>
      </c>
      <c r="S405" s="15" t="str">
        <f t="shared" si="117"/>
        <v>₹2,000-₹10,000</v>
      </c>
      <c r="U405" s="6">
        <f t="shared" si="118"/>
        <v>308</v>
      </c>
      <c r="V405" s="3">
        <f t="shared" si="119"/>
        <v>76579.799999999988</v>
      </c>
      <c r="W405" s="3" t="s">
        <v>13470</v>
      </c>
      <c r="X405" s="3" t="s">
        <v>14550</v>
      </c>
      <c r="Y405" s="25">
        <f t="shared" si="120"/>
        <v>0.28000000000000003</v>
      </c>
      <c r="Z405" s="25">
        <f t="shared" si="121"/>
        <v>662</v>
      </c>
      <c r="AA405">
        <f t="shared" si="122"/>
        <v>1</v>
      </c>
      <c r="AB405">
        <f t="shared" si="123"/>
        <v>1</v>
      </c>
      <c r="AC405">
        <f t="shared" si="114"/>
        <v>0</v>
      </c>
      <c r="AF405">
        <f t="shared" si="124"/>
        <v>46676322</v>
      </c>
      <c r="AH405" t="str">
        <f t="shared" si="125"/>
        <v>Ambrane 20000mAh Power Bank with 20W</v>
      </c>
      <c r="AI405" s="21">
        <f t="shared" si="126"/>
        <v>18678</v>
      </c>
      <c r="AK405" t="str">
        <f t="shared" si="127"/>
        <v>Electronics</v>
      </c>
      <c r="AM405">
        <f t="shared" si="128"/>
        <v>2800.0000000000005</v>
      </c>
      <c r="AN405" s="16">
        <f t="shared" si="129"/>
        <v>28.000000000000004</v>
      </c>
      <c r="AO405">
        <f t="shared" si="130"/>
        <v>28.000000000000004</v>
      </c>
      <c r="AP405" t="str">
        <f t="shared" si="131"/>
        <v>Suspicious Zero</v>
      </c>
      <c r="AQ405">
        <f t="shared" si="132"/>
        <v>2800.0000000000005</v>
      </c>
    </row>
    <row r="406" spans="1:43">
      <c r="A406" t="s">
        <v>2515</v>
      </c>
      <c r="B406" t="s">
        <v>2516</v>
      </c>
      <c r="C406" t="s">
        <v>129</v>
      </c>
      <c r="D406" s="17">
        <v>499</v>
      </c>
      <c r="E406" s="17">
        <v>900</v>
      </c>
      <c r="F406" s="23">
        <v>45</v>
      </c>
      <c r="G406" s="6">
        <v>4.4000000000000004</v>
      </c>
      <c r="H406" s="3">
        <v>2165</v>
      </c>
      <c r="I406" t="s">
        <v>2517</v>
      </c>
      <c r="J406" t="s">
        <v>2518</v>
      </c>
      <c r="K406" t="s">
        <v>2519</v>
      </c>
      <c r="L406" t="s">
        <v>2520</v>
      </c>
      <c r="M406" t="s">
        <v>2521</v>
      </c>
      <c r="N406" t="s">
        <v>2522</v>
      </c>
      <c r="O406" t="s">
        <v>2411</v>
      </c>
      <c r="P406" t="s">
        <v>2523</v>
      </c>
      <c r="Q406" t="str">
        <f t="shared" si="115"/>
        <v>Good</v>
      </c>
      <c r="R406" s="15">
        <f t="shared" si="116"/>
        <v>1948500</v>
      </c>
      <c r="S406" s="15" t="str">
        <f t="shared" si="117"/>
        <v>₹500-₹2,000</v>
      </c>
      <c r="U406" s="6">
        <f t="shared" si="118"/>
        <v>308</v>
      </c>
      <c r="V406" s="3">
        <f t="shared" si="119"/>
        <v>9526</v>
      </c>
      <c r="W406" s="3" t="s">
        <v>13471</v>
      </c>
      <c r="X406" s="3" t="s">
        <v>14550</v>
      </c>
      <c r="Y406" s="25">
        <f t="shared" si="120"/>
        <v>0.45</v>
      </c>
      <c r="Z406" s="25">
        <f t="shared" si="121"/>
        <v>662</v>
      </c>
      <c r="AA406">
        <f t="shared" si="122"/>
        <v>1</v>
      </c>
      <c r="AB406">
        <f t="shared" si="123"/>
        <v>1</v>
      </c>
      <c r="AC406">
        <f t="shared" si="114"/>
        <v>0</v>
      </c>
      <c r="AF406">
        <f t="shared" si="124"/>
        <v>1948500</v>
      </c>
      <c r="AH406" t="str">
        <f t="shared" si="125"/>
        <v>Amazon Basics 10.2 Gbps High-Speed 4K</v>
      </c>
      <c r="AI406" s="21">
        <f t="shared" si="126"/>
        <v>2165</v>
      </c>
      <c r="AK406" t="str">
        <f t="shared" si="127"/>
        <v>Electronics</v>
      </c>
      <c r="AM406">
        <f t="shared" si="128"/>
        <v>4500</v>
      </c>
      <c r="AN406" s="16">
        <f t="shared" si="129"/>
        <v>45</v>
      </c>
      <c r="AO406">
        <f t="shared" si="130"/>
        <v>45</v>
      </c>
      <c r="AP406" t="str">
        <f t="shared" si="131"/>
        <v>Suspicious Zero</v>
      </c>
      <c r="AQ406">
        <f t="shared" si="132"/>
        <v>4500</v>
      </c>
    </row>
    <row r="407" spans="1:43">
      <c r="A407" t="s">
        <v>9469</v>
      </c>
      <c r="B407" t="s">
        <v>9470</v>
      </c>
      <c r="C407" t="s">
        <v>8373</v>
      </c>
      <c r="D407" s="17">
        <v>260</v>
      </c>
      <c r="E407" s="17">
        <v>350</v>
      </c>
      <c r="F407" s="23">
        <v>26</v>
      </c>
      <c r="G407" s="6">
        <v>3.9</v>
      </c>
      <c r="H407" s="3">
        <v>13127</v>
      </c>
      <c r="I407" t="s">
        <v>9471</v>
      </c>
      <c r="J407" t="s">
        <v>9472</v>
      </c>
      <c r="K407" t="s">
        <v>9473</v>
      </c>
      <c r="L407" t="s">
        <v>9474</v>
      </c>
      <c r="M407" t="s">
        <v>9475</v>
      </c>
      <c r="N407" t="s">
        <v>9476</v>
      </c>
      <c r="O407" t="s">
        <v>9477</v>
      </c>
      <c r="P407" t="s">
        <v>9478</v>
      </c>
      <c r="Q407" t="str">
        <f t="shared" si="115"/>
        <v>Good</v>
      </c>
      <c r="R407" s="15">
        <f t="shared" si="116"/>
        <v>4594450</v>
      </c>
      <c r="S407" s="15" t="str">
        <f t="shared" si="117"/>
        <v>&lt;₹500</v>
      </c>
      <c r="U407" s="6">
        <f t="shared" si="118"/>
        <v>308</v>
      </c>
      <c r="V407" s="3">
        <f t="shared" si="119"/>
        <v>51195.299999999996</v>
      </c>
      <c r="W407" s="3" t="s">
        <v>13472</v>
      </c>
      <c r="X407" s="3" t="s">
        <v>14573</v>
      </c>
      <c r="Y407" s="25">
        <f t="shared" si="120"/>
        <v>0.26</v>
      </c>
      <c r="Z407" s="25">
        <f t="shared" si="121"/>
        <v>662</v>
      </c>
      <c r="AA407">
        <f t="shared" si="122"/>
        <v>1</v>
      </c>
      <c r="AB407">
        <f t="shared" si="123"/>
        <v>1</v>
      </c>
      <c r="AC407">
        <f t="shared" si="114"/>
        <v>0</v>
      </c>
      <c r="AF407">
        <f t="shared" si="124"/>
        <v>4594450</v>
      </c>
      <c r="AH407" t="str">
        <f t="shared" si="125"/>
        <v>Tosaa T2STSR Sandwich Gas Toaster</v>
      </c>
      <c r="AI407" s="21">
        <f t="shared" si="126"/>
        <v>13127</v>
      </c>
      <c r="AK407" t="str">
        <f t="shared" si="127"/>
        <v>Home &amp; Kitchen</v>
      </c>
      <c r="AM407">
        <f t="shared" si="128"/>
        <v>2600</v>
      </c>
      <c r="AN407" s="16">
        <f t="shared" si="129"/>
        <v>26</v>
      </c>
      <c r="AO407">
        <f t="shared" si="130"/>
        <v>26</v>
      </c>
      <c r="AP407" t="str">
        <f t="shared" si="131"/>
        <v>Suspicious Zero</v>
      </c>
      <c r="AQ407">
        <f t="shared" si="132"/>
        <v>2600</v>
      </c>
    </row>
    <row r="408" spans="1:43">
      <c r="A408" t="s">
        <v>2404</v>
      </c>
      <c r="B408" t="s">
        <v>2405</v>
      </c>
      <c r="C408" t="s">
        <v>129</v>
      </c>
      <c r="D408" s="17">
        <v>609</v>
      </c>
      <c r="E408" s="17">
        <v>1500</v>
      </c>
      <c r="F408" s="23">
        <v>59</v>
      </c>
      <c r="G408" s="6">
        <v>4.5</v>
      </c>
      <c r="H408" s="3">
        <v>1029</v>
      </c>
      <c r="I408" t="s">
        <v>2406</v>
      </c>
      <c r="J408" t="s">
        <v>2407</v>
      </c>
      <c r="K408" t="s">
        <v>2408</v>
      </c>
      <c r="L408" t="s">
        <v>2409</v>
      </c>
      <c r="M408" t="s">
        <v>12231</v>
      </c>
      <c r="N408" t="s">
        <v>2410</v>
      </c>
      <c r="O408" t="s">
        <v>2411</v>
      </c>
      <c r="P408" t="s">
        <v>2412</v>
      </c>
      <c r="Q408" t="str">
        <f t="shared" si="115"/>
        <v>Good</v>
      </c>
      <c r="R408" s="15">
        <f t="shared" si="116"/>
        <v>1543500</v>
      </c>
      <c r="S408" s="15" t="str">
        <f t="shared" si="117"/>
        <v>₹500-₹2,000</v>
      </c>
      <c r="U408" s="6">
        <f t="shared" si="118"/>
        <v>308</v>
      </c>
      <c r="V408" s="3">
        <f t="shared" si="119"/>
        <v>4630.5</v>
      </c>
      <c r="W408" s="3" t="s">
        <v>13473</v>
      </c>
      <c r="X408" s="3" t="s">
        <v>14550</v>
      </c>
      <c r="Y408" s="25">
        <f t="shared" si="120"/>
        <v>0.59</v>
      </c>
      <c r="Z408" s="25">
        <f t="shared" si="121"/>
        <v>662</v>
      </c>
      <c r="AA408">
        <f t="shared" si="122"/>
        <v>1</v>
      </c>
      <c r="AB408">
        <f t="shared" si="123"/>
        <v>1</v>
      </c>
      <c r="AC408">
        <f t="shared" si="114"/>
        <v>0</v>
      </c>
      <c r="AF408">
        <f t="shared" si="124"/>
        <v>1543500</v>
      </c>
      <c r="AH408" t="str">
        <f t="shared" si="125"/>
        <v>AmazonBasics 10.2 Gbps High-Speed 4K</v>
      </c>
      <c r="AI408" s="21">
        <f t="shared" si="126"/>
        <v>1029</v>
      </c>
      <c r="AK408" t="str">
        <f t="shared" si="127"/>
        <v>Electronics</v>
      </c>
      <c r="AM408">
        <f t="shared" si="128"/>
        <v>5900</v>
      </c>
      <c r="AN408" s="16">
        <f t="shared" si="129"/>
        <v>59</v>
      </c>
      <c r="AO408">
        <f t="shared" si="130"/>
        <v>59</v>
      </c>
      <c r="AP408" t="str">
        <f t="shared" si="131"/>
        <v>Suspicious Zero</v>
      </c>
      <c r="AQ408">
        <f t="shared" si="132"/>
        <v>5900</v>
      </c>
    </row>
    <row r="409" spans="1:43">
      <c r="A409" t="s">
        <v>7443</v>
      </c>
      <c r="B409" t="s">
        <v>12088</v>
      </c>
      <c r="C409" t="s">
        <v>4840</v>
      </c>
      <c r="D409" s="17">
        <v>326</v>
      </c>
      <c r="E409" s="17">
        <v>799</v>
      </c>
      <c r="F409" s="23">
        <v>59</v>
      </c>
      <c r="G409" s="6">
        <v>4.4000000000000004</v>
      </c>
      <c r="H409" s="3">
        <v>10773</v>
      </c>
      <c r="I409" t="s">
        <v>12408</v>
      </c>
      <c r="J409" t="s">
        <v>7444</v>
      </c>
      <c r="K409" t="s">
        <v>7445</v>
      </c>
      <c r="L409" t="s">
        <v>7446</v>
      </c>
      <c r="M409" t="s">
        <v>12232</v>
      </c>
      <c r="N409" t="s">
        <v>12706</v>
      </c>
      <c r="O409" t="s">
        <v>7447</v>
      </c>
      <c r="P409" t="s">
        <v>7448</v>
      </c>
      <c r="Q409" t="str">
        <f t="shared" si="115"/>
        <v>Good</v>
      </c>
      <c r="R409" s="15">
        <f t="shared" si="116"/>
        <v>8607627</v>
      </c>
      <c r="S409" s="15" t="str">
        <f t="shared" si="117"/>
        <v>₹500-₹2,000</v>
      </c>
      <c r="U409" s="6">
        <f t="shared" si="118"/>
        <v>308</v>
      </c>
      <c r="V409" s="3">
        <f t="shared" si="119"/>
        <v>47401.200000000004</v>
      </c>
      <c r="W409" s="3" t="s">
        <v>13474</v>
      </c>
      <c r="X409" s="3" t="s">
        <v>14550</v>
      </c>
      <c r="Y409" s="25">
        <f t="shared" si="120"/>
        <v>0.59</v>
      </c>
      <c r="Z409" s="25">
        <f t="shared" si="121"/>
        <v>662</v>
      </c>
      <c r="AA409">
        <f t="shared" si="122"/>
        <v>1</v>
      </c>
      <c r="AB409">
        <f t="shared" si="123"/>
        <v>1</v>
      </c>
      <c r="AC409">
        <f t="shared" si="114"/>
        <v>0</v>
      </c>
      <c r="AF409">
        <f t="shared" si="124"/>
        <v>8607627</v>
      </c>
      <c r="AH409" t="str">
        <f t="shared" si="125"/>
        <v>SLOVIC Tripod Mount Adapter|</v>
      </c>
      <c r="AI409" s="21">
        <f t="shared" si="126"/>
        <v>10773</v>
      </c>
      <c r="AK409" t="str">
        <f t="shared" si="127"/>
        <v>Electronics</v>
      </c>
      <c r="AM409">
        <f t="shared" si="128"/>
        <v>5900</v>
      </c>
      <c r="AN409" s="16">
        <f t="shared" si="129"/>
        <v>59</v>
      </c>
      <c r="AO409">
        <f t="shared" si="130"/>
        <v>59</v>
      </c>
      <c r="AP409" t="str">
        <f t="shared" si="131"/>
        <v>Suspicious Zero</v>
      </c>
      <c r="AQ409">
        <f t="shared" si="132"/>
        <v>5900</v>
      </c>
    </row>
    <row r="410" spans="1:43">
      <c r="A410" t="s">
        <v>6679</v>
      </c>
      <c r="B410" t="s">
        <v>6680</v>
      </c>
      <c r="C410" t="s">
        <v>5013</v>
      </c>
      <c r="D410" s="17">
        <v>199</v>
      </c>
      <c r="E410" s="17">
        <v>499</v>
      </c>
      <c r="F410" s="23">
        <v>60</v>
      </c>
      <c r="G410" s="6">
        <v>4.3</v>
      </c>
      <c r="H410" s="3">
        <v>9998</v>
      </c>
      <c r="I410" t="s">
        <v>6681</v>
      </c>
      <c r="J410" t="s">
        <v>6682</v>
      </c>
      <c r="K410" t="s">
        <v>6683</v>
      </c>
      <c r="L410" t="s">
        <v>6684</v>
      </c>
      <c r="M410" t="s">
        <v>6685</v>
      </c>
      <c r="N410" t="s">
        <v>12707</v>
      </c>
      <c r="O410" t="s">
        <v>6686</v>
      </c>
      <c r="P410" t="s">
        <v>6687</v>
      </c>
      <c r="Q410" t="str">
        <f t="shared" si="115"/>
        <v>Good</v>
      </c>
      <c r="R410" s="15">
        <f t="shared" si="116"/>
        <v>4989002</v>
      </c>
      <c r="S410" s="15" t="str">
        <f t="shared" si="117"/>
        <v>&lt;₹500</v>
      </c>
      <c r="U410" s="6">
        <f t="shared" si="118"/>
        <v>308</v>
      </c>
      <c r="V410" s="3">
        <f t="shared" si="119"/>
        <v>42991.4</v>
      </c>
      <c r="W410" s="3" t="s">
        <v>13475</v>
      </c>
      <c r="X410" s="3" t="s">
        <v>14572</v>
      </c>
      <c r="Y410" s="25">
        <f t="shared" si="120"/>
        <v>0.6</v>
      </c>
      <c r="Z410" s="25">
        <f t="shared" si="121"/>
        <v>662</v>
      </c>
      <c r="AA410">
        <f t="shared" si="122"/>
        <v>1</v>
      </c>
      <c r="AB410">
        <f t="shared" si="123"/>
        <v>1</v>
      </c>
      <c r="AC410">
        <f t="shared" si="114"/>
        <v>0</v>
      </c>
      <c r="AF410">
        <f t="shared" si="124"/>
        <v>4989002</v>
      </c>
      <c r="AH410" t="str">
        <f t="shared" si="125"/>
        <v>IT2M Designer Mouse Pad for</v>
      </c>
      <c r="AI410" s="21">
        <f t="shared" si="126"/>
        <v>9998</v>
      </c>
      <c r="AK410" t="str">
        <f t="shared" si="127"/>
        <v>Computers &amp; Accessories</v>
      </c>
      <c r="AM410">
        <f t="shared" si="128"/>
        <v>6000</v>
      </c>
      <c r="AN410" s="16">
        <f t="shared" si="129"/>
        <v>60</v>
      </c>
      <c r="AO410">
        <f t="shared" si="130"/>
        <v>60</v>
      </c>
      <c r="AP410" t="str">
        <f t="shared" si="131"/>
        <v>Suspicious Zero</v>
      </c>
      <c r="AQ410">
        <f t="shared" si="132"/>
        <v>6000</v>
      </c>
    </row>
    <row r="411" spans="1:43">
      <c r="A411" t="s">
        <v>8371</v>
      </c>
      <c r="B411" t="s">
        <v>8372</v>
      </c>
      <c r="C411" t="s">
        <v>8373</v>
      </c>
      <c r="D411" s="17">
        <v>1299</v>
      </c>
      <c r="E411" s="17">
        <v>1299</v>
      </c>
      <c r="F411" s="23">
        <v>0</v>
      </c>
      <c r="G411" s="6">
        <v>4.2</v>
      </c>
      <c r="H411" s="3">
        <v>40106</v>
      </c>
      <c r="I411" t="s">
        <v>12071</v>
      </c>
      <c r="J411" t="s">
        <v>8374</v>
      </c>
      <c r="K411" t="s">
        <v>8375</v>
      </c>
      <c r="L411" t="s">
        <v>8376</v>
      </c>
      <c r="M411" t="s">
        <v>12708</v>
      </c>
      <c r="N411" t="s">
        <v>8377</v>
      </c>
      <c r="O411" t="s">
        <v>8378</v>
      </c>
      <c r="P411" t="s">
        <v>8379</v>
      </c>
      <c r="Q411" t="str">
        <f t="shared" si="115"/>
        <v>Good</v>
      </c>
      <c r="R411" s="15">
        <f t="shared" si="116"/>
        <v>52097694</v>
      </c>
      <c r="S411" s="15" t="str">
        <f t="shared" si="117"/>
        <v>₹500-₹2,000</v>
      </c>
      <c r="U411" s="6">
        <f t="shared" si="118"/>
        <v>308</v>
      </c>
      <c r="V411" s="3">
        <f t="shared" si="119"/>
        <v>168445.2</v>
      </c>
      <c r="W411" s="3" t="s">
        <v>14245</v>
      </c>
      <c r="X411" s="3" t="s">
        <v>14573</v>
      </c>
      <c r="Y411" s="25">
        <f t="shared" si="120"/>
        <v>0</v>
      </c>
      <c r="Z411" s="25">
        <f t="shared" si="121"/>
        <v>662</v>
      </c>
      <c r="AA411">
        <f t="shared" si="122"/>
        <v>1</v>
      </c>
      <c r="AB411">
        <f t="shared" si="123"/>
        <v>1</v>
      </c>
      <c r="AC411">
        <f t="shared" si="114"/>
        <v>0</v>
      </c>
      <c r="AF411">
        <f t="shared" si="124"/>
        <v>52097694</v>
      </c>
      <c r="AH411" t="str">
        <f t="shared" si="125"/>
        <v>Prestige Sandwich Maker PGMFD 01,</v>
      </c>
      <c r="AI411" s="21">
        <f t="shared" si="126"/>
        <v>40106</v>
      </c>
      <c r="AK411" t="str">
        <f t="shared" si="127"/>
        <v>Home &amp; Kitchen</v>
      </c>
      <c r="AM411">
        <f t="shared" si="128"/>
        <v>0</v>
      </c>
      <c r="AN411" s="16">
        <f t="shared" si="129"/>
        <v>40.120848214285715</v>
      </c>
      <c r="AO411">
        <f t="shared" si="130"/>
        <v>40.120848214285715</v>
      </c>
      <c r="AP411" t="str">
        <f t="shared" si="131"/>
        <v>True Zero</v>
      </c>
      <c r="AQ411">
        <f t="shared" si="132"/>
        <v>0</v>
      </c>
    </row>
    <row r="412" spans="1:43">
      <c r="A412" t="s">
        <v>10543</v>
      </c>
      <c r="B412" t="s">
        <v>10544</v>
      </c>
      <c r="C412" t="s">
        <v>8043</v>
      </c>
      <c r="D412" s="17">
        <v>717</v>
      </c>
      <c r="E412" s="17">
        <v>1390</v>
      </c>
      <c r="F412" s="23">
        <v>48</v>
      </c>
      <c r="G412" s="6">
        <v>4</v>
      </c>
      <c r="H412" s="3">
        <v>4867</v>
      </c>
      <c r="I412" t="s">
        <v>10545</v>
      </c>
      <c r="J412" t="s">
        <v>10546</v>
      </c>
      <c r="K412" t="s">
        <v>10547</v>
      </c>
      <c r="L412" t="s">
        <v>10548</v>
      </c>
      <c r="M412" t="s">
        <v>10549</v>
      </c>
      <c r="N412" t="s">
        <v>10550</v>
      </c>
      <c r="O412" t="s">
        <v>10551</v>
      </c>
      <c r="P412" t="s">
        <v>10552</v>
      </c>
      <c r="Q412" t="str">
        <f t="shared" si="115"/>
        <v>Good</v>
      </c>
      <c r="R412" s="15">
        <f t="shared" si="116"/>
        <v>6765130</v>
      </c>
      <c r="S412" s="15" t="str">
        <f t="shared" si="117"/>
        <v>₹500-₹2,000</v>
      </c>
      <c r="U412" s="6">
        <f t="shared" si="118"/>
        <v>308</v>
      </c>
      <c r="V412" s="3">
        <f t="shared" si="119"/>
        <v>19468</v>
      </c>
      <c r="W412" s="3" t="s">
        <v>13476</v>
      </c>
      <c r="X412" s="3" t="s">
        <v>14573</v>
      </c>
      <c r="Y412" s="25">
        <f t="shared" si="120"/>
        <v>0.48</v>
      </c>
      <c r="Z412" s="25">
        <f t="shared" si="121"/>
        <v>662</v>
      </c>
      <c r="AA412">
        <f t="shared" si="122"/>
        <v>1</v>
      </c>
      <c r="AB412">
        <f t="shared" si="123"/>
        <v>1</v>
      </c>
      <c r="AC412">
        <f t="shared" si="114"/>
        <v>0</v>
      </c>
      <c r="AF412">
        <f t="shared" si="124"/>
        <v>6765130</v>
      </c>
      <c r="AH412" t="str">
        <f t="shared" si="125"/>
        <v>Usha Aurora 1000 W Dry Iron with</v>
      </c>
      <c r="AI412" s="21">
        <f t="shared" si="126"/>
        <v>4867</v>
      </c>
      <c r="AK412" t="str">
        <f t="shared" si="127"/>
        <v>Home &amp; Kitchen</v>
      </c>
      <c r="AM412">
        <f t="shared" si="128"/>
        <v>4800</v>
      </c>
      <c r="AN412" s="16">
        <f t="shared" si="129"/>
        <v>48</v>
      </c>
      <c r="AO412">
        <f t="shared" si="130"/>
        <v>48</v>
      </c>
      <c r="AP412" t="str">
        <f t="shared" si="131"/>
        <v>Suspicious Zero</v>
      </c>
      <c r="AQ412">
        <f t="shared" si="132"/>
        <v>4800</v>
      </c>
    </row>
    <row r="413" spans="1:43">
      <c r="A413" t="s">
        <v>3494</v>
      </c>
      <c r="B413" t="s">
        <v>3495</v>
      </c>
      <c r="C413" t="s">
        <v>2884</v>
      </c>
      <c r="D413" s="17">
        <v>599</v>
      </c>
      <c r="E413" s="17">
        <v>1490</v>
      </c>
      <c r="F413" s="23">
        <v>60</v>
      </c>
      <c r="G413" s="6">
        <v>4.0999999999999996</v>
      </c>
      <c r="H413" s="3">
        <v>161679</v>
      </c>
      <c r="I413" t="s">
        <v>12233</v>
      </c>
      <c r="J413" t="s">
        <v>3496</v>
      </c>
      <c r="K413" t="s">
        <v>3497</v>
      </c>
      <c r="L413" t="s">
        <v>3498</v>
      </c>
      <c r="M413" t="s">
        <v>3499</v>
      </c>
      <c r="N413" t="s">
        <v>12709</v>
      </c>
      <c r="O413" t="s">
        <v>3500</v>
      </c>
      <c r="P413" t="s">
        <v>3501</v>
      </c>
      <c r="Q413" t="str">
        <f t="shared" si="115"/>
        <v>Average</v>
      </c>
      <c r="R413" s="15">
        <f t="shared" si="116"/>
        <v>240901710</v>
      </c>
      <c r="S413" s="15" t="str">
        <f t="shared" si="117"/>
        <v>₹500-₹2,000</v>
      </c>
      <c r="U413" s="6">
        <f t="shared" si="118"/>
        <v>308</v>
      </c>
      <c r="V413" s="3">
        <f t="shared" si="119"/>
        <v>662883.89999999991</v>
      </c>
      <c r="W413" s="3" t="s">
        <v>13477</v>
      </c>
      <c r="X413" s="3" t="s">
        <v>14550</v>
      </c>
      <c r="Y413" s="25">
        <f t="shared" si="120"/>
        <v>0.6</v>
      </c>
      <c r="Z413" s="25">
        <f t="shared" si="121"/>
        <v>662</v>
      </c>
      <c r="AA413">
        <f t="shared" si="122"/>
        <v>1</v>
      </c>
      <c r="AB413">
        <f t="shared" si="123"/>
        <v>1</v>
      </c>
      <c r="AC413">
        <f t="shared" si="114"/>
        <v>0</v>
      </c>
      <c r="AF413">
        <f t="shared" si="124"/>
        <v>240901710</v>
      </c>
      <c r="AH413" t="str">
        <f t="shared" si="125"/>
        <v>boAt Bassheads 242 in Ear Wired</v>
      </c>
      <c r="AI413" s="21">
        <f t="shared" si="126"/>
        <v>161679</v>
      </c>
      <c r="AK413" t="str">
        <f t="shared" si="127"/>
        <v>Electronics</v>
      </c>
      <c r="AM413">
        <f t="shared" si="128"/>
        <v>6000</v>
      </c>
      <c r="AN413" s="16">
        <f t="shared" si="129"/>
        <v>60</v>
      </c>
      <c r="AO413">
        <f t="shared" si="130"/>
        <v>60</v>
      </c>
      <c r="AP413" t="str">
        <f t="shared" si="131"/>
        <v>Suspicious Zero</v>
      </c>
      <c r="AQ413">
        <f t="shared" si="132"/>
        <v>6000</v>
      </c>
    </row>
    <row r="414" spans="1:43">
      <c r="A414" t="s">
        <v>6603</v>
      </c>
      <c r="B414" t="s">
        <v>6604</v>
      </c>
      <c r="C414" t="s">
        <v>14564</v>
      </c>
      <c r="D414" s="17">
        <v>120</v>
      </c>
      <c r="E414" s="17">
        <v>120</v>
      </c>
      <c r="F414" s="23">
        <v>0</v>
      </c>
      <c r="G414" s="6">
        <v>4.0999999999999996</v>
      </c>
      <c r="H414" s="3">
        <v>4308</v>
      </c>
      <c r="I414" t="s">
        <v>6606</v>
      </c>
      <c r="J414" t="s">
        <v>6607</v>
      </c>
      <c r="K414" t="s">
        <v>6608</v>
      </c>
      <c r="L414" t="s">
        <v>6609</v>
      </c>
      <c r="M414" t="s">
        <v>6610</v>
      </c>
      <c r="N414" t="s">
        <v>12710</v>
      </c>
      <c r="O414" t="s">
        <v>6611</v>
      </c>
      <c r="P414" t="s">
        <v>6612</v>
      </c>
      <c r="Q414" t="str">
        <f t="shared" si="115"/>
        <v>Good</v>
      </c>
      <c r="R414" s="15">
        <f t="shared" si="116"/>
        <v>516960</v>
      </c>
      <c r="S414" s="15" t="str">
        <f t="shared" si="117"/>
        <v>&lt;₹500</v>
      </c>
      <c r="U414" s="6">
        <f t="shared" si="118"/>
        <v>308</v>
      </c>
      <c r="V414" s="3">
        <f t="shared" si="119"/>
        <v>17662.8</v>
      </c>
      <c r="W414" s="3" t="s">
        <v>14405</v>
      </c>
      <c r="X414" s="3" t="s">
        <v>14557</v>
      </c>
      <c r="Y414" s="25">
        <f t="shared" si="120"/>
        <v>0</v>
      </c>
      <c r="Z414" s="25">
        <f t="shared" si="121"/>
        <v>662</v>
      </c>
      <c r="AA414">
        <f t="shared" si="122"/>
        <v>1</v>
      </c>
      <c r="AB414">
        <f t="shared" si="123"/>
        <v>1</v>
      </c>
      <c r="AC414">
        <f t="shared" si="114"/>
        <v>0</v>
      </c>
      <c r="AF414">
        <f t="shared" si="124"/>
        <v>516960</v>
      </c>
      <c r="AH414" t="str">
        <f t="shared" si="125"/>
        <v>Pentonic Multicolor Ball Point Pen,</v>
      </c>
      <c r="AI414" s="21">
        <f t="shared" si="126"/>
        <v>4308</v>
      </c>
      <c r="AK414" t="str">
        <f t="shared" si="127"/>
        <v>Office Products</v>
      </c>
      <c r="AM414">
        <f t="shared" si="128"/>
        <v>0</v>
      </c>
      <c r="AN414" s="16">
        <f t="shared" si="129"/>
        <v>12.35483870967742</v>
      </c>
      <c r="AO414">
        <f t="shared" si="130"/>
        <v>12.35483870967742</v>
      </c>
      <c r="AP414" t="str">
        <f t="shared" si="131"/>
        <v>True Zero</v>
      </c>
      <c r="AQ414">
        <f t="shared" si="132"/>
        <v>0</v>
      </c>
    </row>
    <row r="415" spans="1:43">
      <c r="A415" t="s">
        <v>4859</v>
      </c>
      <c r="B415" t="s">
        <v>4860</v>
      </c>
      <c r="C415" t="s">
        <v>4533</v>
      </c>
      <c r="D415" s="17">
        <v>519</v>
      </c>
      <c r="E415" s="17">
        <v>1350</v>
      </c>
      <c r="F415" s="23">
        <v>62</v>
      </c>
      <c r="G415" s="6">
        <v>4.3</v>
      </c>
      <c r="H415" s="3">
        <v>30058</v>
      </c>
      <c r="I415" t="s">
        <v>12409</v>
      </c>
      <c r="J415" t="s">
        <v>4861</v>
      </c>
      <c r="K415" t="s">
        <v>4862</v>
      </c>
      <c r="L415" t="s">
        <v>4863</v>
      </c>
      <c r="M415" t="s">
        <v>4864</v>
      </c>
      <c r="N415" t="s">
        <v>4865</v>
      </c>
      <c r="O415" t="s">
        <v>4866</v>
      </c>
      <c r="P415" t="s">
        <v>4867</v>
      </c>
      <c r="Q415" t="str">
        <f t="shared" si="115"/>
        <v>Good</v>
      </c>
      <c r="R415" s="15">
        <f t="shared" si="116"/>
        <v>40578300</v>
      </c>
      <c r="S415" s="15" t="str">
        <f t="shared" si="117"/>
        <v>₹500-₹2,000</v>
      </c>
      <c r="U415" s="6">
        <f t="shared" si="118"/>
        <v>308</v>
      </c>
      <c r="V415" s="3">
        <f t="shared" si="119"/>
        <v>129249.4</v>
      </c>
      <c r="W415" s="3" t="s">
        <v>14246</v>
      </c>
      <c r="X415" s="3" t="s">
        <v>14572</v>
      </c>
      <c r="Y415" s="25">
        <f t="shared" si="120"/>
        <v>0.62</v>
      </c>
      <c r="Z415" s="25">
        <f t="shared" si="121"/>
        <v>662</v>
      </c>
      <c r="AA415">
        <f t="shared" si="122"/>
        <v>1</v>
      </c>
      <c r="AB415">
        <f t="shared" si="123"/>
        <v>1</v>
      </c>
      <c r="AC415">
        <f t="shared" si="114"/>
        <v>0</v>
      </c>
      <c r="AF415">
        <f t="shared" si="124"/>
        <v>40578300</v>
      </c>
      <c r="AH415" t="str">
        <f t="shared" si="125"/>
        <v>SanDisk Ultra Flair 64GB USB 3.0 Pen</v>
      </c>
      <c r="AI415" s="21">
        <f t="shared" si="126"/>
        <v>30058</v>
      </c>
      <c r="AK415" t="str">
        <f t="shared" si="127"/>
        <v>Computers &amp; Accessories</v>
      </c>
      <c r="AM415">
        <f t="shared" si="128"/>
        <v>6200</v>
      </c>
      <c r="AN415" s="16">
        <f t="shared" si="129"/>
        <v>62</v>
      </c>
      <c r="AO415">
        <f t="shared" si="130"/>
        <v>62</v>
      </c>
      <c r="AP415" t="str">
        <f t="shared" si="131"/>
        <v>Suspicious Zero</v>
      </c>
      <c r="AQ415">
        <f t="shared" si="132"/>
        <v>6200</v>
      </c>
    </row>
    <row r="416" spans="1:43">
      <c r="A416" t="s">
        <v>10350</v>
      </c>
      <c r="B416" t="s">
        <v>10351</v>
      </c>
      <c r="C416" t="s">
        <v>9197</v>
      </c>
      <c r="D416" s="17">
        <v>3859</v>
      </c>
      <c r="E416" s="17">
        <v>10295</v>
      </c>
      <c r="F416" s="23">
        <v>63</v>
      </c>
      <c r="G416" s="6">
        <v>3.9</v>
      </c>
      <c r="H416" s="3">
        <v>8095</v>
      </c>
      <c r="I416" t="s">
        <v>12410</v>
      </c>
      <c r="J416" t="s">
        <v>10352</v>
      </c>
      <c r="K416" t="s">
        <v>10353</v>
      </c>
      <c r="L416" t="s">
        <v>10354</v>
      </c>
      <c r="M416" t="s">
        <v>10355</v>
      </c>
      <c r="N416" t="s">
        <v>10356</v>
      </c>
      <c r="O416" t="s">
        <v>10357</v>
      </c>
      <c r="P416" t="s">
        <v>10358</v>
      </c>
      <c r="Q416" t="str">
        <f t="shared" si="115"/>
        <v>Good</v>
      </c>
      <c r="R416" s="15">
        <f t="shared" si="116"/>
        <v>83338025</v>
      </c>
      <c r="S416" s="15" t="str">
        <f t="shared" si="117"/>
        <v>₹10,000-₹50,000</v>
      </c>
      <c r="U416" s="6">
        <f t="shared" si="118"/>
        <v>308</v>
      </c>
      <c r="V416" s="3">
        <f t="shared" si="119"/>
        <v>31570.5</v>
      </c>
      <c r="W416" s="3" t="s">
        <v>13478</v>
      </c>
      <c r="X416" s="3" t="s">
        <v>14573</v>
      </c>
      <c r="Y416" s="25">
        <f t="shared" si="120"/>
        <v>0.63</v>
      </c>
      <c r="Z416" s="25">
        <f t="shared" si="121"/>
        <v>662</v>
      </c>
      <c r="AA416">
        <f t="shared" si="122"/>
        <v>1</v>
      </c>
      <c r="AB416">
        <f t="shared" si="123"/>
        <v>1</v>
      </c>
      <c r="AC416">
        <f t="shared" si="114"/>
        <v>0</v>
      </c>
      <c r="AF416">
        <f t="shared" si="124"/>
        <v>83338025</v>
      </c>
      <c r="AH416" t="str">
        <f t="shared" si="125"/>
        <v>Inalsa Vacuum Cleaner Wet and Dry Micro</v>
      </c>
      <c r="AI416" s="21">
        <f t="shared" si="126"/>
        <v>8095</v>
      </c>
      <c r="AK416" t="str">
        <f t="shared" si="127"/>
        <v>Home &amp; Kitchen</v>
      </c>
      <c r="AM416">
        <f t="shared" si="128"/>
        <v>6300</v>
      </c>
      <c r="AN416" s="16">
        <f t="shared" si="129"/>
        <v>63</v>
      </c>
      <c r="AO416">
        <f t="shared" si="130"/>
        <v>63</v>
      </c>
      <c r="AP416" t="str">
        <f t="shared" si="131"/>
        <v>Suspicious Zero</v>
      </c>
      <c r="AQ416">
        <f t="shared" si="132"/>
        <v>6300</v>
      </c>
    </row>
    <row r="417" spans="1:43">
      <c r="A417" t="s">
        <v>9376</v>
      </c>
      <c r="B417" t="s">
        <v>9377</v>
      </c>
      <c r="C417" t="s">
        <v>8593</v>
      </c>
      <c r="D417" s="17">
        <v>1399</v>
      </c>
      <c r="E417" s="17">
        <v>2660</v>
      </c>
      <c r="F417" s="23">
        <v>47</v>
      </c>
      <c r="G417" s="6">
        <v>4.0999999999999996</v>
      </c>
      <c r="H417" s="3">
        <v>9349</v>
      </c>
      <c r="I417" t="s">
        <v>9378</v>
      </c>
      <c r="J417" t="s">
        <v>9379</v>
      </c>
      <c r="K417" t="s">
        <v>9380</v>
      </c>
      <c r="L417" t="s">
        <v>9381</v>
      </c>
      <c r="M417" t="s">
        <v>9382</v>
      </c>
      <c r="N417" t="s">
        <v>9383</v>
      </c>
      <c r="O417" t="s">
        <v>9384</v>
      </c>
      <c r="P417" t="s">
        <v>9385</v>
      </c>
      <c r="Q417" t="str">
        <f t="shared" si="115"/>
        <v>Average</v>
      </c>
      <c r="R417" s="15">
        <f t="shared" si="116"/>
        <v>24868340</v>
      </c>
      <c r="S417" s="15" t="str">
        <f t="shared" si="117"/>
        <v>₹2,000-₹10,000</v>
      </c>
      <c r="U417" s="6">
        <f t="shared" si="118"/>
        <v>308</v>
      </c>
      <c r="V417" s="3">
        <f t="shared" si="119"/>
        <v>38330.899999999994</v>
      </c>
      <c r="W417" s="3" t="s">
        <v>13479</v>
      </c>
      <c r="X417" s="3" t="s">
        <v>14573</v>
      </c>
      <c r="Y417" s="25">
        <f t="shared" si="120"/>
        <v>0.47</v>
      </c>
      <c r="Z417" s="25">
        <f t="shared" si="121"/>
        <v>662</v>
      </c>
      <c r="AA417">
        <f t="shared" si="122"/>
        <v>1</v>
      </c>
      <c r="AB417">
        <f t="shared" si="123"/>
        <v>1</v>
      </c>
      <c r="AC417">
        <f t="shared" si="114"/>
        <v>0</v>
      </c>
      <c r="AF417">
        <f t="shared" si="124"/>
        <v>24868340</v>
      </c>
      <c r="AH417" t="str">
        <f t="shared" si="125"/>
        <v>Bajaj Frore 1200 mm Ceiling Fan</v>
      </c>
      <c r="AI417" s="21">
        <f t="shared" si="126"/>
        <v>9349</v>
      </c>
      <c r="AK417" t="str">
        <f t="shared" si="127"/>
        <v>Home &amp; Kitchen</v>
      </c>
      <c r="AM417">
        <f t="shared" si="128"/>
        <v>4700</v>
      </c>
      <c r="AN417" s="16">
        <f t="shared" si="129"/>
        <v>47</v>
      </c>
      <c r="AO417">
        <f t="shared" si="130"/>
        <v>47</v>
      </c>
      <c r="AP417" t="str">
        <f t="shared" si="131"/>
        <v>Suspicious Zero</v>
      </c>
      <c r="AQ417">
        <f t="shared" si="132"/>
        <v>4700</v>
      </c>
    </row>
    <row r="418" spans="1:43">
      <c r="A418" t="s">
        <v>8285</v>
      </c>
      <c r="B418" t="s">
        <v>8286</v>
      </c>
      <c r="C418" t="s">
        <v>8287</v>
      </c>
      <c r="D418" s="17">
        <v>1665</v>
      </c>
      <c r="E418" s="17">
        <v>2099</v>
      </c>
      <c r="F418" s="23">
        <v>21</v>
      </c>
      <c r="G418" s="6">
        <v>4</v>
      </c>
      <c r="H418" s="3">
        <v>14368</v>
      </c>
      <c r="I418" t="s">
        <v>8288</v>
      </c>
      <c r="J418" t="s">
        <v>8289</v>
      </c>
      <c r="K418" t="s">
        <v>8290</v>
      </c>
      <c r="L418" t="s">
        <v>8291</v>
      </c>
      <c r="M418" t="s">
        <v>8292</v>
      </c>
      <c r="N418" t="s">
        <v>12711</v>
      </c>
      <c r="O418" t="s">
        <v>8293</v>
      </c>
      <c r="P418" t="s">
        <v>8294</v>
      </c>
      <c r="Q418" t="str">
        <f t="shared" si="115"/>
        <v>Good</v>
      </c>
      <c r="R418" s="15">
        <f t="shared" si="116"/>
        <v>30158432</v>
      </c>
      <c r="S418" s="15" t="str">
        <f t="shared" si="117"/>
        <v>₹2,000-₹10,000</v>
      </c>
      <c r="U418" s="6">
        <f t="shared" si="118"/>
        <v>308</v>
      </c>
      <c r="V418" s="3">
        <f t="shared" si="119"/>
        <v>57472</v>
      </c>
      <c r="W418" s="3" t="s">
        <v>13480</v>
      </c>
      <c r="X418" s="3" t="s">
        <v>14573</v>
      </c>
      <c r="Y418" s="25">
        <f t="shared" si="120"/>
        <v>0.21</v>
      </c>
      <c r="Z418" s="25">
        <f t="shared" si="121"/>
        <v>662</v>
      </c>
      <c r="AA418">
        <f t="shared" si="122"/>
        <v>1</v>
      </c>
      <c r="AB418">
        <f t="shared" si="123"/>
        <v>1</v>
      </c>
      <c r="AC418">
        <f t="shared" si="114"/>
        <v>0</v>
      </c>
      <c r="AF418">
        <f t="shared" si="124"/>
        <v>30158432</v>
      </c>
      <c r="AH418" t="str">
        <f t="shared" si="125"/>
        <v>AGARO Regal 800 Watts Handheld Vacuum</v>
      </c>
      <c r="AI418" s="21">
        <f t="shared" si="126"/>
        <v>14368</v>
      </c>
      <c r="AK418" t="str">
        <f t="shared" si="127"/>
        <v>Home &amp; Kitchen</v>
      </c>
      <c r="AM418">
        <f t="shared" si="128"/>
        <v>2100</v>
      </c>
      <c r="AN418" s="16">
        <f t="shared" si="129"/>
        <v>21</v>
      </c>
      <c r="AO418">
        <f t="shared" si="130"/>
        <v>21</v>
      </c>
      <c r="AP418" t="str">
        <f t="shared" si="131"/>
        <v>Suspicious Zero</v>
      </c>
      <c r="AQ418">
        <f t="shared" si="132"/>
        <v>2100</v>
      </c>
    </row>
    <row r="419" spans="1:43">
      <c r="A419" t="s">
        <v>7054</v>
      </c>
      <c r="B419" t="s">
        <v>7055</v>
      </c>
      <c r="C419" t="s">
        <v>4926</v>
      </c>
      <c r="D419" s="17">
        <v>596</v>
      </c>
      <c r="E419" s="17">
        <v>723</v>
      </c>
      <c r="F419" s="23">
        <v>18</v>
      </c>
      <c r="G419" s="6">
        <v>4.4000000000000004</v>
      </c>
      <c r="H419" s="3">
        <v>3219</v>
      </c>
      <c r="I419" t="s">
        <v>7056</v>
      </c>
      <c r="J419" t="s">
        <v>7057</v>
      </c>
      <c r="K419" t="s">
        <v>7058</v>
      </c>
      <c r="L419" t="s">
        <v>7059</v>
      </c>
      <c r="M419" t="s">
        <v>7060</v>
      </c>
      <c r="N419" t="s">
        <v>7061</v>
      </c>
      <c r="O419" t="s">
        <v>7062</v>
      </c>
      <c r="P419" t="s">
        <v>7063</v>
      </c>
      <c r="Q419" t="str">
        <f t="shared" si="115"/>
        <v>Average</v>
      </c>
      <c r="R419" s="15">
        <f t="shared" si="116"/>
        <v>2327337</v>
      </c>
      <c r="S419" s="15" t="str">
        <f t="shared" si="117"/>
        <v>₹500-₹2,000</v>
      </c>
      <c r="U419" s="6">
        <f t="shared" si="118"/>
        <v>308</v>
      </c>
      <c r="V419" s="3">
        <f t="shared" si="119"/>
        <v>14163.6</v>
      </c>
      <c r="W419" s="3" t="s">
        <v>13481</v>
      </c>
      <c r="X419" s="3" t="s">
        <v>14572</v>
      </c>
      <c r="Y419" s="25">
        <f t="shared" si="120"/>
        <v>0.18</v>
      </c>
      <c r="Z419" s="25">
        <f t="shared" si="121"/>
        <v>662</v>
      </c>
      <c r="AA419">
        <f t="shared" si="122"/>
        <v>1</v>
      </c>
      <c r="AB419">
        <f t="shared" si="123"/>
        <v>1</v>
      </c>
      <c r="AC419">
        <f t="shared" si="114"/>
        <v>0</v>
      </c>
      <c r="AF419">
        <f t="shared" si="124"/>
        <v>2327337</v>
      </c>
      <c r="AH419" t="str">
        <f t="shared" si="125"/>
        <v>HP GT 53 XL Cartridge</v>
      </c>
      <c r="AI419" s="21">
        <f t="shared" si="126"/>
        <v>3219</v>
      </c>
      <c r="AK419" t="str">
        <f t="shared" si="127"/>
        <v>Computers &amp; Accessories</v>
      </c>
      <c r="AM419">
        <f t="shared" si="128"/>
        <v>1800</v>
      </c>
      <c r="AN419" s="16">
        <f t="shared" si="129"/>
        <v>18</v>
      </c>
      <c r="AO419">
        <f t="shared" si="130"/>
        <v>18</v>
      </c>
      <c r="AP419" t="str">
        <f t="shared" si="131"/>
        <v>Suspicious Zero</v>
      </c>
      <c r="AQ419">
        <f t="shared" si="132"/>
        <v>1800</v>
      </c>
    </row>
    <row r="420" spans="1:43">
      <c r="A420" t="s">
        <v>11665</v>
      </c>
      <c r="B420" t="s">
        <v>11666</v>
      </c>
      <c r="C420" t="s">
        <v>7902</v>
      </c>
      <c r="D420" s="17">
        <v>809</v>
      </c>
      <c r="E420" s="17">
        <v>1950</v>
      </c>
      <c r="F420" s="23">
        <v>59</v>
      </c>
      <c r="G420" s="6">
        <v>3.9</v>
      </c>
      <c r="H420" s="3">
        <v>710</v>
      </c>
      <c r="I420" t="s">
        <v>11667</v>
      </c>
      <c r="J420" t="s">
        <v>11668</v>
      </c>
      <c r="K420" t="s">
        <v>11669</v>
      </c>
      <c r="L420" t="s">
        <v>11670</v>
      </c>
      <c r="M420" t="s">
        <v>11671</v>
      </c>
      <c r="N420" t="s">
        <v>11672</v>
      </c>
      <c r="O420" t="s">
        <v>11673</v>
      </c>
      <c r="P420" t="s">
        <v>11674</v>
      </c>
      <c r="Q420" t="str">
        <f t="shared" si="115"/>
        <v>Good</v>
      </c>
      <c r="R420" s="15">
        <f t="shared" si="116"/>
        <v>1384500</v>
      </c>
      <c r="S420" s="15" t="str">
        <f t="shared" si="117"/>
        <v>₹500-₹2,000</v>
      </c>
      <c r="U420" s="6">
        <f t="shared" si="118"/>
        <v>308</v>
      </c>
      <c r="V420" s="3">
        <f t="shared" si="119"/>
        <v>2769</v>
      </c>
      <c r="W420" s="3" t="s">
        <v>14406</v>
      </c>
      <c r="X420" s="3" t="s">
        <v>14573</v>
      </c>
      <c r="Y420" s="25">
        <f t="shared" si="120"/>
        <v>0.59</v>
      </c>
      <c r="Z420" s="25">
        <f t="shared" si="121"/>
        <v>662</v>
      </c>
      <c r="AA420">
        <f t="shared" si="122"/>
        <v>1</v>
      </c>
      <c r="AB420">
        <f t="shared" si="123"/>
        <v>1</v>
      </c>
      <c r="AC420">
        <f t="shared" si="114"/>
        <v>0</v>
      </c>
      <c r="AF420">
        <f t="shared" si="124"/>
        <v>1384500</v>
      </c>
      <c r="AH420" t="str">
        <f t="shared" si="125"/>
        <v>iBELL SEK170BM Premium Electric Kettle,</v>
      </c>
      <c r="AI420" s="21">
        <f t="shared" si="126"/>
        <v>710</v>
      </c>
      <c r="AK420" t="str">
        <f t="shared" si="127"/>
        <v>Home &amp; Kitchen</v>
      </c>
      <c r="AM420">
        <f t="shared" si="128"/>
        <v>5900</v>
      </c>
      <c r="AN420" s="16">
        <f t="shared" si="129"/>
        <v>59</v>
      </c>
      <c r="AO420">
        <f t="shared" si="130"/>
        <v>59</v>
      </c>
      <c r="AP420" t="str">
        <f t="shared" si="131"/>
        <v>Suspicious Zero</v>
      </c>
      <c r="AQ420">
        <f t="shared" si="132"/>
        <v>5900</v>
      </c>
    </row>
    <row r="421" spans="1:43">
      <c r="A421" t="s">
        <v>9461</v>
      </c>
      <c r="B421" t="s">
        <v>9462</v>
      </c>
      <c r="C421" t="s">
        <v>7902</v>
      </c>
      <c r="D421" s="17">
        <v>664</v>
      </c>
      <c r="E421" s="17">
        <v>1490</v>
      </c>
      <c r="F421" s="23">
        <v>55.000000000000007</v>
      </c>
      <c r="G421" s="6">
        <v>4</v>
      </c>
      <c r="H421" s="3">
        <v>2198</v>
      </c>
      <c r="I421" t="s">
        <v>9463</v>
      </c>
      <c r="J421" t="s">
        <v>9464</v>
      </c>
      <c r="K421" t="s">
        <v>9465</v>
      </c>
      <c r="L421" t="s">
        <v>9466</v>
      </c>
      <c r="M421" t="s">
        <v>12712</v>
      </c>
      <c r="N421" t="s">
        <v>12713</v>
      </c>
      <c r="O421" t="s">
        <v>9467</v>
      </c>
      <c r="P421" t="s">
        <v>9468</v>
      </c>
      <c r="Q421" t="str">
        <f t="shared" si="115"/>
        <v>Good</v>
      </c>
      <c r="R421" s="15">
        <f t="shared" si="116"/>
        <v>3275020</v>
      </c>
      <c r="S421" s="15" t="str">
        <f t="shared" si="117"/>
        <v>₹500-₹2,000</v>
      </c>
      <c r="U421" s="6">
        <f t="shared" si="118"/>
        <v>308</v>
      </c>
      <c r="V421" s="3">
        <f t="shared" si="119"/>
        <v>8792</v>
      </c>
      <c r="W421" s="3" t="s">
        <v>13482</v>
      </c>
      <c r="X421" s="3" t="s">
        <v>14573</v>
      </c>
      <c r="Y421" s="25">
        <f t="shared" si="120"/>
        <v>0.55000000000000004</v>
      </c>
      <c r="Z421" s="25">
        <f t="shared" si="121"/>
        <v>662</v>
      </c>
      <c r="AA421">
        <f t="shared" si="122"/>
        <v>1</v>
      </c>
      <c r="AB421">
        <f t="shared" si="123"/>
        <v>1</v>
      </c>
      <c r="AC421">
        <f t="shared" si="114"/>
        <v>0</v>
      </c>
      <c r="AF421">
        <f t="shared" si="124"/>
        <v>3275020</v>
      </c>
      <c r="AH421" t="str">
        <f t="shared" si="125"/>
        <v>iBELL SEK15L Premium 1.5 Litre</v>
      </c>
      <c r="AI421" s="21">
        <f t="shared" si="126"/>
        <v>2198</v>
      </c>
      <c r="AK421" t="str">
        <f t="shared" si="127"/>
        <v>Home &amp; Kitchen</v>
      </c>
      <c r="AM421">
        <f t="shared" si="128"/>
        <v>5500.0000000000009</v>
      </c>
      <c r="AN421" s="16">
        <f t="shared" si="129"/>
        <v>55.000000000000007</v>
      </c>
      <c r="AO421">
        <f t="shared" si="130"/>
        <v>55.000000000000007</v>
      </c>
      <c r="AP421" t="str">
        <f t="shared" si="131"/>
        <v>Suspicious Zero</v>
      </c>
      <c r="AQ421">
        <f t="shared" si="132"/>
        <v>5500.0000000000009</v>
      </c>
    </row>
    <row r="422" spans="1:43">
      <c r="A422" t="s">
        <v>4598</v>
      </c>
      <c r="B422" t="s">
        <v>4599</v>
      </c>
      <c r="C422" t="s">
        <v>2884</v>
      </c>
      <c r="D422" s="17">
        <v>149</v>
      </c>
      <c r="E422" s="17">
        <v>399</v>
      </c>
      <c r="F422" s="23">
        <v>63</v>
      </c>
      <c r="G422" s="6">
        <v>3.5</v>
      </c>
      <c r="H422" s="3">
        <v>21764</v>
      </c>
      <c r="I422" t="s">
        <v>4600</v>
      </c>
      <c r="J422" t="s">
        <v>4601</v>
      </c>
      <c r="K422" t="s">
        <v>4602</v>
      </c>
      <c r="L422" t="s">
        <v>4603</v>
      </c>
      <c r="M422" t="s">
        <v>4604</v>
      </c>
      <c r="N422" t="s">
        <v>4605</v>
      </c>
      <c r="O422" t="s">
        <v>4606</v>
      </c>
      <c r="P422" t="s">
        <v>4607</v>
      </c>
      <c r="Q422" t="str">
        <f t="shared" si="115"/>
        <v>Average</v>
      </c>
      <c r="R422" s="15">
        <f t="shared" si="116"/>
        <v>8683836</v>
      </c>
      <c r="S422" s="15" t="str">
        <f t="shared" si="117"/>
        <v>&lt;₹500</v>
      </c>
      <c r="U422" s="6">
        <f t="shared" si="118"/>
        <v>308</v>
      </c>
      <c r="V422" s="3">
        <f t="shared" si="119"/>
        <v>76174</v>
      </c>
      <c r="W422" s="3" t="s">
        <v>13483</v>
      </c>
      <c r="X422" s="3" t="s">
        <v>14550</v>
      </c>
      <c r="Y422" s="25">
        <f t="shared" si="120"/>
        <v>0.63</v>
      </c>
      <c r="Z422" s="25">
        <f t="shared" si="121"/>
        <v>662</v>
      </c>
      <c r="AA422">
        <f t="shared" si="122"/>
        <v>1</v>
      </c>
      <c r="AB422">
        <f t="shared" si="123"/>
        <v>1</v>
      </c>
      <c r="AC422">
        <f t="shared" si="114"/>
        <v>0</v>
      </c>
      <c r="AF422">
        <f t="shared" si="124"/>
        <v>8683836</v>
      </c>
      <c r="AH422" t="str">
        <f t="shared" si="125"/>
        <v>ZEBRONICS Zeb-Bro in Ear Wired</v>
      </c>
      <c r="AI422" s="21">
        <f t="shared" si="126"/>
        <v>21764</v>
      </c>
      <c r="AK422" t="str">
        <f t="shared" si="127"/>
        <v>Electronics</v>
      </c>
      <c r="AM422">
        <f t="shared" si="128"/>
        <v>6300</v>
      </c>
      <c r="AN422" s="16">
        <f t="shared" si="129"/>
        <v>63</v>
      </c>
      <c r="AO422">
        <f t="shared" si="130"/>
        <v>63</v>
      </c>
      <c r="AP422" t="str">
        <f t="shared" si="131"/>
        <v>Suspicious Zero</v>
      </c>
      <c r="AQ422">
        <f t="shared" si="132"/>
        <v>6300</v>
      </c>
    </row>
    <row r="423" spans="1:43">
      <c r="A423" t="s">
        <v>7305</v>
      </c>
      <c r="B423" t="s">
        <v>7306</v>
      </c>
      <c r="C423" t="s">
        <v>7231</v>
      </c>
      <c r="D423" s="17">
        <v>749</v>
      </c>
      <c r="E423" s="17">
        <v>1799</v>
      </c>
      <c r="F423" s="23">
        <v>57.999999999999993</v>
      </c>
      <c r="G423" s="6">
        <v>4</v>
      </c>
      <c r="H423" s="3">
        <v>13199</v>
      </c>
      <c r="I423" t="s">
        <v>7307</v>
      </c>
      <c r="J423" t="s">
        <v>7308</v>
      </c>
      <c r="K423" t="s">
        <v>7309</v>
      </c>
      <c r="L423" t="s">
        <v>7310</v>
      </c>
      <c r="M423" t="s">
        <v>7311</v>
      </c>
      <c r="N423" t="s">
        <v>12714</v>
      </c>
      <c r="O423" t="s">
        <v>7312</v>
      </c>
      <c r="P423" t="s">
        <v>7313</v>
      </c>
      <c r="Q423" t="str">
        <f t="shared" si="115"/>
        <v>Excellent</v>
      </c>
      <c r="R423" s="15">
        <f t="shared" si="116"/>
        <v>23745001</v>
      </c>
      <c r="S423" s="15" t="str">
        <f t="shared" si="117"/>
        <v>₹500-₹2,000</v>
      </c>
      <c r="U423" s="6">
        <f t="shared" si="118"/>
        <v>308</v>
      </c>
      <c r="V423" s="3">
        <f t="shared" si="119"/>
        <v>52796</v>
      </c>
      <c r="W423" s="3" t="s">
        <v>13484</v>
      </c>
      <c r="X423" s="3" t="s">
        <v>14572</v>
      </c>
      <c r="Y423" s="25">
        <f t="shared" si="120"/>
        <v>0.57999999999999996</v>
      </c>
      <c r="Z423" s="25">
        <f t="shared" si="121"/>
        <v>662</v>
      </c>
      <c r="AA423">
        <f t="shared" si="122"/>
        <v>1</v>
      </c>
      <c r="AB423">
        <f t="shared" si="123"/>
        <v>1</v>
      </c>
      <c r="AC423">
        <f t="shared" ref="AC423:AC486" si="133">COUNTIFS(A:A, A423, C:C, "&lt;&gt;" &amp; C423)</f>
        <v>0</v>
      </c>
      <c r="AF423">
        <f t="shared" si="124"/>
        <v>23745001</v>
      </c>
      <c r="AH423" t="str">
        <f t="shared" si="125"/>
        <v>Redgear Cloak Wired RGB Wired Over Ear</v>
      </c>
      <c r="AI423" s="21">
        <f t="shared" si="126"/>
        <v>13199</v>
      </c>
      <c r="AK423" t="str">
        <f t="shared" si="127"/>
        <v>Computers &amp; Accessories</v>
      </c>
      <c r="AM423">
        <f t="shared" si="128"/>
        <v>5799.9999999999991</v>
      </c>
      <c r="AN423" s="16">
        <f t="shared" si="129"/>
        <v>57.999999999999993</v>
      </c>
      <c r="AO423">
        <f t="shared" si="130"/>
        <v>57.999999999999993</v>
      </c>
      <c r="AP423" t="str">
        <f t="shared" si="131"/>
        <v>Suspicious Zero</v>
      </c>
      <c r="AQ423">
        <f t="shared" si="132"/>
        <v>5799.9999999999991</v>
      </c>
    </row>
    <row r="424" spans="1:43">
      <c r="A424" t="s">
        <v>10984</v>
      </c>
      <c r="B424" t="s">
        <v>10985</v>
      </c>
      <c r="C424" t="s">
        <v>8108</v>
      </c>
      <c r="D424" s="17">
        <v>8699</v>
      </c>
      <c r="E424" s="17">
        <v>16899</v>
      </c>
      <c r="F424" s="23">
        <v>49</v>
      </c>
      <c r="G424" s="6">
        <v>4.2</v>
      </c>
      <c r="H424" s="3">
        <v>3195</v>
      </c>
      <c r="I424" t="s">
        <v>10986</v>
      </c>
      <c r="J424" t="s">
        <v>10987</v>
      </c>
      <c r="K424" t="s">
        <v>10988</v>
      </c>
      <c r="L424" t="s">
        <v>10989</v>
      </c>
      <c r="M424" t="s">
        <v>12715</v>
      </c>
      <c r="N424" t="s">
        <v>10990</v>
      </c>
      <c r="O424" t="s">
        <v>10991</v>
      </c>
      <c r="P424" t="s">
        <v>10992</v>
      </c>
      <c r="Q424" t="str">
        <f t="shared" si="115"/>
        <v>Good</v>
      </c>
      <c r="R424" s="15">
        <f t="shared" si="116"/>
        <v>53992305</v>
      </c>
      <c r="S424" s="15" t="str">
        <f t="shared" si="117"/>
        <v>₹10,000-₹50,000</v>
      </c>
      <c r="U424" s="6">
        <f t="shared" si="118"/>
        <v>308</v>
      </c>
      <c r="V424" s="3">
        <f t="shared" si="119"/>
        <v>13419</v>
      </c>
      <c r="W424" s="3" t="s">
        <v>13485</v>
      </c>
      <c r="X424" s="3" t="s">
        <v>14573</v>
      </c>
      <c r="Y424" s="25">
        <f t="shared" si="120"/>
        <v>0.49</v>
      </c>
      <c r="Z424" s="25">
        <f t="shared" si="121"/>
        <v>662</v>
      </c>
      <c r="AA424">
        <f t="shared" si="122"/>
        <v>1</v>
      </c>
      <c r="AB424">
        <f t="shared" si="123"/>
        <v>1</v>
      </c>
      <c r="AC424">
        <f t="shared" si="133"/>
        <v>0</v>
      </c>
      <c r="AF424">
        <f t="shared" si="124"/>
        <v>53992305</v>
      </c>
      <c r="AH424" t="str">
        <f t="shared" si="125"/>
        <v>Racold Eterno Pro 25L Vertical 5 Star</v>
      </c>
      <c r="AI424" s="21">
        <f t="shared" si="126"/>
        <v>3195</v>
      </c>
      <c r="AK424" t="str">
        <f t="shared" si="127"/>
        <v>Home &amp; Kitchen</v>
      </c>
      <c r="AM424">
        <f t="shared" si="128"/>
        <v>4900</v>
      </c>
      <c r="AN424" s="16">
        <f t="shared" si="129"/>
        <v>49</v>
      </c>
      <c r="AO424">
        <f t="shared" si="130"/>
        <v>49</v>
      </c>
      <c r="AP424" t="str">
        <f t="shared" si="131"/>
        <v>Suspicious Zero</v>
      </c>
      <c r="AQ424">
        <f t="shared" si="132"/>
        <v>4900</v>
      </c>
    </row>
    <row r="425" spans="1:43">
      <c r="A425" t="s">
        <v>4681</v>
      </c>
      <c r="B425" t="s">
        <v>4682</v>
      </c>
      <c r="C425" t="s">
        <v>2884</v>
      </c>
      <c r="D425" s="17">
        <v>329</v>
      </c>
      <c r="E425" s="17">
        <v>999</v>
      </c>
      <c r="F425" s="23">
        <v>67</v>
      </c>
      <c r="G425" s="6">
        <v>3.9</v>
      </c>
      <c r="H425" s="3">
        <v>77027</v>
      </c>
      <c r="I425" t="s">
        <v>12716</v>
      </c>
      <c r="J425" t="s">
        <v>4683</v>
      </c>
      <c r="K425" t="s">
        <v>4684</v>
      </c>
      <c r="L425" t="s">
        <v>4685</v>
      </c>
      <c r="M425" t="s">
        <v>12717</v>
      </c>
      <c r="N425" t="s">
        <v>4686</v>
      </c>
      <c r="O425" t="s">
        <v>4687</v>
      </c>
      <c r="P425" t="s">
        <v>4688</v>
      </c>
      <c r="Q425" t="str">
        <f t="shared" si="115"/>
        <v>Average</v>
      </c>
      <c r="R425" s="15">
        <f t="shared" si="116"/>
        <v>76949973</v>
      </c>
      <c r="S425" s="15" t="str">
        <f t="shared" si="117"/>
        <v>₹500-₹2,000</v>
      </c>
      <c r="U425" s="6">
        <f t="shared" si="118"/>
        <v>308</v>
      </c>
      <c r="V425" s="3">
        <f t="shared" si="119"/>
        <v>300405.3</v>
      </c>
      <c r="W425" s="3" t="s">
        <v>13486</v>
      </c>
      <c r="X425" s="3" t="s">
        <v>14550</v>
      </c>
      <c r="Y425" s="25">
        <f t="shared" si="120"/>
        <v>0.67</v>
      </c>
      <c r="Z425" s="25">
        <f t="shared" si="121"/>
        <v>662</v>
      </c>
      <c r="AA425">
        <f t="shared" si="122"/>
        <v>1</v>
      </c>
      <c r="AB425">
        <f t="shared" si="123"/>
        <v>1</v>
      </c>
      <c r="AC425">
        <f t="shared" si="133"/>
        <v>0</v>
      </c>
      <c r="AF425">
        <f t="shared" si="124"/>
        <v>76949973</v>
      </c>
      <c r="AH425" t="str">
        <f t="shared" si="125"/>
        <v>Boult Audio BassBuds X1 in-Ear Wired</v>
      </c>
      <c r="AI425" s="21">
        <f t="shared" si="126"/>
        <v>77027</v>
      </c>
      <c r="AK425" t="str">
        <f t="shared" si="127"/>
        <v>Electronics</v>
      </c>
      <c r="AM425">
        <f t="shared" si="128"/>
        <v>6700</v>
      </c>
      <c r="AN425" s="16">
        <f t="shared" si="129"/>
        <v>67</v>
      </c>
      <c r="AO425">
        <f t="shared" si="130"/>
        <v>67</v>
      </c>
      <c r="AP425" t="str">
        <f t="shared" si="131"/>
        <v>Suspicious Zero</v>
      </c>
      <c r="AQ425">
        <f t="shared" si="132"/>
        <v>6700</v>
      </c>
    </row>
    <row r="426" spans="1:43">
      <c r="A426" t="s">
        <v>7121</v>
      </c>
      <c r="B426" t="s">
        <v>7122</v>
      </c>
      <c r="C426" t="s">
        <v>5599</v>
      </c>
      <c r="D426" s="17">
        <v>1234</v>
      </c>
      <c r="E426" s="17">
        <v>1599</v>
      </c>
      <c r="F426" s="23">
        <v>23</v>
      </c>
      <c r="G426" s="6">
        <v>4.5</v>
      </c>
      <c r="H426" s="3">
        <v>16680</v>
      </c>
      <c r="I426" t="s">
        <v>7123</v>
      </c>
      <c r="J426" t="s">
        <v>7124</v>
      </c>
      <c r="K426" t="s">
        <v>7125</v>
      </c>
      <c r="L426" t="s">
        <v>7126</v>
      </c>
      <c r="M426" t="s">
        <v>7127</v>
      </c>
      <c r="N426" t="s">
        <v>12453</v>
      </c>
      <c r="O426" t="s">
        <v>7128</v>
      </c>
      <c r="P426" t="s">
        <v>7129</v>
      </c>
      <c r="Q426" t="str">
        <f t="shared" si="115"/>
        <v>Average</v>
      </c>
      <c r="R426" s="15">
        <f t="shared" si="116"/>
        <v>26671320</v>
      </c>
      <c r="S426" s="15" t="str">
        <f t="shared" si="117"/>
        <v>₹500-₹2,000</v>
      </c>
      <c r="U426" s="6">
        <f t="shared" si="118"/>
        <v>308</v>
      </c>
      <c r="V426" s="3">
        <f t="shared" si="119"/>
        <v>75060</v>
      </c>
      <c r="W426" s="3" t="s">
        <v>13487</v>
      </c>
      <c r="X426" s="3" t="s">
        <v>14572</v>
      </c>
      <c r="Y426" s="25">
        <f t="shared" si="120"/>
        <v>0.23</v>
      </c>
      <c r="Z426" s="25">
        <f t="shared" si="121"/>
        <v>662</v>
      </c>
      <c r="AA426">
        <f t="shared" si="122"/>
        <v>1</v>
      </c>
      <c r="AB426">
        <f t="shared" si="123"/>
        <v>1</v>
      </c>
      <c r="AC426">
        <f t="shared" si="133"/>
        <v>0</v>
      </c>
      <c r="AF426">
        <f t="shared" si="124"/>
        <v>26671320</v>
      </c>
      <c r="AH426" t="str">
        <f t="shared" si="125"/>
        <v>ESR Screen Protector Compatible with</v>
      </c>
      <c r="AI426" s="21">
        <f t="shared" si="126"/>
        <v>16680</v>
      </c>
      <c r="AK426" t="str">
        <f t="shared" si="127"/>
        <v>Computers &amp; Accessories</v>
      </c>
      <c r="AM426">
        <f t="shared" si="128"/>
        <v>2300</v>
      </c>
      <c r="AN426" s="16">
        <f t="shared" si="129"/>
        <v>23</v>
      </c>
      <c r="AO426">
        <f t="shared" si="130"/>
        <v>23</v>
      </c>
      <c r="AP426" t="str">
        <f t="shared" si="131"/>
        <v>Suspicious Zero</v>
      </c>
      <c r="AQ426">
        <f t="shared" si="132"/>
        <v>2300</v>
      </c>
    </row>
    <row r="427" spans="1:43">
      <c r="A427" t="s">
        <v>5182</v>
      </c>
      <c r="B427" t="s">
        <v>12089</v>
      </c>
      <c r="C427" t="s">
        <v>4570</v>
      </c>
      <c r="D427" s="17">
        <v>656</v>
      </c>
      <c r="E427" s="17">
        <v>1499</v>
      </c>
      <c r="F427" s="23">
        <v>56.000000000000007</v>
      </c>
      <c r="G427" s="6">
        <v>4.3</v>
      </c>
      <c r="H427" s="3">
        <v>25903</v>
      </c>
      <c r="I427" t="s">
        <v>5183</v>
      </c>
      <c r="J427" t="s">
        <v>5184</v>
      </c>
      <c r="K427" t="s">
        <v>5185</v>
      </c>
      <c r="L427" t="s">
        <v>5186</v>
      </c>
      <c r="M427" t="s">
        <v>12718</v>
      </c>
      <c r="N427" t="s">
        <v>12719</v>
      </c>
      <c r="O427" t="s">
        <v>5187</v>
      </c>
      <c r="P427" t="s">
        <v>5188</v>
      </c>
      <c r="Q427" t="str">
        <f t="shared" si="115"/>
        <v>Average</v>
      </c>
      <c r="R427" s="15">
        <f t="shared" si="116"/>
        <v>38828597</v>
      </c>
      <c r="S427" s="15" t="str">
        <f t="shared" si="117"/>
        <v>₹500-₹2,000</v>
      </c>
      <c r="U427" s="6">
        <f t="shared" si="118"/>
        <v>308</v>
      </c>
      <c r="V427" s="3">
        <f t="shared" si="119"/>
        <v>111382.9</v>
      </c>
      <c r="W427" s="3" t="s">
        <v>13488</v>
      </c>
      <c r="X427" s="3" t="s">
        <v>14572</v>
      </c>
      <c r="Y427" s="25">
        <f t="shared" si="120"/>
        <v>0.56000000000000005</v>
      </c>
      <c r="Z427" s="25">
        <f t="shared" si="121"/>
        <v>662</v>
      </c>
      <c r="AA427">
        <f t="shared" si="122"/>
        <v>1</v>
      </c>
      <c r="AB427">
        <f t="shared" si="123"/>
        <v>1</v>
      </c>
      <c r="AC427">
        <f t="shared" si="133"/>
        <v>0</v>
      </c>
      <c r="AF427">
        <f t="shared" si="124"/>
        <v>38828597</v>
      </c>
      <c r="AH427" t="str">
        <f t="shared" si="125"/>
        <v>MemeHo Smart Standard Multi-Purpose</v>
      </c>
      <c r="AI427" s="21">
        <f t="shared" si="126"/>
        <v>25903</v>
      </c>
      <c r="AK427" t="str">
        <f t="shared" si="127"/>
        <v>Computers &amp; Accessories</v>
      </c>
      <c r="AM427">
        <f t="shared" si="128"/>
        <v>5600.0000000000009</v>
      </c>
      <c r="AN427" s="16">
        <f t="shared" si="129"/>
        <v>56.000000000000007</v>
      </c>
      <c r="AO427">
        <f t="shared" si="130"/>
        <v>56.000000000000007</v>
      </c>
      <c r="AP427" t="str">
        <f t="shared" si="131"/>
        <v>Suspicious Zero</v>
      </c>
      <c r="AQ427">
        <f t="shared" si="132"/>
        <v>5600.0000000000009</v>
      </c>
    </row>
    <row r="428" spans="1:43">
      <c r="A428" t="s">
        <v>11258</v>
      </c>
      <c r="B428" t="s">
        <v>11259</v>
      </c>
      <c r="C428" t="s">
        <v>8053</v>
      </c>
      <c r="D428" s="17">
        <v>1799</v>
      </c>
      <c r="E428" s="17">
        <v>3299</v>
      </c>
      <c r="F428" s="23">
        <v>45</v>
      </c>
      <c r="G428" s="6">
        <v>3.8</v>
      </c>
      <c r="H428" s="3">
        <v>1846</v>
      </c>
      <c r="I428" t="s">
        <v>11260</v>
      </c>
      <c r="J428" t="s">
        <v>11261</v>
      </c>
      <c r="K428" t="s">
        <v>11262</v>
      </c>
      <c r="L428" t="s">
        <v>11263</v>
      </c>
      <c r="M428" t="s">
        <v>11264</v>
      </c>
      <c r="N428" t="s">
        <v>11265</v>
      </c>
      <c r="O428" t="s">
        <v>11266</v>
      </c>
      <c r="P428" t="s">
        <v>11267</v>
      </c>
      <c r="Q428" t="str">
        <f t="shared" si="115"/>
        <v>Good</v>
      </c>
      <c r="R428" s="15">
        <f t="shared" si="116"/>
        <v>6089954</v>
      </c>
      <c r="S428" s="15" t="str">
        <f t="shared" si="117"/>
        <v>₹2,000-₹10,000</v>
      </c>
      <c r="U428" s="6">
        <f t="shared" si="118"/>
        <v>308</v>
      </c>
      <c r="V428" s="3">
        <f t="shared" si="119"/>
        <v>7014.7999999999993</v>
      </c>
      <c r="W428" s="3" t="s">
        <v>14247</v>
      </c>
      <c r="X428" s="3" t="s">
        <v>14573</v>
      </c>
      <c r="Y428" s="25">
        <f t="shared" si="120"/>
        <v>0.45</v>
      </c>
      <c r="Z428" s="25">
        <f t="shared" si="121"/>
        <v>662</v>
      </c>
      <c r="AA428">
        <f t="shared" si="122"/>
        <v>1</v>
      </c>
      <c r="AB428">
        <f t="shared" si="123"/>
        <v>1</v>
      </c>
      <c r="AC428">
        <f t="shared" si="133"/>
        <v>0</v>
      </c>
      <c r="AF428">
        <f t="shared" si="124"/>
        <v>6089954</v>
      </c>
      <c r="AH428" t="str">
        <f t="shared" si="125"/>
        <v>Lifelong LLMG74 750 Watt Mixer Grinder</v>
      </c>
      <c r="AI428" s="21">
        <f t="shared" si="126"/>
        <v>1846</v>
      </c>
      <c r="AK428" t="str">
        <f t="shared" si="127"/>
        <v>Home &amp; Kitchen</v>
      </c>
      <c r="AM428">
        <f t="shared" si="128"/>
        <v>4500</v>
      </c>
      <c r="AN428" s="16">
        <f t="shared" si="129"/>
        <v>45</v>
      </c>
      <c r="AO428">
        <f t="shared" si="130"/>
        <v>45</v>
      </c>
      <c r="AP428" t="str">
        <f t="shared" si="131"/>
        <v>Suspicious Zero</v>
      </c>
      <c r="AQ428">
        <f t="shared" si="132"/>
        <v>4500</v>
      </c>
    </row>
    <row r="429" spans="1:43">
      <c r="A429" t="s">
        <v>10974</v>
      </c>
      <c r="B429" t="s">
        <v>10975</v>
      </c>
      <c r="C429" t="s">
        <v>8053</v>
      </c>
      <c r="D429" s="17">
        <v>2237.81</v>
      </c>
      <c r="E429" s="17">
        <v>3899</v>
      </c>
      <c r="F429" s="23">
        <v>43</v>
      </c>
      <c r="G429" s="6">
        <v>3.9</v>
      </c>
      <c r="H429" s="3">
        <v>11004</v>
      </c>
      <c r="I429" t="s">
        <v>10976</v>
      </c>
      <c r="J429" t="s">
        <v>10977</v>
      </c>
      <c r="K429" t="s">
        <v>10978</v>
      </c>
      <c r="L429" t="s">
        <v>10979</v>
      </c>
      <c r="M429" t="s">
        <v>10980</v>
      </c>
      <c r="N429" t="s">
        <v>10981</v>
      </c>
      <c r="O429" t="s">
        <v>10982</v>
      </c>
      <c r="P429" t="s">
        <v>10983</v>
      </c>
      <c r="Q429" t="str">
        <f t="shared" si="115"/>
        <v>Good</v>
      </c>
      <c r="R429" s="15">
        <f t="shared" si="116"/>
        <v>42904596</v>
      </c>
      <c r="S429" s="15" t="str">
        <f t="shared" si="117"/>
        <v>₹2,000-₹10,000</v>
      </c>
      <c r="U429" s="6">
        <f t="shared" si="118"/>
        <v>308</v>
      </c>
      <c r="V429" s="3">
        <f t="shared" si="119"/>
        <v>42915.6</v>
      </c>
      <c r="W429" s="3" t="s">
        <v>13489</v>
      </c>
      <c r="X429" s="3" t="s">
        <v>14573</v>
      </c>
      <c r="Y429" s="25">
        <f t="shared" si="120"/>
        <v>0.43</v>
      </c>
      <c r="Z429" s="25">
        <f t="shared" si="121"/>
        <v>662</v>
      </c>
      <c r="AA429">
        <f t="shared" si="122"/>
        <v>1</v>
      </c>
      <c r="AB429">
        <f t="shared" si="123"/>
        <v>1</v>
      </c>
      <c r="AC429">
        <f t="shared" si="133"/>
        <v>0</v>
      </c>
      <c r="AF429">
        <f t="shared" si="124"/>
        <v>42904596</v>
      </c>
      <c r="AH429" t="str">
        <f t="shared" si="125"/>
        <v>Butterfly Hero Mixer Grinder,</v>
      </c>
      <c r="AI429" s="21">
        <f t="shared" si="126"/>
        <v>11004</v>
      </c>
      <c r="AK429" t="str">
        <f t="shared" si="127"/>
        <v>Home &amp; Kitchen</v>
      </c>
      <c r="AM429">
        <f t="shared" si="128"/>
        <v>4300</v>
      </c>
      <c r="AN429" s="16">
        <f t="shared" si="129"/>
        <v>43</v>
      </c>
      <c r="AO429">
        <f t="shared" si="130"/>
        <v>43</v>
      </c>
      <c r="AP429" t="str">
        <f t="shared" si="131"/>
        <v>Suspicious Zero</v>
      </c>
      <c r="AQ429">
        <f t="shared" si="132"/>
        <v>4300</v>
      </c>
    </row>
    <row r="430" spans="1:43">
      <c r="A430" t="s">
        <v>1964</v>
      </c>
      <c r="B430" t="s">
        <v>1965</v>
      </c>
      <c r="C430" t="s">
        <v>458</v>
      </c>
      <c r="D430" s="17">
        <v>299</v>
      </c>
      <c r="E430" s="17">
        <v>1199</v>
      </c>
      <c r="F430" s="23">
        <v>75</v>
      </c>
      <c r="G430" s="6">
        <v>3.5</v>
      </c>
      <c r="H430" s="3">
        <v>466</v>
      </c>
      <c r="I430" t="s">
        <v>1966</v>
      </c>
      <c r="J430" t="s">
        <v>1967</v>
      </c>
      <c r="K430" t="s">
        <v>1968</v>
      </c>
      <c r="L430" t="s">
        <v>1969</v>
      </c>
      <c r="M430" t="s">
        <v>12720</v>
      </c>
      <c r="N430" t="s">
        <v>1970</v>
      </c>
      <c r="O430" t="s">
        <v>1971</v>
      </c>
      <c r="P430" t="s">
        <v>1972</v>
      </c>
      <c r="Q430" t="str">
        <f t="shared" si="115"/>
        <v>Average</v>
      </c>
      <c r="R430" s="15">
        <f t="shared" si="116"/>
        <v>558734</v>
      </c>
      <c r="S430" s="15" t="str">
        <f t="shared" si="117"/>
        <v>₹500-₹2,000</v>
      </c>
      <c r="U430" s="6">
        <f t="shared" si="118"/>
        <v>308</v>
      </c>
      <c r="V430" s="3">
        <f t="shared" si="119"/>
        <v>1631</v>
      </c>
      <c r="W430" s="3" t="s">
        <v>13490</v>
      </c>
      <c r="X430" s="3" t="s">
        <v>14550</v>
      </c>
      <c r="Y430" s="25">
        <f t="shared" si="120"/>
        <v>0.75</v>
      </c>
      <c r="Z430" s="25">
        <f t="shared" si="121"/>
        <v>662</v>
      </c>
      <c r="AA430">
        <f t="shared" si="122"/>
        <v>1</v>
      </c>
      <c r="AB430">
        <f t="shared" si="123"/>
        <v>1</v>
      </c>
      <c r="AC430">
        <f t="shared" si="133"/>
        <v>0</v>
      </c>
      <c r="AF430">
        <f t="shared" si="124"/>
        <v>558734</v>
      </c>
      <c r="AH430" t="str">
        <f t="shared" si="125"/>
        <v>LOHAYA LCD/LED Remote Compatible for</v>
      </c>
      <c r="AI430" s="21">
        <f t="shared" si="126"/>
        <v>466</v>
      </c>
      <c r="AK430" t="str">
        <f t="shared" si="127"/>
        <v>Electronics</v>
      </c>
      <c r="AM430">
        <f t="shared" si="128"/>
        <v>7500</v>
      </c>
      <c r="AN430" s="16">
        <f t="shared" si="129"/>
        <v>75</v>
      </c>
      <c r="AO430">
        <f t="shared" si="130"/>
        <v>75</v>
      </c>
      <c r="AP430" t="str">
        <f t="shared" si="131"/>
        <v>Suspicious Zero</v>
      </c>
      <c r="AQ430">
        <f t="shared" si="132"/>
        <v>7500</v>
      </c>
    </row>
    <row r="431" spans="1:43">
      <c r="A431" t="s">
        <v>5923</v>
      </c>
      <c r="B431" t="s">
        <v>5924</v>
      </c>
      <c r="C431" t="s">
        <v>4781</v>
      </c>
      <c r="D431" s="17">
        <v>1349</v>
      </c>
      <c r="E431" s="17">
        <v>2198</v>
      </c>
      <c r="F431" s="23">
        <v>39</v>
      </c>
      <c r="G431" s="6">
        <v>4</v>
      </c>
      <c r="H431" s="3">
        <v>7113</v>
      </c>
      <c r="I431" t="s">
        <v>5925</v>
      </c>
      <c r="J431" t="s">
        <v>5926</v>
      </c>
      <c r="K431" t="s">
        <v>5927</v>
      </c>
      <c r="L431" t="s">
        <v>5928</v>
      </c>
      <c r="M431" t="s">
        <v>5929</v>
      </c>
      <c r="N431" t="s">
        <v>5930</v>
      </c>
      <c r="O431" t="s">
        <v>5931</v>
      </c>
      <c r="P431" t="s">
        <v>5932</v>
      </c>
      <c r="Q431" t="str">
        <f t="shared" si="115"/>
        <v>Average</v>
      </c>
      <c r="R431" s="15">
        <f t="shared" si="116"/>
        <v>15634374</v>
      </c>
      <c r="S431" s="15" t="str">
        <f t="shared" si="117"/>
        <v>₹2,000-₹10,000</v>
      </c>
      <c r="U431" s="6">
        <f t="shared" si="118"/>
        <v>308</v>
      </c>
      <c r="V431" s="3">
        <f t="shared" si="119"/>
        <v>28452</v>
      </c>
      <c r="W431" s="3" t="s">
        <v>13491</v>
      </c>
      <c r="X431" s="3" t="s">
        <v>14572</v>
      </c>
      <c r="Y431" s="25">
        <f t="shared" si="120"/>
        <v>0.39</v>
      </c>
      <c r="Z431" s="25">
        <f t="shared" si="121"/>
        <v>662</v>
      </c>
      <c r="AA431">
        <f t="shared" si="122"/>
        <v>1</v>
      </c>
      <c r="AB431">
        <f t="shared" si="123"/>
        <v>1</v>
      </c>
      <c r="AC431">
        <f t="shared" si="133"/>
        <v>0</v>
      </c>
      <c r="AF431">
        <f t="shared" si="124"/>
        <v>15634374</v>
      </c>
      <c r="AH431" t="str">
        <f t="shared" si="125"/>
        <v>HP USB Wireless Spill Resistance</v>
      </c>
      <c r="AI431" s="21">
        <f t="shared" si="126"/>
        <v>7113</v>
      </c>
      <c r="AK431" t="str">
        <f t="shared" si="127"/>
        <v>Computers &amp; Accessories</v>
      </c>
      <c r="AM431">
        <f t="shared" si="128"/>
        <v>3900</v>
      </c>
      <c r="AN431" s="16">
        <f t="shared" si="129"/>
        <v>39</v>
      </c>
      <c r="AO431">
        <f t="shared" si="130"/>
        <v>39</v>
      </c>
      <c r="AP431" t="str">
        <f t="shared" si="131"/>
        <v>Suspicious Zero</v>
      </c>
      <c r="AQ431">
        <f t="shared" si="132"/>
        <v>3900</v>
      </c>
    </row>
    <row r="432" spans="1:43">
      <c r="A432" t="s">
        <v>2648</v>
      </c>
      <c r="B432" t="s">
        <v>2649</v>
      </c>
      <c r="C432" t="s">
        <v>129</v>
      </c>
      <c r="D432" s="17">
        <v>299</v>
      </c>
      <c r="E432" s="17">
        <v>599</v>
      </c>
      <c r="F432" s="23">
        <v>50</v>
      </c>
      <c r="G432" s="6">
        <v>4</v>
      </c>
      <c r="H432" s="3">
        <v>171</v>
      </c>
      <c r="I432" t="s">
        <v>2650</v>
      </c>
      <c r="J432" t="s">
        <v>2651</v>
      </c>
      <c r="K432" t="s">
        <v>2652</v>
      </c>
      <c r="L432" t="s">
        <v>2653</v>
      </c>
      <c r="M432" t="s">
        <v>2654</v>
      </c>
      <c r="N432" t="s">
        <v>12234</v>
      </c>
      <c r="O432" t="s">
        <v>2655</v>
      </c>
      <c r="P432" t="s">
        <v>2656</v>
      </c>
      <c r="Q432" t="str">
        <f t="shared" si="115"/>
        <v>Good</v>
      </c>
      <c r="R432" s="15">
        <f t="shared" si="116"/>
        <v>102429</v>
      </c>
      <c r="S432" s="15" t="str">
        <f t="shared" si="117"/>
        <v>₹500-₹2,000</v>
      </c>
      <c r="U432" s="6">
        <f t="shared" si="118"/>
        <v>308</v>
      </c>
      <c r="V432" s="3">
        <f t="shared" si="119"/>
        <v>684</v>
      </c>
      <c r="W432" s="3" t="s">
        <v>13492</v>
      </c>
      <c r="X432" s="3" t="s">
        <v>14550</v>
      </c>
      <c r="Y432" s="25">
        <f t="shared" si="120"/>
        <v>0.5</v>
      </c>
      <c r="Z432" s="25">
        <f t="shared" si="121"/>
        <v>662</v>
      </c>
      <c r="AA432">
        <f t="shared" si="122"/>
        <v>1</v>
      </c>
      <c r="AB432">
        <f t="shared" si="123"/>
        <v>1</v>
      </c>
      <c r="AC432">
        <f t="shared" si="133"/>
        <v>0</v>
      </c>
      <c r="AF432">
        <f t="shared" si="124"/>
        <v>102429</v>
      </c>
      <c r="AH432" t="str">
        <f t="shared" si="125"/>
        <v>Aine HDMI Male to VGA Female Video</v>
      </c>
      <c r="AI432" s="21">
        <f t="shared" si="126"/>
        <v>171</v>
      </c>
      <c r="AK432" t="str">
        <f t="shared" si="127"/>
        <v>Electronics</v>
      </c>
      <c r="AM432">
        <f t="shared" si="128"/>
        <v>5000</v>
      </c>
      <c r="AN432" s="16">
        <f t="shared" si="129"/>
        <v>50</v>
      </c>
      <c r="AO432">
        <f t="shared" si="130"/>
        <v>50</v>
      </c>
      <c r="AP432" t="str">
        <f t="shared" si="131"/>
        <v>Suspicious Zero</v>
      </c>
      <c r="AQ432">
        <f t="shared" si="132"/>
        <v>5000</v>
      </c>
    </row>
    <row r="433" spans="1:43">
      <c r="A433" t="s">
        <v>7971</v>
      </c>
      <c r="B433" t="s">
        <v>7972</v>
      </c>
      <c r="C433" t="s">
        <v>7902</v>
      </c>
      <c r="D433" s="17">
        <v>749</v>
      </c>
      <c r="E433" s="17">
        <v>1245</v>
      </c>
      <c r="F433" s="23">
        <v>40</v>
      </c>
      <c r="G433" s="6">
        <v>3.9</v>
      </c>
      <c r="H433" s="3">
        <v>31783</v>
      </c>
      <c r="I433" t="s">
        <v>12721</v>
      </c>
      <c r="J433" t="s">
        <v>7973</v>
      </c>
      <c r="K433" t="s">
        <v>7974</v>
      </c>
      <c r="L433" t="s">
        <v>7975</v>
      </c>
      <c r="M433" t="s">
        <v>7976</v>
      </c>
      <c r="N433" t="s">
        <v>7977</v>
      </c>
      <c r="O433" t="s">
        <v>7978</v>
      </c>
      <c r="P433" t="s">
        <v>7979</v>
      </c>
      <c r="Q433" t="str">
        <f t="shared" si="115"/>
        <v>Good</v>
      </c>
      <c r="R433" s="15">
        <f t="shared" si="116"/>
        <v>39569835</v>
      </c>
      <c r="S433" s="15" t="str">
        <f t="shared" si="117"/>
        <v>₹500-₹2,000</v>
      </c>
      <c r="U433" s="6">
        <f t="shared" si="118"/>
        <v>308</v>
      </c>
      <c r="V433" s="3">
        <f t="shared" si="119"/>
        <v>123953.7</v>
      </c>
      <c r="W433" s="3" t="s">
        <v>14248</v>
      </c>
      <c r="X433" s="3" t="s">
        <v>14573</v>
      </c>
      <c r="Y433" s="25">
        <f t="shared" si="120"/>
        <v>0.4</v>
      </c>
      <c r="Z433" s="25">
        <f t="shared" si="121"/>
        <v>662</v>
      </c>
      <c r="AA433">
        <f t="shared" si="122"/>
        <v>1</v>
      </c>
      <c r="AB433">
        <f t="shared" si="123"/>
        <v>1</v>
      </c>
      <c r="AC433">
        <f t="shared" si="133"/>
        <v>0</v>
      </c>
      <c r="AF433">
        <f t="shared" si="124"/>
        <v>39569835</v>
      </c>
      <c r="AH433" t="str">
        <f t="shared" si="125"/>
        <v>Prestige 1.5 Litre Kettle 1500-watts,</v>
      </c>
      <c r="AI433" s="21">
        <f t="shared" si="126"/>
        <v>31783</v>
      </c>
      <c r="AK433" t="str">
        <f t="shared" si="127"/>
        <v>Home &amp; Kitchen</v>
      </c>
      <c r="AM433">
        <f t="shared" si="128"/>
        <v>4000</v>
      </c>
      <c r="AN433" s="16">
        <f t="shared" si="129"/>
        <v>40</v>
      </c>
      <c r="AO433">
        <f t="shared" si="130"/>
        <v>40</v>
      </c>
      <c r="AP433" t="str">
        <f t="shared" si="131"/>
        <v>Suspicious Zero</v>
      </c>
      <c r="AQ433">
        <f t="shared" si="132"/>
        <v>4000</v>
      </c>
    </row>
    <row r="434" spans="1:43">
      <c r="A434" t="s">
        <v>7952</v>
      </c>
      <c r="B434" t="s">
        <v>7953</v>
      </c>
      <c r="C434" t="s">
        <v>7943</v>
      </c>
      <c r="D434" s="17">
        <v>293</v>
      </c>
      <c r="E434" s="17">
        <v>499</v>
      </c>
      <c r="F434" s="23">
        <v>41</v>
      </c>
      <c r="G434" s="6">
        <v>3.9</v>
      </c>
      <c r="H434" s="3">
        <v>44994</v>
      </c>
      <c r="I434" t="s">
        <v>7954</v>
      </c>
      <c r="J434" t="s">
        <v>7955</v>
      </c>
      <c r="K434" t="s">
        <v>7956</v>
      </c>
      <c r="L434" t="s">
        <v>7957</v>
      </c>
      <c r="M434" t="s">
        <v>7958</v>
      </c>
      <c r="N434" t="s">
        <v>7959</v>
      </c>
      <c r="O434" t="s">
        <v>7960</v>
      </c>
      <c r="P434" t="s">
        <v>7961</v>
      </c>
      <c r="Q434" t="str">
        <f t="shared" si="115"/>
        <v>Good</v>
      </c>
      <c r="R434" s="15">
        <f t="shared" si="116"/>
        <v>22452006</v>
      </c>
      <c r="S434" s="15" t="str">
        <f t="shared" si="117"/>
        <v>&lt;₹500</v>
      </c>
      <c r="U434" s="6">
        <f t="shared" si="118"/>
        <v>308</v>
      </c>
      <c r="V434" s="3">
        <f t="shared" si="119"/>
        <v>175476.6</v>
      </c>
      <c r="W434" s="3" t="s">
        <v>13493</v>
      </c>
      <c r="X434" s="3" t="s">
        <v>14573</v>
      </c>
      <c r="Y434" s="25">
        <f t="shared" si="120"/>
        <v>0.41</v>
      </c>
      <c r="Z434" s="25">
        <f t="shared" si="121"/>
        <v>662</v>
      </c>
      <c r="AA434">
        <f t="shared" si="122"/>
        <v>1</v>
      </c>
      <c r="AB434">
        <f t="shared" si="123"/>
        <v>1</v>
      </c>
      <c r="AC434">
        <f t="shared" si="133"/>
        <v>0</v>
      </c>
      <c r="AF434">
        <f t="shared" si="124"/>
        <v>22452006</v>
      </c>
      <c r="AH434" t="str">
        <f t="shared" si="125"/>
        <v>Glun Multipurpose Portable Electronic</v>
      </c>
      <c r="AI434" s="21">
        <f t="shared" si="126"/>
        <v>44994</v>
      </c>
      <c r="AK434" t="str">
        <f t="shared" si="127"/>
        <v>Home &amp; Kitchen</v>
      </c>
      <c r="AM434">
        <f t="shared" si="128"/>
        <v>4100</v>
      </c>
      <c r="AN434" s="16">
        <f t="shared" si="129"/>
        <v>41</v>
      </c>
      <c r="AO434">
        <f t="shared" si="130"/>
        <v>41</v>
      </c>
      <c r="AP434" t="str">
        <f t="shared" si="131"/>
        <v>Suspicious Zero</v>
      </c>
      <c r="AQ434">
        <f t="shared" si="132"/>
        <v>4100</v>
      </c>
    </row>
    <row r="435" spans="1:43">
      <c r="A435" t="s">
        <v>1350</v>
      </c>
      <c r="B435" t="s">
        <v>1351</v>
      </c>
      <c r="C435" t="s">
        <v>129</v>
      </c>
      <c r="D435" s="17">
        <v>637</v>
      </c>
      <c r="E435" s="17">
        <v>1499</v>
      </c>
      <c r="F435" s="23">
        <v>57.999999999999993</v>
      </c>
      <c r="G435" s="6">
        <v>4.0999999999999996</v>
      </c>
      <c r="H435" s="3">
        <v>24</v>
      </c>
      <c r="I435" t="s">
        <v>1352</v>
      </c>
      <c r="J435" t="s">
        <v>1353</v>
      </c>
      <c r="K435" t="s">
        <v>1354</v>
      </c>
      <c r="L435" t="s">
        <v>1355</v>
      </c>
      <c r="M435" t="s">
        <v>1356</v>
      </c>
      <c r="N435" t="s">
        <v>12722</v>
      </c>
      <c r="O435" t="s">
        <v>1357</v>
      </c>
      <c r="P435" t="s">
        <v>1358</v>
      </c>
      <c r="Q435" t="str">
        <f t="shared" si="115"/>
        <v>Average</v>
      </c>
      <c r="R435" s="15">
        <f t="shared" si="116"/>
        <v>35976</v>
      </c>
      <c r="S435" s="15" t="str">
        <f t="shared" si="117"/>
        <v>₹500-₹2,000</v>
      </c>
      <c r="U435" s="6">
        <f t="shared" si="118"/>
        <v>308</v>
      </c>
      <c r="V435" s="3">
        <f t="shared" si="119"/>
        <v>98.399999999999991</v>
      </c>
      <c r="W435" s="3" t="s">
        <v>13494</v>
      </c>
      <c r="X435" s="3" t="s">
        <v>14550</v>
      </c>
      <c r="Y435" s="25">
        <f t="shared" si="120"/>
        <v>0.57999999999999996</v>
      </c>
      <c r="Z435" s="25">
        <f t="shared" si="121"/>
        <v>662</v>
      </c>
      <c r="AA435">
        <f t="shared" si="122"/>
        <v>1</v>
      </c>
      <c r="AB435">
        <f t="shared" si="123"/>
        <v>1</v>
      </c>
      <c r="AC435">
        <f t="shared" si="133"/>
        <v>0</v>
      </c>
      <c r="AF435">
        <f t="shared" si="124"/>
        <v>35976</v>
      </c>
      <c r="AH435" t="str">
        <f t="shared" si="125"/>
        <v>ZEBRONICS HAA2021 HDMI version 2.1</v>
      </c>
      <c r="AI435" s="21">
        <f t="shared" si="126"/>
        <v>24</v>
      </c>
      <c r="AK435" t="str">
        <f t="shared" si="127"/>
        <v>Electronics</v>
      </c>
      <c r="AM435">
        <f t="shared" si="128"/>
        <v>5799.9999999999991</v>
      </c>
      <c r="AN435" s="16">
        <f t="shared" si="129"/>
        <v>57.999999999999993</v>
      </c>
      <c r="AO435">
        <f t="shared" si="130"/>
        <v>57.999999999999993</v>
      </c>
      <c r="AP435" t="str">
        <f t="shared" si="131"/>
        <v>Suspicious Zero</v>
      </c>
      <c r="AQ435">
        <f t="shared" si="132"/>
        <v>5799.9999999999991</v>
      </c>
    </row>
    <row r="436" spans="1:43">
      <c r="A436" t="s">
        <v>6122</v>
      </c>
      <c r="B436" t="s">
        <v>12072</v>
      </c>
      <c r="C436" t="s">
        <v>4801</v>
      </c>
      <c r="D436" s="17">
        <v>5599</v>
      </c>
      <c r="E436" s="17">
        <v>7350</v>
      </c>
      <c r="F436" s="23">
        <v>24</v>
      </c>
      <c r="G436" s="6">
        <v>4.4000000000000004</v>
      </c>
      <c r="H436" s="3">
        <v>73005</v>
      </c>
      <c r="I436" t="s">
        <v>6123</v>
      </c>
      <c r="J436" t="s">
        <v>6124</v>
      </c>
      <c r="K436" t="s">
        <v>6125</v>
      </c>
      <c r="L436" t="s">
        <v>6126</v>
      </c>
      <c r="M436" t="s">
        <v>6127</v>
      </c>
      <c r="N436" t="s">
        <v>12235</v>
      </c>
      <c r="O436" t="s">
        <v>6128</v>
      </c>
      <c r="P436" t="s">
        <v>6129</v>
      </c>
      <c r="Q436" t="str">
        <f t="shared" si="115"/>
        <v>Good</v>
      </c>
      <c r="R436" s="15">
        <f t="shared" si="116"/>
        <v>536586750</v>
      </c>
      <c r="S436" s="15" t="str">
        <f t="shared" si="117"/>
        <v>₹2,000-₹10,000</v>
      </c>
      <c r="U436" s="6">
        <f t="shared" si="118"/>
        <v>308</v>
      </c>
      <c r="V436" s="3">
        <f t="shared" si="119"/>
        <v>321222</v>
      </c>
      <c r="W436" s="3" t="s">
        <v>13495</v>
      </c>
      <c r="X436" s="3" t="s">
        <v>14572</v>
      </c>
      <c r="Y436" s="25">
        <f t="shared" si="120"/>
        <v>0.24</v>
      </c>
      <c r="Z436" s="25">
        <f t="shared" si="121"/>
        <v>662</v>
      </c>
      <c r="AA436">
        <f t="shared" si="122"/>
        <v>1</v>
      </c>
      <c r="AB436">
        <f t="shared" si="123"/>
        <v>1</v>
      </c>
      <c r="AC436">
        <f t="shared" si="133"/>
        <v>0</v>
      </c>
      <c r="AF436">
        <f t="shared" si="124"/>
        <v>536586750</v>
      </c>
      <c r="AH436" t="str">
        <f t="shared" si="125"/>
        <v>Western Digital WD 2TB My Passport</v>
      </c>
      <c r="AI436" s="21">
        <f t="shared" si="126"/>
        <v>73005</v>
      </c>
      <c r="AK436" t="str">
        <f t="shared" si="127"/>
        <v>Computers &amp; Accessories</v>
      </c>
      <c r="AM436">
        <f t="shared" si="128"/>
        <v>2400</v>
      </c>
      <c r="AN436" s="16">
        <f t="shared" si="129"/>
        <v>24</v>
      </c>
      <c r="AO436">
        <f t="shared" si="130"/>
        <v>24</v>
      </c>
      <c r="AP436" t="str">
        <f t="shared" si="131"/>
        <v>Suspicious Zero</v>
      </c>
      <c r="AQ436">
        <f t="shared" si="132"/>
        <v>2400</v>
      </c>
    </row>
    <row r="437" spans="1:43">
      <c r="A437" t="s">
        <v>6938</v>
      </c>
      <c r="B437" t="s">
        <v>6939</v>
      </c>
      <c r="C437" t="s">
        <v>14568</v>
      </c>
      <c r="D437" s="17">
        <v>250</v>
      </c>
      <c r="E437" s="17">
        <v>250</v>
      </c>
      <c r="F437" s="23">
        <v>0</v>
      </c>
      <c r="G437" s="6">
        <v>4.2</v>
      </c>
      <c r="H437" s="3">
        <v>2628</v>
      </c>
      <c r="I437" t="s">
        <v>6940</v>
      </c>
      <c r="J437" t="s">
        <v>6941</v>
      </c>
      <c r="K437" t="s">
        <v>6942</v>
      </c>
      <c r="L437" t="s">
        <v>6943</v>
      </c>
      <c r="M437" t="s">
        <v>6944</v>
      </c>
      <c r="N437" t="s">
        <v>12454</v>
      </c>
      <c r="O437" t="s">
        <v>6945</v>
      </c>
      <c r="P437" t="s">
        <v>6946</v>
      </c>
      <c r="Q437" t="str">
        <f t="shared" si="115"/>
        <v>Good</v>
      </c>
      <c r="R437" s="15">
        <f t="shared" si="116"/>
        <v>657000</v>
      </c>
      <c r="S437" s="15" t="str">
        <f t="shared" si="117"/>
        <v>&lt;₹500</v>
      </c>
      <c r="U437" s="6">
        <f t="shared" si="118"/>
        <v>308</v>
      </c>
      <c r="V437" s="3">
        <f t="shared" si="119"/>
        <v>11037.6</v>
      </c>
      <c r="W437" s="3" t="s">
        <v>14249</v>
      </c>
      <c r="X437" s="3" t="s">
        <v>14557</v>
      </c>
      <c r="Y437" s="25">
        <f t="shared" si="120"/>
        <v>0</v>
      </c>
      <c r="Z437" s="25">
        <f t="shared" si="121"/>
        <v>662</v>
      </c>
      <c r="AA437">
        <f t="shared" si="122"/>
        <v>1</v>
      </c>
      <c r="AB437">
        <f t="shared" si="123"/>
        <v>1</v>
      </c>
      <c r="AC437">
        <f t="shared" si="133"/>
        <v>0</v>
      </c>
      <c r="AF437">
        <f t="shared" si="124"/>
        <v>657000</v>
      </c>
      <c r="AH437" t="str">
        <f t="shared" si="125"/>
        <v>Classmate Octane Neon- 25 Blue Gel Pens</v>
      </c>
      <c r="AI437" s="21">
        <f t="shared" si="126"/>
        <v>2628</v>
      </c>
      <c r="AK437" t="str">
        <f t="shared" si="127"/>
        <v>Office Products</v>
      </c>
      <c r="AM437">
        <f t="shared" si="128"/>
        <v>0</v>
      </c>
      <c r="AN437" s="16">
        <f t="shared" si="129"/>
        <v>12.35483870967742</v>
      </c>
      <c r="AO437">
        <f t="shared" si="130"/>
        <v>12.35483870967742</v>
      </c>
      <c r="AP437" t="str">
        <f t="shared" si="131"/>
        <v>True Zero</v>
      </c>
      <c r="AQ437">
        <f t="shared" si="132"/>
        <v>0</v>
      </c>
    </row>
    <row r="438" spans="1:43">
      <c r="A438" t="s">
        <v>2115</v>
      </c>
      <c r="B438" t="s">
        <v>2116</v>
      </c>
      <c r="C438" t="s">
        <v>635</v>
      </c>
      <c r="D438" s="17">
        <v>96</v>
      </c>
      <c r="E438" s="17">
        <v>399</v>
      </c>
      <c r="F438" s="23">
        <v>76</v>
      </c>
      <c r="G438" s="6">
        <v>3.6</v>
      </c>
      <c r="H438" s="3">
        <v>1796</v>
      </c>
      <c r="I438" t="s">
        <v>2117</v>
      </c>
      <c r="J438" t="s">
        <v>2118</v>
      </c>
      <c r="K438" t="s">
        <v>2119</v>
      </c>
      <c r="L438" t="s">
        <v>2120</v>
      </c>
      <c r="M438" t="s">
        <v>2121</v>
      </c>
      <c r="N438" t="s">
        <v>2122</v>
      </c>
      <c r="O438" t="s">
        <v>2123</v>
      </c>
      <c r="P438" t="s">
        <v>2124</v>
      </c>
      <c r="Q438" t="str">
        <f t="shared" si="115"/>
        <v>Good</v>
      </c>
      <c r="R438" s="15">
        <f t="shared" si="116"/>
        <v>716604</v>
      </c>
      <c r="S438" s="15" t="str">
        <f t="shared" si="117"/>
        <v>&lt;₹500</v>
      </c>
      <c r="U438" s="6">
        <f t="shared" si="118"/>
        <v>308</v>
      </c>
      <c r="V438" s="3">
        <f t="shared" si="119"/>
        <v>6465.6</v>
      </c>
      <c r="W438" s="3" t="s">
        <v>13496</v>
      </c>
      <c r="X438" s="3" t="s">
        <v>14550</v>
      </c>
      <c r="Y438" s="25">
        <f t="shared" si="120"/>
        <v>0.76</v>
      </c>
      <c r="Z438" s="25">
        <f t="shared" si="121"/>
        <v>662</v>
      </c>
      <c r="AA438">
        <f t="shared" si="122"/>
        <v>1</v>
      </c>
      <c r="AB438">
        <f t="shared" si="123"/>
        <v>1</v>
      </c>
      <c r="AC438">
        <f t="shared" si="133"/>
        <v>0</v>
      </c>
      <c r="AF438">
        <f t="shared" si="124"/>
        <v>716604</v>
      </c>
      <c r="AH438" t="str">
        <f t="shared" si="125"/>
        <v>SVM Products Unbreakable Set Top Box</v>
      </c>
      <c r="AI438" s="21">
        <f t="shared" si="126"/>
        <v>1796</v>
      </c>
      <c r="AK438" t="str">
        <f t="shared" si="127"/>
        <v>Electronics</v>
      </c>
      <c r="AM438">
        <f t="shared" si="128"/>
        <v>7600</v>
      </c>
      <c r="AN438" s="16">
        <f t="shared" si="129"/>
        <v>76</v>
      </c>
      <c r="AO438">
        <f t="shared" si="130"/>
        <v>76</v>
      </c>
      <c r="AP438" t="str">
        <f t="shared" si="131"/>
        <v>Suspicious Zero</v>
      </c>
      <c r="AQ438">
        <f t="shared" si="132"/>
        <v>7600</v>
      </c>
    </row>
    <row r="439" spans="1:43">
      <c r="A439" t="s">
        <v>7920</v>
      </c>
      <c r="B439" t="s">
        <v>7921</v>
      </c>
      <c r="C439" t="s">
        <v>7922</v>
      </c>
      <c r="D439" s="17">
        <v>1199</v>
      </c>
      <c r="E439" s="17">
        <v>2000</v>
      </c>
      <c r="F439" s="23">
        <v>40</v>
      </c>
      <c r="G439" s="6">
        <v>4</v>
      </c>
      <c r="H439" s="3">
        <v>18543</v>
      </c>
      <c r="I439" t="s">
        <v>7923</v>
      </c>
      <c r="J439" t="s">
        <v>7924</v>
      </c>
      <c r="K439" t="s">
        <v>7925</v>
      </c>
      <c r="L439" t="s">
        <v>7926</v>
      </c>
      <c r="M439" t="s">
        <v>7927</v>
      </c>
      <c r="N439" t="s">
        <v>7928</v>
      </c>
      <c r="O439" t="s">
        <v>7929</v>
      </c>
      <c r="P439" t="s">
        <v>7930</v>
      </c>
      <c r="Q439" t="str">
        <f t="shared" si="115"/>
        <v>Good</v>
      </c>
      <c r="R439" s="15">
        <f t="shared" si="116"/>
        <v>37086000</v>
      </c>
      <c r="S439" s="15" t="str">
        <f t="shared" si="117"/>
        <v>₹500-₹2,000</v>
      </c>
      <c r="U439" s="6">
        <f t="shared" si="118"/>
        <v>308</v>
      </c>
      <c r="V439" s="3">
        <f t="shared" si="119"/>
        <v>74172</v>
      </c>
      <c r="W439" s="3" t="s">
        <v>14407</v>
      </c>
      <c r="X439" s="3" t="s">
        <v>14573</v>
      </c>
      <c r="Y439" s="25">
        <f t="shared" si="120"/>
        <v>0.4</v>
      </c>
      <c r="Z439" s="25">
        <f t="shared" si="121"/>
        <v>662</v>
      </c>
      <c r="AA439">
        <f t="shared" si="122"/>
        <v>1</v>
      </c>
      <c r="AB439">
        <f t="shared" si="123"/>
        <v>1</v>
      </c>
      <c r="AC439">
        <f t="shared" si="133"/>
        <v>0</v>
      </c>
      <c r="AF439">
        <f t="shared" si="124"/>
        <v>37086000</v>
      </c>
      <c r="AH439" t="str">
        <f t="shared" si="125"/>
        <v>Amazon Brand - Solimo 2000/1000 Watts</v>
      </c>
      <c r="AI439" s="21">
        <f t="shared" si="126"/>
        <v>18543</v>
      </c>
      <c r="AK439" t="str">
        <f t="shared" si="127"/>
        <v>Home &amp; Kitchen</v>
      </c>
      <c r="AM439">
        <f t="shared" si="128"/>
        <v>4000</v>
      </c>
      <c r="AN439" s="16">
        <f t="shared" si="129"/>
        <v>40</v>
      </c>
      <c r="AO439">
        <f t="shared" si="130"/>
        <v>40</v>
      </c>
      <c r="AP439" t="str">
        <f t="shared" si="131"/>
        <v>Suspicious Zero</v>
      </c>
      <c r="AQ439">
        <f t="shared" si="132"/>
        <v>4000</v>
      </c>
    </row>
    <row r="440" spans="1:43">
      <c r="A440" t="s">
        <v>10938</v>
      </c>
      <c r="B440" t="s">
        <v>10939</v>
      </c>
      <c r="C440" t="s">
        <v>8108</v>
      </c>
      <c r="D440" s="17">
        <v>7799</v>
      </c>
      <c r="E440" s="17">
        <v>12500</v>
      </c>
      <c r="F440" s="23">
        <v>38</v>
      </c>
      <c r="G440" s="6">
        <v>4</v>
      </c>
      <c r="H440" s="3">
        <v>5160</v>
      </c>
      <c r="I440" t="s">
        <v>10940</v>
      </c>
      <c r="J440" t="s">
        <v>10941</v>
      </c>
      <c r="K440" t="s">
        <v>10942</v>
      </c>
      <c r="L440" t="s">
        <v>10943</v>
      </c>
      <c r="M440" t="s">
        <v>10944</v>
      </c>
      <c r="N440" t="s">
        <v>12723</v>
      </c>
      <c r="O440" t="s">
        <v>10945</v>
      </c>
      <c r="P440" t="s">
        <v>10946</v>
      </c>
      <c r="Q440" t="str">
        <f t="shared" si="115"/>
        <v>Average</v>
      </c>
      <c r="R440" s="15">
        <f t="shared" si="116"/>
        <v>64500000</v>
      </c>
      <c r="S440" s="15" t="str">
        <f t="shared" si="117"/>
        <v>₹10,000-₹50,000</v>
      </c>
      <c r="U440" s="6">
        <f t="shared" si="118"/>
        <v>308</v>
      </c>
      <c r="V440" s="3">
        <f t="shared" si="119"/>
        <v>20640</v>
      </c>
      <c r="W440" s="3" t="s">
        <v>13497</v>
      </c>
      <c r="X440" s="3" t="s">
        <v>14573</v>
      </c>
      <c r="Y440" s="25">
        <f t="shared" si="120"/>
        <v>0.38</v>
      </c>
      <c r="Z440" s="25">
        <f t="shared" si="121"/>
        <v>662</v>
      </c>
      <c r="AA440">
        <f t="shared" si="122"/>
        <v>1</v>
      </c>
      <c r="AB440">
        <f t="shared" si="123"/>
        <v>1</v>
      </c>
      <c r="AC440">
        <f t="shared" si="133"/>
        <v>0</v>
      </c>
      <c r="AF440">
        <f t="shared" si="124"/>
        <v>64500000</v>
      </c>
      <c r="AH440" t="str">
        <f t="shared" si="125"/>
        <v>Crompton Solarium Qube 15-L 5 Star</v>
      </c>
      <c r="AI440" s="21">
        <f t="shared" si="126"/>
        <v>5160</v>
      </c>
      <c r="AK440" t="str">
        <f t="shared" si="127"/>
        <v>Home &amp; Kitchen</v>
      </c>
      <c r="AM440">
        <f t="shared" si="128"/>
        <v>3800</v>
      </c>
      <c r="AN440" s="16">
        <f t="shared" si="129"/>
        <v>38</v>
      </c>
      <c r="AO440">
        <f t="shared" si="130"/>
        <v>38</v>
      </c>
      <c r="AP440" t="str">
        <f t="shared" si="131"/>
        <v>Suspicious Zero</v>
      </c>
      <c r="AQ440">
        <f t="shared" si="132"/>
        <v>3800</v>
      </c>
    </row>
    <row r="441" spans="1:43">
      <c r="A441" t="s">
        <v>11796</v>
      </c>
      <c r="B441" t="s">
        <v>11797</v>
      </c>
      <c r="C441" t="s">
        <v>7902</v>
      </c>
      <c r="D441" s="17">
        <v>1180</v>
      </c>
      <c r="E441" s="17">
        <v>1440</v>
      </c>
      <c r="F441" s="23">
        <v>18</v>
      </c>
      <c r="G441" s="6">
        <v>4.2</v>
      </c>
      <c r="H441" s="3">
        <v>1527</v>
      </c>
      <c r="I441" t="s">
        <v>12724</v>
      </c>
      <c r="J441" t="s">
        <v>11798</v>
      </c>
      <c r="K441" t="s">
        <v>11799</v>
      </c>
      <c r="L441" t="s">
        <v>11800</v>
      </c>
      <c r="M441" t="s">
        <v>11801</v>
      </c>
      <c r="N441" t="s">
        <v>12725</v>
      </c>
      <c r="O441" t="s">
        <v>11802</v>
      </c>
      <c r="P441" t="s">
        <v>11803</v>
      </c>
      <c r="Q441" t="str">
        <f t="shared" si="115"/>
        <v>Good</v>
      </c>
      <c r="R441" s="15">
        <f t="shared" si="116"/>
        <v>2198880</v>
      </c>
      <c r="S441" s="15" t="str">
        <f t="shared" si="117"/>
        <v>₹500-₹2,000</v>
      </c>
      <c r="U441" s="6">
        <f t="shared" si="118"/>
        <v>308</v>
      </c>
      <c r="V441" s="3">
        <f t="shared" si="119"/>
        <v>6413.4000000000005</v>
      </c>
      <c r="W441" s="3" t="s">
        <v>13498</v>
      </c>
      <c r="X441" s="3" t="s">
        <v>14573</v>
      </c>
      <c r="Y441" s="25">
        <f t="shared" si="120"/>
        <v>0.18</v>
      </c>
      <c r="Z441" s="25">
        <f t="shared" si="121"/>
        <v>662</v>
      </c>
      <c r="AA441">
        <f t="shared" si="122"/>
        <v>1</v>
      </c>
      <c r="AB441">
        <f t="shared" si="123"/>
        <v>1</v>
      </c>
      <c r="AC441">
        <f t="shared" si="133"/>
        <v>0</v>
      </c>
      <c r="AF441">
        <f t="shared" si="124"/>
        <v>2198880</v>
      </c>
      <c r="AH441" t="str">
        <f t="shared" si="125"/>
        <v>Borosil Rio 1.5 L Electric Kettle,</v>
      </c>
      <c r="AI441" s="21">
        <f t="shared" si="126"/>
        <v>1527</v>
      </c>
      <c r="AK441" t="str">
        <f t="shared" si="127"/>
        <v>Home &amp; Kitchen</v>
      </c>
      <c r="AM441">
        <f t="shared" si="128"/>
        <v>1800</v>
      </c>
      <c r="AN441" s="16">
        <f t="shared" si="129"/>
        <v>18</v>
      </c>
      <c r="AO441">
        <f t="shared" si="130"/>
        <v>18</v>
      </c>
      <c r="AP441" t="str">
        <f t="shared" si="131"/>
        <v>Suspicious Zero</v>
      </c>
      <c r="AQ441">
        <f t="shared" si="132"/>
        <v>1800</v>
      </c>
    </row>
    <row r="442" spans="1:43">
      <c r="A442" t="s">
        <v>7787</v>
      </c>
      <c r="B442" t="s">
        <v>12090</v>
      </c>
      <c r="C442" t="s">
        <v>7788</v>
      </c>
      <c r="D442" s="17">
        <v>199</v>
      </c>
      <c r="E442" s="17">
        <v>799</v>
      </c>
      <c r="F442" s="23">
        <v>75</v>
      </c>
      <c r="G442" s="6">
        <v>4.0999999999999996</v>
      </c>
      <c r="H442" s="3">
        <v>7333</v>
      </c>
      <c r="I442" t="s">
        <v>7789</v>
      </c>
      <c r="J442" t="s">
        <v>7790</v>
      </c>
      <c r="K442" t="s">
        <v>7791</v>
      </c>
      <c r="L442" t="s">
        <v>7792</v>
      </c>
      <c r="M442" t="s">
        <v>7793</v>
      </c>
      <c r="N442" t="s">
        <v>7794</v>
      </c>
      <c r="O442" t="s">
        <v>7795</v>
      </c>
      <c r="P442" t="s">
        <v>7796</v>
      </c>
      <c r="Q442" t="str">
        <f t="shared" si="115"/>
        <v>Good</v>
      </c>
      <c r="R442" s="15">
        <f t="shared" si="116"/>
        <v>5859067</v>
      </c>
      <c r="S442" s="15" t="str">
        <f t="shared" si="117"/>
        <v>₹500-₹2,000</v>
      </c>
      <c r="U442" s="6">
        <f t="shared" si="118"/>
        <v>308</v>
      </c>
      <c r="V442" s="3">
        <f t="shared" si="119"/>
        <v>30065.299999999996</v>
      </c>
      <c r="W442" s="3" t="s">
        <v>14250</v>
      </c>
      <c r="X442" s="3" t="s">
        <v>14572</v>
      </c>
      <c r="Y442" s="25">
        <f t="shared" si="120"/>
        <v>0.75</v>
      </c>
      <c r="Z442" s="25">
        <f t="shared" si="121"/>
        <v>662</v>
      </c>
      <c r="AA442">
        <f t="shared" si="122"/>
        <v>1</v>
      </c>
      <c r="AB442">
        <f t="shared" si="123"/>
        <v>1</v>
      </c>
      <c r="AC442">
        <f t="shared" si="133"/>
        <v>0</v>
      </c>
      <c r="AF442">
        <f t="shared" si="124"/>
        <v>5859067</v>
      </c>
      <c r="AH442" t="str">
        <f t="shared" si="125"/>
        <v>CARECASE Optical Bay 2nd Hard Drive</v>
      </c>
      <c r="AI442" s="21">
        <f t="shared" si="126"/>
        <v>7333</v>
      </c>
      <c r="AK442" t="str">
        <f t="shared" si="127"/>
        <v>Computers &amp; Accessories</v>
      </c>
      <c r="AM442">
        <f t="shared" si="128"/>
        <v>7500</v>
      </c>
      <c r="AN442" s="16">
        <f t="shared" si="129"/>
        <v>75</v>
      </c>
      <c r="AO442">
        <f t="shared" si="130"/>
        <v>75</v>
      </c>
      <c r="AP442" t="str">
        <f t="shared" si="131"/>
        <v>Suspicious Zero</v>
      </c>
      <c r="AQ442">
        <f t="shared" si="132"/>
        <v>7500</v>
      </c>
    </row>
    <row r="443" spans="1:43">
      <c r="A443" t="s">
        <v>9829</v>
      </c>
      <c r="B443" t="s">
        <v>9830</v>
      </c>
      <c r="C443" t="s">
        <v>8063</v>
      </c>
      <c r="D443" s="17">
        <v>1899</v>
      </c>
      <c r="E443" s="17">
        <v>3790</v>
      </c>
      <c r="F443" s="23">
        <v>50</v>
      </c>
      <c r="G443" s="6">
        <v>3.8</v>
      </c>
      <c r="H443" s="3">
        <v>3842</v>
      </c>
      <c r="I443" t="s">
        <v>9831</v>
      </c>
      <c r="J443" t="s">
        <v>9832</v>
      </c>
      <c r="K443" t="s">
        <v>9833</v>
      </c>
      <c r="L443" t="s">
        <v>9834</v>
      </c>
      <c r="M443" t="s">
        <v>12726</v>
      </c>
      <c r="N443" t="s">
        <v>12727</v>
      </c>
      <c r="O443" t="s">
        <v>9835</v>
      </c>
      <c r="P443" t="s">
        <v>9836</v>
      </c>
      <c r="Q443" t="str">
        <f t="shared" si="115"/>
        <v>Good</v>
      </c>
      <c r="R443" s="15">
        <f t="shared" si="116"/>
        <v>14561180</v>
      </c>
      <c r="S443" s="15" t="str">
        <f t="shared" si="117"/>
        <v>₹2,000-₹10,000</v>
      </c>
      <c r="U443" s="6">
        <f t="shared" si="118"/>
        <v>308</v>
      </c>
      <c r="V443" s="3">
        <f t="shared" si="119"/>
        <v>14599.599999999999</v>
      </c>
      <c r="W443" s="3" t="s">
        <v>13499</v>
      </c>
      <c r="X443" s="3" t="s">
        <v>14573</v>
      </c>
      <c r="Y443" s="25">
        <f t="shared" si="120"/>
        <v>0.5</v>
      </c>
      <c r="Z443" s="25">
        <f t="shared" si="121"/>
        <v>662</v>
      </c>
      <c r="AA443">
        <f t="shared" si="122"/>
        <v>1</v>
      </c>
      <c r="AB443">
        <f t="shared" si="123"/>
        <v>1</v>
      </c>
      <c r="AC443">
        <f t="shared" si="133"/>
        <v>0</v>
      </c>
      <c r="AF443">
        <f t="shared" si="124"/>
        <v>14561180</v>
      </c>
      <c r="AH443" t="str">
        <f t="shared" si="125"/>
        <v>ACTIVA Instant 3 LTR 3 KVA SPECIAL Anti</v>
      </c>
      <c r="AI443" s="21">
        <f t="shared" si="126"/>
        <v>3842</v>
      </c>
      <c r="AK443" t="str">
        <f t="shared" si="127"/>
        <v>Home &amp; Kitchen</v>
      </c>
      <c r="AM443">
        <f t="shared" si="128"/>
        <v>5000</v>
      </c>
      <c r="AN443" s="16">
        <f t="shared" si="129"/>
        <v>50</v>
      </c>
      <c r="AO443">
        <f t="shared" si="130"/>
        <v>50</v>
      </c>
      <c r="AP443" t="str">
        <f t="shared" si="131"/>
        <v>Suspicious Zero</v>
      </c>
      <c r="AQ443">
        <f t="shared" si="132"/>
        <v>5000</v>
      </c>
    </row>
    <row r="444" spans="1:43">
      <c r="A444" t="s">
        <v>5777</v>
      </c>
      <c r="B444" t="s">
        <v>5778</v>
      </c>
      <c r="C444" t="s">
        <v>5779</v>
      </c>
      <c r="D444" s="17">
        <v>899</v>
      </c>
      <c r="E444" s="17">
        <v>1999</v>
      </c>
      <c r="F444" s="23">
        <v>55.000000000000007</v>
      </c>
      <c r="G444" s="6">
        <v>4.0999999999999996</v>
      </c>
      <c r="H444" s="3">
        <v>30469</v>
      </c>
      <c r="I444" t="s">
        <v>5780</v>
      </c>
      <c r="J444" t="s">
        <v>5781</v>
      </c>
      <c r="K444" t="s">
        <v>5782</v>
      </c>
      <c r="L444" t="s">
        <v>5783</v>
      </c>
      <c r="M444" t="s">
        <v>5784</v>
      </c>
      <c r="N444" t="s">
        <v>5785</v>
      </c>
      <c r="O444" t="s">
        <v>5786</v>
      </c>
      <c r="P444" t="s">
        <v>5787</v>
      </c>
      <c r="Q444" t="str">
        <f t="shared" si="115"/>
        <v>Good</v>
      </c>
      <c r="R444" s="15">
        <f t="shared" si="116"/>
        <v>60907531</v>
      </c>
      <c r="S444" s="15" t="str">
        <f t="shared" si="117"/>
        <v>₹500-₹2,000</v>
      </c>
      <c r="U444" s="6">
        <f t="shared" si="118"/>
        <v>308</v>
      </c>
      <c r="V444" s="3">
        <f t="shared" si="119"/>
        <v>124922.9</v>
      </c>
      <c r="W444" s="3" t="s">
        <v>13500</v>
      </c>
      <c r="X444" s="3" t="s">
        <v>14550</v>
      </c>
      <c r="Y444" s="25">
        <f t="shared" si="120"/>
        <v>0.55000000000000004</v>
      </c>
      <c r="Z444" s="25">
        <f t="shared" si="121"/>
        <v>662</v>
      </c>
      <c r="AA444">
        <f t="shared" si="122"/>
        <v>1</v>
      </c>
      <c r="AB444">
        <f t="shared" si="123"/>
        <v>1</v>
      </c>
      <c r="AC444">
        <f t="shared" si="133"/>
        <v>0</v>
      </c>
      <c r="AF444">
        <f t="shared" si="124"/>
        <v>60907531</v>
      </c>
      <c r="AH444" t="str">
        <f t="shared" si="125"/>
        <v>Infinity (JBL Fuze Pint,</v>
      </c>
      <c r="AI444" s="21">
        <f t="shared" si="126"/>
        <v>30469</v>
      </c>
      <c r="AK444" t="str">
        <f t="shared" si="127"/>
        <v>Electronics</v>
      </c>
      <c r="AM444">
        <f t="shared" si="128"/>
        <v>5500.0000000000009</v>
      </c>
      <c r="AN444" s="16">
        <f t="shared" si="129"/>
        <v>55.000000000000007</v>
      </c>
      <c r="AO444">
        <f t="shared" si="130"/>
        <v>55.000000000000007</v>
      </c>
      <c r="AP444" t="str">
        <f t="shared" si="131"/>
        <v>Suspicious Zero</v>
      </c>
      <c r="AQ444">
        <f t="shared" si="132"/>
        <v>5500.0000000000009</v>
      </c>
    </row>
    <row r="445" spans="1:43">
      <c r="A445" t="s">
        <v>7890</v>
      </c>
      <c r="B445" t="s">
        <v>7891</v>
      </c>
      <c r="C445" t="s">
        <v>5779</v>
      </c>
      <c r="D445" s="17">
        <v>1499</v>
      </c>
      <c r="E445" s="17">
        <v>2999</v>
      </c>
      <c r="F445" s="23">
        <v>50</v>
      </c>
      <c r="G445" s="6">
        <v>4.0999999999999996</v>
      </c>
      <c r="H445" s="3">
        <v>25262</v>
      </c>
      <c r="I445" t="s">
        <v>7892</v>
      </c>
      <c r="J445" t="s">
        <v>7893</v>
      </c>
      <c r="K445" t="s">
        <v>7894</v>
      </c>
      <c r="L445" t="s">
        <v>7895</v>
      </c>
      <c r="M445" t="s">
        <v>7896</v>
      </c>
      <c r="N445" t="s">
        <v>7897</v>
      </c>
      <c r="O445" t="s">
        <v>7898</v>
      </c>
      <c r="P445" t="s">
        <v>7899</v>
      </c>
      <c r="Q445" t="str">
        <f t="shared" si="115"/>
        <v>Good</v>
      </c>
      <c r="R445" s="15">
        <f t="shared" si="116"/>
        <v>75760738</v>
      </c>
      <c r="S445" s="15" t="str">
        <f t="shared" si="117"/>
        <v>₹2,000-₹10,000</v>
      </c>
      <c r="U445" s="6">
        <f t="shared" si="118"/>
        <v>308</v>
      </c>
      <c r="V445" s="3">
        <f t="shared" si="119"/>
        <v>103574.2</v>
      </c>
      <c r="W445" s="3" t="s">
        <v>13501</v>
      </c>
      <c r="X445" s="3" t="s">
        <v>14550</v>
      </c>
      <c r="Y445" s="25">
        <f t="shared" si="120"/>
        <v>0.5</v>
      </c>
      <c r="Z445" s="25">
        <f t="shared" si="121"/>
        <v>662</v>
      </c>
      <c r="AA445">
        <f t="shared" si="122"/>
        <v>1</v>
      </c>
      <c r="AB445">
        <f t="shared" si="123"/>
        <v>1</v>
      </c>
      <c r="AC445">
        <f t="shared" si="133"/>
        <v>0</v>
      </c>
      <c r="AF445">
        <f t="shared" si="124"/>
        <v>75760738</v>
      </c>
      <c r="AH445" t="str">
        <f t="shared" si="125"/>
        <v>Infinity (JBL Fuze 100,</v>
      </c>
      <c r="AI445" s="21">
        <f t="shared" si="126"/>
        <v>25262</v>
      </c>
      <c r="AK445" t="str">
        <f t="shared" si="127"/>
        <v>Electronics</v>
      </c>
      <c r="AM445">
        <f t="shared" si="128"/>
        <v>5000</v>
      </c>
      <c r="AN445" s="16">
        <f t="shared" si="129"/>
        <v>50</v>
      </c>
      <c r="AO445">
        <f t="shared" si="130"/>
        <v>50</v>
      </c>
      <c r="AP445" t="str">
        <f t="shared" si="131"/>
        <v>Suspicious Zero</v>
      </c>
      <c r="AQ445">
        <f t="shared" si="132"/>
        <v>5000</v>
      </c>
    </row>
    <row r="446" spans="1:43">
      <c r="A446" t="s">
        <v>7414</v>
      </c>
      <c r="B446" t="s">
        <v>7415</v>
      </c>
      <c r="C446" t="s">
        <v>5094</v>
      </c>
      <c r="D446" s="17">
        <v>2499</v>
      </c>
      <c r="E446" s="17">
        <v>3999</v>
      </c>
      <c r="F446" s="23">
        <v>38</v>
      </c>
      <c r="G446" s="6">
        <v>4.4000000000000004</v>
      </c>
      <c r="H446" s="3">
        <v>12679</v>
      </c>
      <c r="I446" t="s">
        <v>12073</v>
      </c>
      <c r="J446" t="s">
        <v>7416</v>
      </c>
      <c r="K446" t="s">
        <v>7417</v>
      </c>
      <c r="L446" t="s">
        <v>7418</v>
      </c>
      <c r="M446" t="s">
        <v>7419</v>
      </c>
      <c r="N446" t="s">
        <v>12728</v>
      </c>
      <c r="O446" t="s">
        <v>5098</v>
      </c>
      <c r="P446" t="s">
        <v>7420</v>
      </c>
      <c r="Q446" t="str">
        <f t="shared" si="115"/>
        <v>Good</v>
      </c>
      <c r="R446" s="15">
        <f t="shared" si="116"/>
        <v>50703321</v>
      </c>
      <c r="S446" s="15" t="str">
        <f t="shared" si="117"/>
        <v>₹2,000-₹10,000</v>
      </c>
      <c r="U446" s="6">
        <f t="shared" si="118"/>
        <v>308</v>
      </c>
      <c r="V446" s="3">
        <f t="shared" si="119"/>
        <v>55787.600000000006</v>
      </c>
      <c r="W446" s="3" t="s">
        <v>13502</v>
      </c>
      <c r="X446" s="3" t="s">
        <v>14572</v>
      </c>
      <c r="Y446" s="25">
        <f t="shared" si="120"/>
        <v>0.38</v>
      </c>
      <c r="Z446" s="25">
        <f t="shared" si="121"/>
        <v>662</v>
      </c>
      <c r="AA446">
        <f t="shared" si="122"/>
        <v>1</v>
      </c>
      <c r="AB446">
        <f t="shared" si="123"/>
        <v>1</v>
      </c>
      <c r="AC446">
        <f t="shared" si="133"/>
        <v>0</v>
      </c>
      <c r="AF446">
        <f t="shared" si="124"/>
        <v>50703321</v>
      </c>
      <c r="AH446" t="str">
        <f t="shared" si="125"/>
        <v>TP-Link AC1200 Archer A6 Smart WiFi,</v>
      </c>
      <c r="AI446" s="21">
        <f t="shared" si="126"/>
        <v>12679</v>
      </c>
      <c r="AK446" t="str">
        <f t="shared" si="127"/>
        <v>Computers &amp; Accessories</v>
      </c>
      <c r="AM446">
        <f t="shared" si="128"/>
        <v>3800</v>
      </c>
      <c r="AN446" s="16">
        <f t="shared" si="129"/>
        <v>38</v>
      </c>
      <c r="AO446">
        <f t="shared" si="130"/>
        <v>38</v>
      </c>
      <c r="AP446" t="str">
        <f t="shared" si="131"/>
        <v>Suspicious Zero</v>
      </c>
      <c r="AQ446">
        <f t="shared" si="132"/>
        <v>3800</v>
      </c>
    </row>
    <row r="447" spans="1:43">
      <c r="A447" t="s">
        <v>3570</v>
      </c>
      <c r="B447" t="s">
        <v>3571</v>
      </c>
      <c r="C447" t="s">
        <v>2810</v>
      </c>
      <c r="D447" s="17">
        <v>20999</v>
      </c>
      <c r="E447" s="17">
        <v>29990</v>
      </c>
      <c r="F447" s="23">
        <v>30</v>
      </c>
      <c r="G447" s="6">
        <v>4.3</v>
      </c>
      <c r="H447" s="3">
        <v>9499</v>
      </c>
      <c r="I447" t="s">
        <v>3572</v>
      </c>
      <c r="J447" t="s">
        <v>3573</v>
      </c>
      <c r="K447" t="s">
        <v>3574</v>
      </c>
      <c r="L447" t="s">
        <v>3575</v>
      </c>
      <c r="M447" t="s">
        <v>12729</v>
      </c>
      <c r="N447" t="s">
        <v>3576</v>
      </c>
      <c r="O447" t="s">
        <v>3577</v>
      </c>
      <c r="P447" t="s">
        <v>3578</v>
      </c>
      <c r="Q447" t="str">
        <f t="shared" si="115"/>
        <v>Good</v>
      </c>
      <c r="R447" s="15">
        <f t="shared" si="116"/>
        <v>284875010</v>
      </c>
      <c r="S447" s="15" t="str">
        <f t="shared" si="117"/>
        <v>₹10,000-₹50,000</v>
      </c>
      <c r="U447" s="6">
        <f t="shared" si="118"/>
        <v>308</v>
      </c>
      <c r="V447" s="3">
        <f t="shared" si="119"/>
        <v>40845.699999999997</v>
      </c>
      <c r="W447" s="3" t="s">
        <v>14391</v>
      </c>
      <c r="X447" s="3" t="s">
        <v>14550</v>
      </c>
      <c r="Y447" s="25">
        <f t="shared" si="120"/>
        <v>0.3</v>
      </c>
      <c r="Z447" s="25">
        <f t="shared" si="121"/>
        <v>662</v>
      </c>
      <c r="AA447">
        <f t="shared" si="122"/>
        <v>1</v>
      </c>
      <c r="AB447">
        <f t="shared" si="123"/>
        <v>1</v>
      </c>
      <c r="AC447">
        <f t="shared" si="133"/>
        <v>0</v>
      </c>
      <c r="AF447">
        <f t="shared" si="124"/>
        <v>284875010</v>
      </c>
      <c r="AH447" t="str">
        <f t="shared" si="125"/>
        <v>iQOO Z6 Pro 5G by vivo (Legion Sky,</v>
      </c>
      <c r="AI447" s="21">
        <f t="shared" si="126"/>
        <v>9499</v>
      </c>
      <c r="AK447" t="str">
        <f t="shared" si="127"/>
        <v>Electronics</v>
      </c>
      <c r="AM447">
        <f t="shared" si="128"/>
        <v>3000</v>
      </c>
      <c r="AN447" s="16">
        <f t="shared" si="129"/>
        <v>30</v>
      </c>
      <c r="AO447">
        <f t="shared" si="130"/>
        <v>30</v>
      </c>
      <c r="AP447" t="str">
        <f t="shared" si="131"/>
        <v>Suspicious Zero</v>
      </c>
      <c r="AQ447">
        <f t="shared" si="132"/>
        <v>3000</v>
      </c>
    </row>
    <row r="448" spans="1:43">
      <c r="A448" t="s">
        <v>3486</v>
      </c>
      <c r="B448" t="s">
        <v>3487</v>
      </c>
      <c r="C448" t="s">
        <v>2810</v>
      </c>
      <c r="D448" s="17">
        <v>15499</v>
      </c>
      <c r="E448" s="17">
        <v>18999</v>
      </c>
      <c r="F448" s="23">
        <v>18</v>
      </c>
      <c r="G448" s="6">
        <v>4.0999999999999996</v>
      </c>
      <c r="H448" s="3">
        <v>19252</v>
      </c>
      <c r="I448" t="s">
        <v>3113</v>
      </c>
      <c r="J448" t="s">
        <v>3114</v>
      </c>
      <c r="K448" t="s">
        <v>3115</v>
      </c>
      <c r="L448" t="s">
        <v>3116</v>
      </c>
      <c r="M448" t="s">
        <v>3117</v>
      </c>
      <c r="N448" t="s">
        <v>12236</v>
      </c>
      <c r="O448" t="s">
        <v>3488</v>
      </c>
      <c r="P448" t="s">
        <v>3489</v>
      </c>
      <c r="Q448" t="str">
        <f t="shared" si="115"/>
        <v>Good</v>
      </c>
      <c r="R448" s="15">
        <f t="shared" si="116"/>
        <v>365768748</v>
      </c>
      <c r="S448" s="15" t="str">
        <f t="shared" si="117"/>
        <v>₹10,000-₹50,000</v>
      </c>
      <c r="U448" s="6">
        <f t="shared" si="118"/>
        <v>308</v>
      </c>
      <c r="V448" s="3">
        <f t="shared" si="119"/>
        <v>78933.2</v>
      </c>
      <c r="W448" s="3" t="s">
        <v>14392</v>
      </c>
      <c r="X448" s="3" t="s">
        <v>14550</v>
      </c>
      <c r="Y448" s="25">
        <f t="shared" si="120"/>
        <v>0.18</v>
      </c>
      <c r="Z448" s="25">
        <f t="shared" si="121"/>
        <v>662</v>
      </c>
      <c r="AA448">
        <f t="shared" si="122"/>
        <v>1</v>
      </c>
      <c r="AB448">
        <f t="shared" si="123"/>
        <v>1</v>
      </c>
      <c r="AC448">
        <f t="shared" si="133"/>
        <v>0</v>
      </c>
      <c r="AF448">
        <f t="shared" si="124"/>
        <v>365768748</v>
      </c>
      <c r="AH448" t="str">
        <f t="shared" si="125"/>
        <v>iQOO Z6 Lite 5G by vivo (Mystic Night,</v>
      </c>
      <c r="AI448" s="21">
        <f t="shared" si="126"/>
        <v>19252</v>
      </c>
      <c r="AK448" t="str">
        <f t="shared" si="127"/>
        <v>Electronics</v>
      </c>
      <c r="AM448">
        <f t="shared" si="128"/>
        <v>1800</v>
      </c>
      <c r="AN448" s="16">
        <f t="shared" si="129"/>
        <v>18</v>
      </c>
      <c r="AO448">
        <f t="shared" si="130"/>
        <v>18</v>
      </c>
      <c r="AP448" t="str">
        <f t="shared" si="131"/>
        <v>Suspicious Zero</v>
      </c>
      <c r="AQ448">
        <f t="shared" si="132"/>
        <v>1800</v>
      </c>
    </row>
    <row r="449" spans="1:43">
      <c r="A449" t="s">
        <v>3209</v>
      </c>
      <c r="B449" t="s">
        <v>12091</v>
      </c>
      <c r="C449" t="s">
        <v>2810</v>
      </c>
      <c r="D449" s="17">
        <v>28999</v>
      </c>
      <c r="E449" s="17">
        <v>34999</v>
      </c>
      <c r="F449" s="23">
        <v>17</v>
      </c>
      <c r="G449" s="6">
        <v>4.4000000000000004</v>
      </c>
      <c r="H449" s="3">
        <v>20311</v>
      </c>
      <c r="I449" t="s">
        <v>3210</v>
      </c>
      <c r="J449" t="s">
        <v>3211</v>
      </c>
      <c r="K449" t="s">
        <v>3212</v>
      </c>
      <c r="L449" t="s">
        <v>3213</v>
      </c>
      <c r="M449" t="s">
        <v>3214</v>
      </c>
      <c r="N449" t="s">
        <v>12730</v>
      </c>
      <c r="O449" t="s">
        <v>3215</v>
      </c>
      <c r="P449" t="s">
        <v>3216</v>
      </c>
      <c r="Q449" t="str">
        <f t="shared" si="115"/>
        <v>Good</v>
      </c>
      <c r="R449" s="15">
        <f t="shared" si="116"/>
        <v>710864689</v>
      </c>
      <c r="S449" s="15" t="str">
        <f t="shared" si="117"/>
        <v>₹10,000-₹50,000</v>
      </c>
      <c r="U449" s="6">
        <f t="shared" si="118"/>
        <v>308</v>
      </c>
      <c r="V449" s="3">
        <f t="shared" si="119"/>
        <v>89368.400000000009</v>
      </c>
      <c r="W449" s="3" t="s">
        <v>14393</v>
      </c>
      <c r="X449" s="3" t="s">
        <v>14550</v>
      </c>
      <c r="Y449" s="25">
        <f t="shared" si="120"/>
        <v>0.17</v>
      </c>
      <c r="Z449" s="25">
        <f t="shared" si="121"/>
        <v>662</v>
      </c>
      <c r="AA449">
        <f t="shared" si="122"/>
        <v>1</v>
      </c>
      <c r="AB449">
        <f t="shared" si="123"/>
        <v>1</v>
      </c>
      <c r="AC449">
        <f t="shared" si="133"/>
        <v>0</v>
      </c>
      <c r="AF449">
        <f t="shared" si="124"/>
        <v>710864689</v>
      </c>
      <c r="AH449" t="str">
        <f t="shared" si="125"/>
        <v>iQOO Neo 6 5G (Dark Nova,</v>
      </c>
      <c r="AI449" s="21">
        <f t="shared" si="126"/>
        <v>20311</v>
      </c>
      <c r="AK449" t="str">
        <f t="shared" si="127"/>
        <v>Electronics</v>
      </c>
      <c r="AM449">
        <f t="shared" si="128"/>
        <v>1700</v>
      </c>
      <c r="AN449" s="16">
        <f t="shared" si="129"/>
        <v>17</v>
      </c>
      <c r="AO449">
        <f t="shared" si="130"/>
        <v>17</v>
      </c>
      <c r="AP449" t="str">
        <f t="shared" si="131"/>
        <v>Suspicious Zero</v>
      </c>
      <c r="AQ449">
        <f t="shared" si="132"/>
        <v>1700</v>
      </c>
    </row>
    <row r="450" spans="1:43">
      <c r="A450" t="s">
        <v>3266</v>
      </c>
      <c r="B450" t="s">
        <v>3267</v>
      </c>
      <c r="C450" t="s">
        <v>2810</v>
      </c>
      <c r="D450" s="17">
        <v>13999</v>
      </c>
      <c r="E450" s="17">
        <v>19999</v>
      </c>
      <c r="F450" s="23">
        <v>30</v>
      </c>
      <c r="G450" s="6">
        <v>4.0999999999999996</v>
      </c>
      <c r="H450" s="3">
        <v>19252</v>
      </c>
      <c r="I450" t="s">
        <v>3268</v>
      </c>
      <c r="J450" t="s">
        <v>3114</v>
      </c>
      <c r="K450" t="s">
        <v>3115</v>
      </c>
      <c r="L450" t="s">
        <v>3116</v>
      </c>
      <c r="M450" t="s">
        <v>3117</v>
      </c>
      <c r="N450" t="s">
        <v>12236</v>
      </c>
      <c r="O450" t="s">
        <v>3269</v>
      </c>
      <c r="P450" t="s">
        <v>3270</v>
      </c>
      <c r="Q450" t="str">
        <f t="shared" ref="Q450:Q513" si="134">IF(G453&lt;3, "Below 3", IF(G453&lt;4, "Average", IF(G453&lt;4.5, "Good", "Excellent")))</f>
        <v>Good</v>
      </c>
      <c r="R450" s="15">
        <f t="shared" ref="R450:R513" si="135">E450*H450</f>
        <v>385020748</v>
      </c>
      <c r="S450" s="15" t="str">
        <f t="shared" ref="S450:S513" si="136">IF(E450&lt;500, "&lt;₹500", IF(E450&lt;=2000, "₹500-₹2,000", IF(E450&lt;=10000, "₹2,000-₹10,000", IF(E450&lt;=50000, "₹10,000-₹50,000", "&gt;₹50,000"))))</f>
        <v>₹10,000-₹50,000</v>
      </c>
      <c r="U450" s="6">
        <f t="shared" ref="U450:U513" si="137">COUNTIF(H:H, "&lt;1,000")</f>
        <v>308</v>
      </c>
      <c r="V450" s="3">
        <f t="shared" ref="V450:V513" si="138">G450*H450</f>
        <v>78933.2</v>
      </c>
      <c r="W450" s="3" t="s">
        <v>14394</v>
      </c>
      <c r="X450" s="3" t="s">
        <v>14550</v>
      </c>
      <c r="Y450" s="25">
        <f t="shared" ref="Y450:Y513" si="139">F450/100</f>
        <v>0.3</v>
      </c>
      <c r="Z450" s="25">
        <f t="shared" ref="Z450:Z513" si="140">COUNTIF(F:F, "&gt;=50")</f>
        <v>662</v>
      </c>
      <c r="AA450">
        <f t="shared" ref="AA450:AA513" si="141">COUNTIF(A:A, A450)</f>
        <v>1</v>
      </c>
      <c r="AB450">
        <f t="shared" ref="AB450:AB513" si="142">COUNTIF(W:W, W450)</f>
        <v>1</v>
      </c>
      <c r="AC450">
        <f t="shared" si="133"/>
        <v>0</v>
      </c>
      <c r="AF450">
        <f t="shared" ref="AF450:AF513" si="143">E450*H450</f>
        <v>385020748</v>
      </c>
      <c r="AH450" t="str">
        <f t="shared" ref="AH450:AH513" si="144">TRIM(LEFT(B450, MIN(IFERROR(FIND(",", B450), LEN(B450)+1), IFERROR(FIND("|", B450), LEN(B450)+1), IFERROR(FIND("~", SUBSTITUTE(LEFT(B450, 40), " ", "~", LEN(LEFT(B450, 40))-LEN(SUBSTITUTE(LEFT(B450, 40), " ", ""))))-1, 40))))</f>
        <v>iQOO Z6 44W by vivo (Lumina Blue,</v>
      </c>
      <c r="AI450" s="21">
        <f t="shared" ref="AI450:AI513" si="145">IF(H450&gt;1000000, H450/10, H450)</f>
        <v>19252</v>
      </c>
      <c r="AK450" t="str">
        <f t="shared" ref="AK450:AK513" si="146">TRIM(SUBSTITUTE(PROPER(SUBSTITUTE(X450, "&amp;", " &amp; ")), "  ", " "))</f>
        <v>Electronics</v>
      </c>
      <c r="AM450">
        <f t="shared" ref="AM450:AM513" si="147">F450*100</f>
        <v>3000</v>
      </c>
      <c r="AN450" s="16">
        <f t="shared" ref="AN450:AN513" si="148">IF(F450=0, AVERAGEIF(X:X, X450, F:F), F450)</f>
        <v>30</v>
      </c>
      <c r="AO450">
        <f t="shared" ref="AO450:AO513" si="149">IF(F450=0, AVERAGEIF(X:X, X450, F:F), F450)</f>
        <v>30</v>
      </c>
      <c r="AP450" t="str">
        <f t="shared" ref="AP450:AP513" si="150">IF(D450=E450, "True Zero", "Suspicious Zero")</f>
        <v>Suspicious Zero</v>
      </c>
      <c r="AQ450">
        <f t="shared" si="132"/>
        <v>3000</v>
      </c>
    </row>
    <row r="451" spans="1:43">
      <c r="A451" t="s">
        <v>3907</v>
      </c>
      <c r="B451" t="s">
        <v>3908</v>
      </c>
      <c r="C451" t="s">
        <v>2810</v>
      </c>
      <c r="D451" s="17">
        <v>19999</v>
      </c>
      <c r="E451" s="17">
        <v>27990</v>
      </c>
      <c r="F451" s="23">
        <v>28.999999999999996</v>
      </c>
      <c r="G451" s="6">
        <v>4.3</v>
      </c>
      <c r="H451" s="3">
        <v>9499</v>
      </c>
      <c r="I451" t="s">
        <v>3909</v>
      </c>
      <c r="J451" t="s">
        <v>3573</v>
      </c>
      <c r="K451" t="s">
        <v>3574</v>
      </c>
      <c r="L451" t="s">
        <v>3575</v>
      </c>
      <c r="M451" t="s">
        <v>12729</v>
      </c>
      <c r="N451" t="s">
        <v>3576</v>
      </c>
      <c r="O451" t="s">
        <v>3577</v>
      </c>
      <c r="P451" t="s">
        <v>3910</v>
      </c>
      <c r="Q451" t="str">
        <f t="shared" si="134"/>
        <v>Average</v>
      </c>
      <c r="R451" s="15">
        <f t="shared" si="135"/>
        <v>265877010</v>
      </c>
      <c r="S451" s="15" t="str">
        <f t="shared" si="136"/>
        <v>₹10,000-₹50,000</v>
      </c>
      <c r="U451" s="6">
        <f t="shared" si="137"/>
        <v>308</v>
      </c>
      <c r="V451" s="3">
        <f t="shared" si="138"/>
        <v>40845.699999999997</v>
      </c>
      <c r="W451" s="3" t="s">
        <v>14395</v>
      </c>
      <c r="X451" s="3" t="s">
        <v>14550</v>
      </c>
      <c r="Y451" s="25">
        <f t="shared" si="139"/>
        <v>0.28999999999999998</v>
      </c>
      <c r="Z451" s="25">
        <f t="shared" si="140"/>
        <v>662</v>
      </c>
      <c r="AA451">
        <f t="shared" si="141"/>
        <v>1</v>
      </c>
      <c r="AB451">
        <f t="shared" si="142"/>
        <v>1</v>
      </c>
      <c r="AC451">
        <f t="shared" si="133"/>
        <v>0</v>
      </c>
      <c r="AF451">
        <f t="shared" si="143"/>
        <v>265877010</v>
      </c>
      <c r="AH451" t="str">
        <f t="shared" si="144"/>
        <v>iQOO Z6 Pro 5G by vivo (Legion Sky,</v>
      </c>
      <c r="AI451" s="21">
        <f t="shared" si="145"/>
        <v>9499</v>
      </c>
      <c r="AK451" t="str">
        <f t="shared" si="146"/>
        <v>Electronics</v>
      </c>
      <c r="AM451">
        <f t="shared" si="147"/>
        <v>2899.9999999999995</v>
      </c>
      <c r="AN451" s="16">
        <f t="shared" si="148"/>
        <v>28.999999999999996</v>
      </c>
      <c r="AO451">
        <f t="shared" si="149"/>
        <v>28.999999999999996</v>
      </c>
      <c r="AP451" t="str">
        <f t="shared" si="150"/>
        <v>Suspicious Zero</v>
      </c>
      <c r="AQ451">
        <f t="shared" ref="AQ451:AQ514" si="151">F451*100</f>
        <v>2899.9999999999995</v>
      </c>
    </row>
    <row r="452" spans="1:43">
      <c r="A452" t="s">
        <v>2923</v>
      </c>
      <c r="B452" t="s">
        <v>2924</v>
      </c>
      <c r="C452" t="s">
        <v>2925</v>
      </c>
      <c r="D452" s="17">
        <v>349</v>
      </c>
      <c r="E452" s="17">
        <v>1299</v>
      </c>
      <c r="F452" s="23">
        <v>73</v>
      </c>
      <c r="G452" s="6">
        <v>4</v>
      </c>
      <c r="H452" s="3">
        <v>14283</v>
      </c>
      <c r="I452" t="s">
        <v>2926</v>
      </c>
      <c r="J452" t="s">
        <v>2927</v>
      </c>
      <c r="K452" t="s">
        <v>2928</v>
      </c>
      <c r="L452" t="s">
        <v>2929</v>
      </c>
      <c r="M452" t="s">
        <v>2930</v>
      </c>
      <c r="N452" t="s">
        <v>12731</v>
      </c>
      <c r="O452" t="s">
        <v>4645</v>
      </c>
      <c r="P452" t="s">
        <v>4646</v>
      </c>
      <c r="Q452" t="str">
        <f t="shared" si="134"/>
        <v>Good</v>
      </c>
      <c r="R452" s="15">
        <f t="shared" si="135"/>
        <v>18553617</v>
      </c>
      <c r="S452" s="15" t="str">
        <f t="shared" si="136"/>
        <v>₹500-₹2,000</v>
      </c>
      <c r="U452" s="6">
        <f t="shared" si="137"/>
        <v>308</v>
      </c>
      <c r="V452" s="3">
        <f t="shared" si="138"/>
        <v>57132</v>
      </c>
      <c r="W452" s="3" t="s">
        <v>14325</v>
      </c>
      <c r="X452" s="3" t="s">
        <v>14550</v>
      </c>
      <c r="Y452" s="25">
        <f t="shared" si="139"/>
        <v>0.73</v>
      </c>
      <c r="Z452" s="25">
        <f t="shared" si="140"/>
        <v>662</v>
      </c>
      <c r="AA452">
        <f t="shared" si="141"/>
        <v>1</v>
      </c>
      <c r="AB452">
        <f t="shared" si="142"/>
        <v>1</v>
      </c>
      <c r="AC452">
        <f t="shared" si="133"/>
        <v>0</v>
      </c>
      <c r="AF452">
        <f t="shared" si="143"/>
        <v>18553617</v>
      </c>
      <c r="AH452" t="str">
        <f t="shared" si="144"/>
        <v>pTron Bullet Pro 36W PD Quick Charger,</v>
      </c>
      <c r="AI452" s="21">
        <f t="shared" si="145"/>
        <v>14283</v>
      </c>
      <c r="AK452" t="str">
        <f t="shared" si="146"/>
        <v>Electronics</v>
      </c>
      <c r="AM452">
        <f t="shared" si="147"/>
        <v>7300</v>
      </c>
      <c r="AN452" s="16">
        <f t="shared" si="148"/>
        <v>73</v>
      </c>
      <c r="AO452">
        <f t="shared" si="149"/>
        <v>73</v>
      </c>
      <c r="AP452" t="str">
        <f t="shared" si="150"/>
        <v>Suspicious Zero</v>
      </c>
      <c r="AQ452">
        <f t="shared" si="151"/>
        <v>7300</v>
      </c>
    </row>
    <row r="453" spans="1:43">
      <c r="A453" t="s">
        <v>3046</v>
      </c>
      <c r="B453" t="s">
        <v>3047</v>
      </c>
      <c r="C453" t="s">
        <v>2810</v>
      </c>
      <c r="D453" s="17">
        <v>16499</v>
      </c>
      <c r="E453" s="17">
        <v>20999</v>
      </c>
      <c r="F453" s="23">
        <v>21</v>
      </c>
      <c r="G453" s="6">
        <v>4</v>
      </c>
      <c r="H453" s="3">
        <v>21350</v>
      </c>
      <c r="I453" t="s">
        <v>3048</v>
      </c>
      <c r="J453" t="s">
        <v>3049</v>
      </c>
      <c r="K453" t="s">
        <v>3050</v>
      </c>
      <c r="L453" t="s">
        <v>3051</v>
      </c>
      <c r="M453" t="s">
        <v>3052</v>
      </c>
      <c r="N453" t="s">
        <v>3053</v>
      </c>
      <c r="O453" t="s">
        <v>3054</v>
      </c>
      <c r="P453" t="s">
        <v>3055</v>
      </c>
      <c r="Q453" t="str">
        <f t="shared" si="134"/>
        <v>Good</v>
      </c>
      <c r="R453" s="15">
        <f t="shared" si="135"/>
        <v>448328650</v>
      </c>
      <c r="S453" s="15" t="str">
        <f t="shared" si="136"/>
        <v>₹10,000-₹50,000</v>
      </c>
      <c r="U453" s="6">
        <f t="shared" si="137"/>
        <v>308</v>
      </c>
      <c r="V453" s="3">
        <f t="shared" si="138"/>
        <v>85400</v>
      </c>
      <c r="W453" s="3" t="s">
        <v>14396</v>
      </c>
      <c r="X453" s="3" t="s">
        <v>14550</v>
      </c>
      <c r="Y453" s="25">
        <f t="shared" si="139"/>
        <v>0.21</v>
      </c>
      <c r="Z453" s="25">
        <f t="shared" si="140"/>
        <v>662</v>
      </c>
      <c r="AA453">
        <f t="shared" si="141"/>
        <v>1</v>
      </c>
      <c r="AB453">
        <f t="shared" si="142"/>
        <v>1</v>
      </c>
      <c r="AC453">
        <f t="shared" si="133"/>
        <v>0</v>
      </c>
      <c r="AF453">
        <f t="shared" si="143"/>
        <v>448328650</v>
      </c>
      <c r="AH453" t="str">
        <f t="shared" si="144"/>
        <v>iQOO vivo Z6 5G (Chromatic Blue,</v>
      </c>
      <c r="AI453" s="21">
        <f t="shared" si="145"/>
        <v>21350</v>
      </c>
      <c r="AK453" t="str">
        <f t="shared" si="146"/>
        <v>Electronics</v>
      </c>
      <c r="AM453">
        <f t="shared" si="147"/>
        <v>2100</v>
      </c>
      <c r="AN453" s="16">
        <f t="shared" si="148"/>
        <v>21</v>
      </c>
      <c r="AO453">
        <f t="shared" si="149"/>
        <v>21</v>
      </c>
      <c r="AP453" t="str">
        <f t="shared" si="150"/>
        <v>Suspicious Zero</v>
      </c>
      <c r="AQ453">
        <f t="shared" si="151"/>
        <v>2100</v>
      </c>
    </row>
    <row r="454" spans="1:43">
      <c r="A454" t="s">
        <v>8631</v>
      </c>
      <c r="B454" t="s">
        <v>8632</v>
      </c>
      <c r="C454" t="s">
        <v>7902</v>
      </c>
      <c r="D454" s="17">
        <v>899</v>
      </c>
      <c r="E454" s="17">
        <v>1249</v>
      </c>
      <c r="F454" s="23">
        <v>28.000000000000004</v>
      </c>
      <c r="G454" s="6">
        <v>3.9</v>
      </c>
      <c r="H454" s="3">
        <v>17424</v>
      </c>
      <c r="I454" t="s">
        <v>12411</v>
      </c>
      <c r="J454" t="s">
        <v>8633</v>
      </c>
      <c r="K454" t="s">
        <v>8634</v>
      </c>
      <c r="L454" t="s">
        <v>8635</v>
      </c>
      <c r="M454" t="s">
        <v>8636</v>
      </c>
      <c r="N454" t="s">
        <v>8637</v>
      </c>
      <c r="O454" t="s">
        <v>8638</v>
      </c>
      <c r="P454" t="s">
        <v>8639</v>
      </c>
      <c r="Q454" t="str">
        <f t="shared" si="134"/>
        <v>Good</v>
      </c>
      <c r="R454" s="15">
        <f t="shared" si="135"/>
        <v>21762576</v>
      </c>
      <c r="S454" s="15" t="str">
        <f t="shared" si="136"/>
        <v>₹500-₹2,000</v>
      </c>
      <c r="U454" s="6">
        <f t="shared" si="137"/>
        <v>308</v>
      </c>
      <c r="V454" s="3">
        <f t="shared" si="138"/>
        <v>67953.599999999991</v>
      </c>
      <c r="W454" s="3" t="s">
        <v>13503</v>
      </c>
      <c r="X454" s="3" t="s">
        <v>14573</v>
      </c>
      <c r="Y454" s="25">
        <f t="shared" si="139"/>
        <v>0.28000000000000003</v>
      </c>
      <c r="Z454" s="25">
        <f t="shared" si="140"/>
        <v>662</v>
      </c>
      <c r="AA454">
        <f t="shared" si="141"/>
        <v>1</v>
      </c>
      <c r="AB454">
        <f t="shared" si="142"/>
        <v>1</v>
      </c>
      <c r="AC454">
        <f t="shared" si="133"/>
        <v>0</v>
      </c>
      <c r="AF454">
        <f t="shared" si="143"/>
        <v>21762576</v>
      </c>
      <c r="AH454" t="str">
        <f t="shared" si="144"/>
        <v>Pigeon by Stovekraft Quartz Electric</v>
      </c>
      <c r="AI454" s="21">
        <f t="shared" si="145"/>
        <v>17424</v>
      </c>
      <c r="AK454" t="str">
        <f t="shared" si="146"/>
        <v>Home &amp; Kitchen</v>
      </c>
      <c r="AM454">
        <f t="shared" si="147"/>
        <v>2800.0000000000005</v>
      </c>
      <c r="AN454" s="16">
        <f t="shared" si="148"/>
        <v>28.000000000000004</v>
      </c>
      <c r="AO454">
        <f t="shared" si="149"/>
        <v>28.000000000000004</v>
      </c>
      <c r="AP454" t="str">
        <f t="shared" si="150"/>
        <v>Suspicious Zero</v>
      </c>
      <c r="AQ454">
        <f t="shared" si="151"/>
        <v>2800.0000000000005</v>
      </c>
    </row>
    <row r="455" spans="1:43">
      <c r="A455" t="s">
        <v>3829</v>
      </c>
      <c r="B455" t="s">
        <v>3830</v>
      </c>
      <c r="C455" t="s">
        <v>2810</v>
      </c>
      <c r="D455" s="17">
        <v>15499</v>
      </c>
      <c r="E455" s="17">
        <v>20999</v>
      </c>
      <c r="F455" s="23">
        <v>26</v>
      </c>
      <c r="G455" s="6">
        <v>4.0999999999999996</v>
      </c>
      <c r="H455" s="3">
        <v>19253</v>
      </c>
      <c r="I455" t="s">
        <v>3484</v>
      </c>
      <c r="J455" t="s">
        <v>3114</v>
      </c>
      <c r="K455" t="s">
        <v>3115</v>
      </c>
      <c r="L455" t="s">
        <v>3116</v>
      </c>
      <c r="M455" t="s">
        <v>3117</v>
      </c>
      <c r="N455" t="s">
        <v>12236</v>
      </c>
      <c r="O455" t="s">
        <v>3530</v>
      </c>
      <c r="P455" t="s">
        <v>3831</v>
      </c>
      <c r="Q455" t="str">
        <f t="shared" si="134"/>
        <v>Good</v>
      </c>
      <c r="R455" s="15">
        <f t="shared" si="135"/>
        <v>404293747</v>
      </c>
      <c r="S455" s="15" t="str">
        <f t="shared" si="136"/>
        <v>₹10,000-₹50,000</v>
      </c>
      <c r="U455" s="6">
        <f t="shared" si="137"/>
        <v>308</v>
      </c>
      <c r="V455" s="3">
        <f t="shared" si="138"/>
        <v>78937.299999999988</v>
      </c>
      <c r="W455" s="3" t="s">
        <v>14397</v>
      </c>
      <c r="X455" s="3" t="s">
        <v>14550</v>
      </c>
      <c r="Y455" s="25">
        <f t="shared" si="139"/>
        <v>0.26</v>
      </c>
      <c r="Z455" s="25">
        <f t="shared" si="140"/>
        <v>662</v>
      </c>
      <c r="AA455">
        <f t="shared" si="141"/>
        <v>1</v>
      </c>
      <c r="AB455">
        <f t="shared" si="142"/>
        <v>1</v>
      </c>
      <c r="AC455">
        <f t="shared" si="133"/>
        <v>0</v>
      </c>
      <c r="AF455">
        <f t="shared" si="143"/>
        <v>404293747</v>
      </c>
      <c r="AH455" t="str">
        <f t="shared" si="144"/>
        <v>iQOO Z6 44W by vivo (Raven Black,</v>
      </c>
      <c r="AI455" s="21">
        <f t="shared" si="145"/>
        <v>19253</v>
      </c>
      <c r="AK455" t="str">
        <f t="shared" si="146"/>
        <v>Electronics</v>
      </c>
      <c r="AM455">
        <f t="shared" si="147"/>
        <v>2600</v>
      </c>
      <c r="AN455" s="16">
        <f t="shared" si="148"/>
        <v>26</v>
      </c>
      <c r="AO455">
        <f t="shared" si="149"/>
        <v>26</v>
      </c>
      <c r="AP455" t="str">
        <f t="shared" si="150"/>
        <v>Suspicious Zero</v>
      </c>
      <c r="AQ455">
        <f t="shared" si="151"/>
        <v>2600</v>
      </c>
    </row>
    <row r="456" spans="1:43">
      <c r="A456" t="s">
        <v>3528</v>
      </c>
      <c r="B456" t="s">
        <v>3529</v>
      </c>
      <c r="C456" t="s">
        <v>2810</v>
      </c>
      <c r="D456" s="17">
        <v>13999</v>
      </c>
      <c r="E456" s="17">
        <v>19999</v>
      </c>
      <c r="F456" s="23">
        <v>30</v>
      </c>
      <c r="G456" s="6">
        <v>4.0999999999999996</v>
      </c>
      <c r="H456" s="3">
        <v>19252</v>
      </c>
      <c r="I456" t="s">
        <v>3484</v>
      </c>
      <c r="J456" t="s">
        <v>3114</v>
      </c>
      <c r="K456" t="s">
        <v>3115</v>
      </c>
      <c r="L456" t="s">
        <v>3116</v>
      </c>
      <c r="M456" t="s">
        <v>3117</v>
      </c>
      <c r="N456" t="s">
        <v>12236</v>
      </c>
      <c r="O456" t="s">
        <v>3530</v>
      </c>
      <c r="P456" t="s">
        <v>3531</v>
      </c>
      <c r="Q456" t="str">
        <f t="shared" si="134"/>
        <v>Good</v>
      </c>
      <c r="R456" s="15">
        <f t="shared" si="135"/>
        <v>385020748</v>
      </c>
      <c r="S456" s="15" t="str">
        <f t="shared" si="136"/>
        <v>₹10,000-₹50,000</v>
      </c>
      <c r="U456" s="6">
        <f t="shared" si="137"/>
        <v>308</v>
      </c>
      <c r="V456" s="3">
        <f t="shared" si="138"/>
        <v>78933.2</v>
      </c>
      <c r="W456" s="3" t="s">
        <v>14398</v>
      </c>
      <c r="X456" s="3" t="s">
        <v>14550</v>
      </c>
      <c r="Y456" s="25">
        <f t="shared" si="139"/>
        <v>0.3</v>
      </c>
      <c r="Z456" s="25">
        <f t="shared" si="140"/>
        <v>662</v>
      </c>
      <c r="AA456">
        <f t="shared" si="141"/>
        <v>1</v>
      </c>
      <c r="AB456">
        <f t="shared" si="142"/>
        <v>1</v>
      </c>
      <c r="AC456">
        <f t="shared" si="133"/>
        <v>0</v>
      </c>
      <c r="AF456">
        <f t="shared" si="143"/>
        <v>385020748</v>
      </c>
      <c r="AH456" t="str">
        <f t="shared" si="144"/>
        <v>iQOO Z6 44W by vivo (Raven Black,</v>
      </c>
      <c r="AI456" s="21">
        <f t="shared" si="145"/>
        <v>19252</v>
      </c>
      <c r="AK456" t="str">
        <f t="shared" si="146"/>
        <v>Electronics</v>
      </c>
      <c r="AM456">
        <f t="shared" si="147"/>
        <v>3000</v>
      </c>
      <c r="AN456" s="16">
        <f t="shared" si="148"/>
        <v>30</v>
      </c>
      <c r="AO456">
        <f t="shared" si="149"/>
        <v>30</v>
      </c>
      <c r="AP456" t="str">
        <f t="shared" si="150"/>
        <v>Suspicious Zero</v>
      </c>
      <c r="AQ456">
        <f t="shared" si="151"/>
        <v>3000</v>
      </c>
    </row>
    <row r="457" spans="1:43">
      <c r="A457" t="s">
        <v>3598</v>
      </c>
      <c r="B457" t="s">
        <v>3599</v>
      </c>
      <c r="C457" t="s">
        <v>2810</v>
      </c>
      <c r="D457" s="17">
        <v>17999</v>
      </c>
      <c r="E457" s="17">
        <v>21990</v>
      </c>
      <c r="F457" s="23">
        <v>18</v>
      </c>
      <c r="G457" s="6">
        <v>4</v>
      </c>
      <c r="H457" s="3">
        <v>21350</v>
      </c>
      <c r="I457" t="s">
        <v>3600</v>
      </c>
      <c r="J457" t="s">
        <v>3049</v>
      </c>
      <c r="K457" t="s">
        <v>3050</v>
      </c>
      <c r="L457" t="s">
        <v>3051</v>
      </c>
      <c r="M457" t="s">
        <v>3052</v>
      </c>
      <c r="N457" t="s">
        <v>3053</v>
      </c>
      <c r="O457" t="s">
        <v>3054</v>
      </c>
      <c r="P457" t="s">
        <v>3601</v>
      </c>
      <c r="Q457" t="str">
        <f t="shared" si="134"/>
        <v>Good</v>
      </c>
      <c r="R457" s="15">
        <f t="shared" si="135"/>
        <v>469486500</v>
      </c>
      <c r="S457" s="15" t="str">
        <f t="shared" si="136"/>
        <v>₹10,000-₹50,000</v>
      </c>
      <c r="U457" s="6">
        <f t="shared" si="137"/>
        <v>308</v>
      </c>
      <c r="V457" s="3">
        <f t="shared" si="138"/>
        <v>85400</v>
      </c>
      <c r="W457" s="3" t="s">
        <v>14399</v>
      </c>
      <c r="X457" s="3" t="s">
        <v>14550</v>
      </c>
      <c r="Y457" s="25">
        <f t="shared" si="139"/>
        <v>0.18</v>
      </c>
      <c r="Z457" s="25">
        <f t="shared" si="140"/>
        <v>662</v>
      </c>
      <c r="AA457">
        <f t="shared" si="141"/>
        <v>1</v>
      </c>
      <c r="AB457">
        <f t="shared" si="142"/>
        <v>1</v>
      </c>
      <c r="AC457">
        <f t="shared" si="133"/>
        <v>0</v>
      </c>
      <c r="AF457">
        <f t="shared" si="143"/>
        <v>469486500</v>
      </c>
      <c r="AH457" t="str">
        <f t="shared" si="144"/>
        <v>iQOO vivo Z6 5G (Chromatic Blue,</v>
      </c>
      <c r="AI457" s="21">
        <f t="shared" si="145"/>
        <v>21350</v>
      </c>
      <c r="AK457" t="str">
        <f t="shared" si="146"/>
        <v>Electronics</v>
      </c>
      <c r="AM457">
        <f t="shared" si="147"/>
        <v>1800</v>
      </c>
      <c r="AN457" s="16">
        <f t="shared" si="148"/>
        <v>18</v>
      </c>
      <c r="AO457">
        <f t="shared" si="149"/>
        <v>18</v>
      </c>
      <c r="AP457" t="str">
        <f t="shared" si="150"/>
        <v>Suspicious Zero</v>
      </c>
      <c r="AQ457">
        <f t="shared" si="151"/>
        <v>1800</v>
      </c>
    </row>
    <row r="458" spans="1:43">
      <c r="A458" t="s">
        <v>3482</v>
      </c>
      <c r="B458" t="s">
        <v>3483</v>
      </c>
      <c r="C458" t="s">
        <v>2810</v>
      </c>
      <c r="D458" s="17">
        <v>15499</v>
      </c>
      <c r="E458" s="17">
        <v>20999</v>
      </c>
      <c r="F458" s="23">
        <v>26</v>
      </c>
      <c r="G458" s="6">
        <v>4.0999999999999996</v>
      </c>
      <c r="H458" s="3">
        <v>19252</v>
      </c>
      <c r="I458" t="s">
        <v>3484</v>
      </c>
      <c r="J458" t="s">
        <v>3114</v>
      </c>
      <c r="K458" t="s">
        <v>3115</v>
      </c>
      <c r="L458" t="s">
        <v>3116</v>
      </c>
      <c r="M458" t="s">
        <v>3117</v>
      </c>
      <c r="N458" t="s">
        <v>12236</v>
      </c>
      <c r="O458" t="s">
        <v>3269</v>
      </c>
      <c r="P458" t="s">
        <v>3485</v>
      </c>
      <c r="Q458" t="str">
        <f t="shared" si="134"/>
        <v>Good</v>
      </c>
      <c r="R458" s="15">
        <f t="shared" si="135"/>
        <v>404272748</v>
      </c>
      <c r="S458" s="15" t="str">
        <f t="shared" si="136"/>
        <v>₹10,000-₹50,000</v>
      </c>
      <c r="U458" s="6">
        <f t="shared" si="137"/>
        <v>308</v>
      </c>
      <c r="V458" s="3">
        <f t="shared" si="138"/>
        <v>78933.2</v>
      </c>
      <c r="W458" s="3" t="s">
        <v>14400</v>
      </c>
      <c r="X458" s="3" t="s">
        <v>14550</v>
      </c>
      <c r="Y458" s="25">
        <f t="shared" si="139"/>
        <v>0.26</v>
      </c>
      <c r="Z458" s="25">
        <f t="shared" si="140"/>
        <v>662</v>
      </c>
      <c r="AA458">
        <f t="shared" si="141"/>
        <v>1</v>
      </c>
      <c r="AB458">
        <f t="shared" si="142"/>
        <v>1</v>
      </c>
      <c r="AC458">
        <f t="shared" si="133"/>
        <v>0</v>
      </c>
      <c r="AF458">
        <f t="shared" si="143"/>
        <v>404272748</v>
      </c>
      <c r="AH458" t="str">
        <f t="shared" si="144"/>
        <v>iQOO Z6 44W by vivo (Lumina Blue,</v>
      </c>
      <c r="AI458" s="21">
        <f t="shared" si="145"/>
        <v>19252</v>
      </c>
      <c r="AK458" t="str">
        <f t="shared" si="146"/>
        <v>Electronics</v>
      </c>
      <c r="AM458">
        <f t="shared" si="147"/>
        <v>2600</v>
      </c>
      <c r="AN458" s="16">
        <f t="shared" si="148"/>
        <v>26</v>
      </c>
      <c r="AO458">
        <f t="shared" si="149"/>
        <v>26</v>
      </c>
      <c r="AP458" t="str">
        <f t="shared" si="150"/>
        <v>Suspicious Zero</v>
      </c>
      <c r="AQ458">
        <f t="shared" si="151"/>
        <v>2600</v>
      </c>
    </row>
    <row r="459" spans="1:43">
      <c r="A459" t="s">
        <v>4214</v>
      </c>
      <c r="B459" t="s">
        <v>4215</v>
      </c>
      <c r="C459" t="s">
        <v>2810</v>
      </c>
      <c r="D459" s="17">
        <v>29990</v>
      </c>
      <c r="E459" s="17">
        <v>39990</v>
      </c>
      <c r="F459" s="23">
        <v>25</v>
      </c>
      <c r="G459" s="6">
        <v>4.3</v>
      </c>
      <c r="H459" s="3">
        <v>8399</v>
      </c>
      <c r="I459" t="s">
        <v>12412</v>
      </c>
      <c r="J459" t="s">
        <v>4216</v>
      </c>
      <c r="K459" t="s">
        <v>4217</v>
      </c>
      <c r="L459" t="s">
        <v>4218</v>
      </c>
      <c r="M459" t="s">
        <v>4219</v>
      </c>
      <c r="N459" t="s">
        <v>12732</v>
      </c>
      <c r="O459" t="s">
        <v>4220</v>
      </c>
      <c r="P459" t="s">
        <v>4221</v>
      </c>
      <c r="Q459" t="str">
        <f t="shared" si="134"/>
        <v>Good</v>
      </c>
      <c r="R459" s="15">
        <f t="shared" si="135"/>
        <v>335876010</v>
      </c>
      <c r="S459" s="15" t="str">
        <f t="shared" si="136"/>
        <v>₹10,000-₹50,000</v>
      </c>
      <c r="U459" s="6">
        <f t="shared" si="137"/>
        <v>308</v>
      </c>
      <c r="V459" s="3">
        <f t="shared" si="138"/>
        <v>36115.699999999997</v>
      </c>
      <c r="W459" s="3" t="s">
        <v>14401</v>
      </c>
      <c r="X459" s="3" t="s">
        <v>14550</v>
      </c>
      <c r="Y459" s="25">
        <f t="shared" si="139"/>
        <v>0.25</v>
      </c>
      <c r="Z459" s="25">
        <f t="shared" si="140"/>
        <v>662</v>
      </c>
      <c r="AA459">
        <f t="shared" si="141"/>
        <v>1</v>
      </c>
      <c r="AB459">
        <f t="shared" si="142"/>
        <v>1</v>
      </c>
      <c r="AC459">
        <f t="shared" si="133"/>
        <v>0</v>
      </c>
      <c r="AF459">
        <f t="shared" si="143"/>
        <v>335876010</v>
      </c>
      <c r="AH459" t="str">
        <f t="shared" si="144"/>
        <v>iQOO 9 SE 5G (Sunset Sierra,</v>
      </c>
      <c r="AI459" s="21">
        <f t="shared" si="145"/>
        <v>8399</v>
      </c>
      <c r="AK459" t="str">
        <f t="shared" si="146"/>
        <v>Electronics</v>
      </c>
      <c r="AM459">
        <f t="shared" si="147"/>
        <v>2500</v>
      </c>
      <c r="AN459" s="16">
        <f t="shared" si="148"/>
        <v>25</v>
      </c>
      <c r="AO459">
        <f t="shared" si="149"/>
        <v>25</v>
      </c>
      <c r="AP459" t="str">
        <f t="shared" si="150"/>
        <v>Suspicious Zero</v>
      </c>
      <c r="AQ459">
        <f t="shared" si="151"/>
        <v>2500</v>
      </c>
    </row>
    <row r="460" spans="1:43">
      <c r="A460" t="s">
        <v>3887</v>
      </c>
      <c r="B460" t="s">
        <v>3888</v>
      </c>
      <c r="C460" t="s">
        <v>2810</v>
      </c>
      <c r="D460" s="17">
        <v>20999</v>
      </c>
      <c r="E460" s="17">
        <v>29990</v>
      </c>
      <c r="F460" s="23">
        <v>30</v>
      </c>
      <c r="G460" s="6">
        <v>4.3</v>
      </c>
      <c r="H460" s="3">
        <v>9499</v>
      </c>
      <c r="I460" t="s">
        <v>3572</v>
      </c>
      <c r="J460" t="s">
        <v>3573</v>
      </c>
      <c r="K460" t="s">
        <v>3574</v>
      </c>
      <c r="L460" t="s">
        <v>3575</v>
      </c>
      <c r="M460" t="s">
        <v>12729</v>
      </c>
      <c r="N460" t="s">
        <v>3576</v>
      </c>
      <c r="O460" t="s">
        <v>3889</v>
      </c>
      <c r="P460" t="s">
        <v>3890</v>
      </c>
      <c r="Q460" t="str">
        <f t="shared" si="134"/>
        <v>Average</v>
      </c>
      <c r="R460" s="15">
        <f t="shared" si="135"/>
        <v>284875010</v>
      </c>
      <c r="S460" s="15" t="str">
        <f t="shared" si="136"/>
        <v>₹10,000-₹50,000</v>
      </c>
      <c r="U460" s="6">
        <f t="shared" si="137"/>
        <v>308</v>
      </c>
      <c r="V460" s="3">
        <f t="shared" si="138"/>
        <v>40845.699999999997</v>
      </c>
      <c r="W460" s="3" t="s">
        <v>14402</v>
      </c>
      <c r="X460" s="3" t="s">
        <v>14550</v>
      </c>
      <c r="Y460" s="25">
        <f t="shared" si="139"/>
        <v>0.3</v>
      </c>
      <c r="Z460" s="25">
        <f t="shared" si="140"/>
        <v>662</v>
      </c>
      <c r="AA460">
        <f t="shared" si="141"/>
        <v>1</v>
      </c>
      <c r="AB460">
        <f t="shared" si="142"/>
        <v>1</v>
      </c>
      <c r="AC460">
        <f t="shared" si="133"/>
        <v>0</v>
      </c>
      <c r="AF460">
        <f t="shared" si="143"/>
        <v>284875010</v>
      </c>
      <c r="AH460" t="str">
        <f t="shared" si="144"/>
        <v>iQOO Z6 Pro 5G by vivo (Phantom Dusk,</v>
      </c>
      <c r="AI460" s="21">
        <f t="shared" si="145"/>
        <v>9499</v>
      </c>
      <c r="AK460" t="str">
        <f t="shared" si="146"/>
        <v>Electronics</v>
      </c>
      <c r="AM460">
        <f t="shared" si="147"/>
        <v>3000</v>
      </c>
      <c r="AN460" s="16">
        <f t="shared" si="148"/>
        <v>30</v>
      </c>
      <c r="AO460">
        <f t="shared" si="149"/>
        <v>30</v>
      </c>
      <c r="AP460" t="str">
        <f t="shared" si="150"/>
        <v>Suspicious Zero</v>
      </c>
      <c r="AQ460">
        <f t="shared" si="151"/>
        <v>3000</v>
      </c>
    </row>
    <row r="461" spans="1:43">
      <c r="A461" t="s">
        <v>3111</v>
      </c>
      <c r="B461" t="s">
        <v>3112</v>
      </c>
      <c r="C461" t="s">
        <v>2810</v>
      </c>
      <c r="D461" s="17">
        <v>15499</v>
      </c>
      <c r="E461" s="17">
        <v>18999</v>
      </c>
      <c r="F461" s="23">
        <v>18</v>
      </c>
      <c r="G461" s="6">
        <v>4.0999999999999996</v>
      </c>
      <c r="H461" s="3">
        <v>19252</v>
      </c>
      <c r="I461" t="s">
        <v>3113</v>
      </c>
      <c r="J461" t="s">
        <v>3114</v>
      </c>
      <c r="K461" t="s">
        <v>3115</v>
      </c>
      <c r="L461" t="s">
        <v>3116</v>
      </c>
      <c r="M461" t="s">
        <v>3117</v>
      </c>
      <c r="N461" t="s">
        <v>12236</v>
      </c>
      <c r="O461" t="s">
        <v>3118</v>
      </c>
      <c r="P461" t="s">
        <v>3119</v>
      </c>
      <c r="Q461" t="str">
        <f t="shared" si="134"/>
        <v>Good</v>
      </c>
      <c r="R461" s="15">
        <f t="shared" si="135"/>
        <v>365768748</v>
      </c>
      <c r="S461" s="15" t="str">
        <f t="shared" si="136"/>
        <v>₹10,000-₹50,000</v>
      </c>
      <c r="U461" s="6">
        <f t="shared" si="137"/>
        <v>308</v>
      </c>
      <c r="V461" s="3">
        <f t="shared" si="138"/>
        <v>78933.2</v>
      </c>
      <c r="W461" s="3" t="s">
        <v>14403</v>
      </c>
      <c r="X461" s="3" t="s">
        <v>14550</v>
      </c>
      <c r="Y461" s="25">
        <f t="shared" si="139"/>
        <v>0.18</v>
      </c>
      <c r="Z461" s="25">
        <f t="shared" si="140"/>
        <v>662</v>
      </c>
      <c r="AA461">
        <f t="shared" si="141"/>
        <v>1</v>
      </c>
      <c r="AB461">
        <f t="shared" si="142"/>
        <v>1</v>
      </c>
      <c r="AC461">
        <f t="shared" si="133"/>
        <v>0</v>
      </c>
      <c r="AF461">
        <f t="shared" si="143"/>
        <v>365768748</v>
      </c>
      <c r="AH461" t="str">
        <f t="shared" si="144"/>
        <v>iQOO Z6 Lite 5G by vivo (Stellar Green,</v>
      </c>
      <c r="AI461" s="21">
        <f t="shared" si="145"/>
        <v>19252</v>
      </c>
      <c r="AK461" t="str">
        <f t="shared" si="146"/>
        <v>Electronics</v>
      </c>
      <c r="AM461">
        <f t="shared" si="147"/>
        <v>1800</v>
      </c>
      <c r="AN461" s="16">
        <f t="shared" si="148"/>
        <v>18</v>
      </c>
      <c r="AO461">
        <f t="shared" si="149"/>
        <v>18</v>
      </c>
      <c r="AP461" t="str">
        <f t="shared" si="150"/>
        <v>Suspicious Zero</v>
      </c>
      <c r="AQ461">
        <f t="shared" si="151"/>
        <v>1800</v>
      </c>
    </row>
    <row r="462" spans="1:43">
      <c r="A462" t="s">
        <v>3672</v>
      </c>
      <c r="B462" t="s">
        <v>3673</v>
      </c>
      <c r="C462" t="s">
        <v>2810</v>
      </c>
      <c r="D462" s="17">
        <v>16499</v>
      </c>
      <c r="E462" s="17">
        <v>20990</v>
      </c>
      <c r="F462" s="23">
        <v>21</v>
      </c>
      <c r="G462" s="6">
        <v>4</v>
      </c>
      <c r="H462" s="3">
        <v>21350</v>
      </c>
      <c r="I462" t="s">
        <v>3600</v>
      </c>
      <c r="J462" t="s">
        <v>3049</v>
      </c>
      <c r="K462" t="s">
        <v>3050</v>
      </c>
      <c r="L462" t="s">
        <v>3051</v>
      </c>
      <c r="M462" t="s">
        <v>3052</v>
      </c>
      <c r="N462" t="s">
        <v>3053</v>
      </c>
      <c r="O462" t="s">
        <v>3674</v>
      </c>
      <c r="P462" t="s">
        <v>3675</v>
      </c>
      <c r="Q462" t="str">
        <f t="shared" si="134"/>
        <v>Good</v>
      </c>
      <c r="R462" s="15">
        <f t="shared" si="135"/>
        <v>448136500</v>
      </c>
      <c r="S462" s="15" t="str">
        <f t="shared" si="136"/>
        <v>₹10,000-₹50,000</v>
      </c>
      <c r="U462" s="6">
        <f t="shared" si="137"/>
        <v>308</v>
      </c>
      <c r="V462" s="3">
        <f t="shared" si="138"/>
        <v>85400</v>
      </c>
      <c r="W462" s="3" t="s">
        <v>14404</v>
      </c>
      <c r="X462" s="3" t="s">
        <v>14550</v>
      </c>
      <c r="Y462" s="25">
        <f t="shared" si="139"/>
        <v>0.21</v>
      </c>
      <c r="Z462" s="25">
        <f t="shared" si="140"/>
        <v>662</v>
      </c>
      <c r="AA462">
        <f t="shared" si="141"/>
        <v>1</v>
      </c>
      <c r="AB462">
        <f t="shared" si="142"/>
        <v>1</v>
      </c>
      <c r="AC462">
        <f t="shared" si="133"/>
        <v>0</v>
      </c>
      <c r="AF462">
        <f t="shared" si="143"/>
        <v>448136500</v>
      </c>
      <c r="AH462" t="str">
        <f t="shared" si="144"/>
        <v>iQOO vivo Z6 5G (Dynamo Black,</v>
      </c>
      <c r="AI462" s="21">
        <f t="shared" si="145"/>
        <v>21350</v>
      </c>
      <c r="AK462" t="str">
        <f t="shared" si="146"/>
        <v>Electronics</v>
      </c>
      <c r="AM462">
        <f t="shared" si="147"/>
        <v>2100</v>
      </c>
      <c r="AN462" s="16">
        <f t="shared" si="148"/>
        <v>21</v>
      </c>
      <c r="AO462">
        <f t="shared" si="149"/>
        <v>21</v>
      </c>
      <c r="AP462" t="str">
        <f t="shared" si="150"/>
        <v>Suspicious Zero</v>
      </c>
      <c r="AQ462">
        <f t="shared" si="151"/>
        <v>2100</v>
      </c>
    </row>
    <row r="463" spans="1:43">
      <c r="A463" t="s">
        <v>9162</v>
      </c>
      <c r="B463" t="s">
        <v>9163</v>
      </c>
      <c r="C463" t="s">
        <v>7902</v>
      </c>
      <c r="D463" s="17">
        <v>699</v>
      </c>
      <c r="E463" s="17">
        <v>1345</v>
      </c>
      <c r="F463" s="23">
        <v>48</v>
      </c>
      <c r="G463" s="6">
        <v>3.9</v>
      </c>
      <c r="H463" s="3">
        <v>8446</v>
      </c>
      <c r="I463" t="s">
        <v>12413</v>
      </c>
      <c r="J463" t="s">
        <v>9164</v>
      </c>
      <c r="K463" t="s">
        <v>9165</v>
      </c>
      <c r="L463" t="s">
        <v>9166</v>
      </c>
      <c r="M463" t="s">
        <v>9167</v>
      </c>
      <c r="N463" t="s">
        <v>12733</v>
      </c>
      <c r="O463" t="s">
        <v>9168</v>
      </c>
      <c r="P463" t="s">
        <v>9169</v>
      </c>
      <c r="Q463" t="str">
        <f t="shared" si="134"/>
        <v>Average</v>
      </c>
      <c r="R463" s="15">
        <f t="shared" si="135"/>
        <v>11359870</v>
      </c>
      <c r="S463" s="15" t="str">
        <f t="shared" si="136"/>
        <v>₹500-₹2,000</v>
      </c>
      <c r="U463" s="6">
        <f t="shared" si="137"/>
        <v>308</v>
      </c>
      <c r="V463" s="3">
        <f t="shared" si="138"/>
        <v>32939.4</v>
      </c>
      <c r="W463" s="3" t="s">
        <v>13504</v>
      </c>
      <c r="X463" s="3" t="s">
        <v>14573</v>
      </c>
      <c r="Y463" s="25">
        <f t="shared" si="139"/>
        <v>0.48</v>
      </c>
      <c r="Z463" s="25">
        <f t="shared" si="140"/>
        <v>662</v>
      </c>
      <c r="AA463">
        <f t="shared" si="141"/>
        <v>1</v>
      </c>
      <c r="AB463">
        <f t="shared" si="142"/>
        <v>1</v>
      </c>
      <c r="AC463">
        <f t="shared" si="133"/>
        <v>0</v>
      </c>
      <c r="AF463">
        <f t="shared" si="143"/>
        <v>11359870</v>
      </c>
      <c r="AH463" t="str">
        <f t="shared" si="144"/>
        <v>Pigeon by Stovekraft Amaze Plus</v>
      </c>
      <c r="AI463" s="21">
        <f t="shared" si="145"/>
        <v>8446</v>
      </c>
      <c r="AK463" t="str">
        <f t="shared" si="146"/>
        <v>Home &amp; Kitchen</v>
      </c>
      <c r="AM463">
        <f t="shared" si="147"/>
        <v>4800</v>
      </c>
      <c r="AN463" s="16">
        <f t="shared" si="148"/>
        <v>48</v>
      </c>
      <c r="AO463">
        <f t="shared" si="149"/>
        <v>48</v>
      </c>
      <c r="AP463" t="str">
        <f t="shared" si="150"/>
        <v>Suspicious Zero</v>
      </c>
      <c r="AQ463">
        <f t="shared" si="151"/>
        <v>4800</v>
      </c>
    </row>
    <row r="464" spans="1:43">
      <c r="A464" t="s">
        <v>9086</v>
      </c>
      <c r="B464" t="s">
        <v>9087</v>
      </c>
      <c r="C464" t="s">
        <v>8063</v>
      </c>
      <c r="D464" s="17">
        <v>2088</v>
      </c>
      <c r="E464" s="17">
        <v>5550</v>
      </c>
      <c r="F464" s="23">
        <v>62</v>
      </c>
      <c r="G464" s="6">
        <v>4</v>
      </c>
      <c r="H464" s="3">
        <v>5292</v>
      </c>
      <c r="I464" t="s">
        <v>9088</v>
      </c>
      <c r="J464" t="s">
        <v>9089</v>
      </c>
      <c r="K464" t="s">
        <v>9090</v>
      </c>
      <c r="L464" t="s">
        <v>9091</v>
      </c>
      <c r="M464" t="s">
        <v>9092</v>
      </c>
      <c r="N464" t="s">
        <v>12041</v>
      </c>
      <c r="O464" t="s">
        <v>9093</v>
      </c>
      <c r="P464" t="s">
        <v>9094</v>
      </c>
      <c r="Q464" t="str">
        <f t="shared" si="134"/>
        <v>Good</v>
      </c>
      <c r="R464" s="15">
        <f t="shared" si="135"/>
        <v>29370600</v>
      </c>
      <c r="S464" s="15" t="str">
        <f t="shared" si="136"/>
        <v>₹2,000-₹10,000</v>
      </c>
      <c r="U464" s="6">
        <f t="shared" si="137"/>
        <v>308</v>
      </c>
      <c r="V464" s="3">
        <f t="shared" si="138"/>
        <v>21168</v>
      </c>
      <c r="W464" s="3" t="s">
        <v>13505</v>
      </c>
      <c r="X464" s="3" t="s">
        <v>14573</v>
      </c>
      <c r="Y464" s="25">
        <f t="shared" si="139"/>
        <v>0.62</v>
      </c>
      <c r="Z464" s="25">
        <f t="shared" si="140"/>
        <v>662</v>
      </c>
      <c r="AA464">
        <f t="shared" si="141"/>
        <v>1</v>
      </c>
      <c r="AB464">
        <f t="shared" si="142"/>
        <v>1</v>
      </c>
      <c r="AC464">
        <f t="shared" si="133"/>
        <v>0</v>
      </c>
      <c r="AF464">
        <f t="shared" si="143"/>
        <v>29370600</v>
      </c>
      <c r="AH464" t="str">
        <f t="shared" si="144"/>
        <v>Lifelong LLWH106 Flash 3 Litres Instant</v>
      </c>
      <c r="AI464" s="21">
        <f t="shared" si="145"/>
        <v>5292</v>
      </c>
      <c r="AK464" t="str">
        <f t="shared" si="146"/>
        <v>Home &amp; Kitchen</v>
      </c>
      <c r="AM464">
        <f t="shared" si="147"/>
        <v>6200</v>
      </c>
      <c r="AN464" s="16">
        <f t="shared" si="148"/>
        <v>62</v>
      </c>
      <c r="AO464">
        <f t="shared" si="149"/>
        <v>62</v>
      </c>
      <c r="AP464" t="str">
        <f t="shared" si="150"/>
        <v>Suspicious Zero</v>
      </c>
      <c r="AQ464">
        <f t="shared" si="151"/>
        <v>6200</v>
      </c>
    </row>
    <row r="465" spans="1:43">
      <c r="A465" t="s">
        <v>6222</v>
      </c>
      <c r="B465" t="s">
        <v>6223</v>
      </c>
      <c r="C465" t="s">
        <v>14555</v>
      </c>
      <c r="D465" s="17">
        <v>425</v>
      </c>
      <c r="E465" s="17">
        <v>999</v>
      </c>
      <c r="F465" s="23">
        <v>56.999999999999993</v>
      </c>
      <c r="G465" s="6">
        <v>4</v>
      </c>
      <c r="H465" s="3">
        <v>2581</v>
      </c>
      <c r="I465" t="s">
        <v>6225</v>
      </c>
      <c r="J465" t="s">
        <v>6226</v>
      </c>
      <c r="K465" t="s">
        <v>6227</v>
      </c>
      <c r="L465" t="s">
        <v>6228</v>
      </c>
      <c r="M465" t="s">
        <v>6229</v>
      </c>
      <c r="N465" t="s">
        <v>6230</v>
      </c>
      <c r="O465" t="s">
        <v>6231</v>
      </c>
      <c r="P465" t="s">
        <v>6232</v>
      </c>
      <c r="Q465" t="str">
        <f t="shared" si="134"/>
        <v>Average</v>
      </c>
      <c r="R465" s="15">
        <f t="shared" si="135"/>
        <v>2578419</v>
      </c>
      <c r="S465" s="15" t="str">
        <f t="shared" si="136"/>
        <v>₹500-₹2,000</v>
      </c>
      <c r="U465" s="6">
        <f t="shared" si="137"/>
        <v>308</v>
      </c>
      <c r="V465" s="3">
        <f t="shared" si="138"/>
        <v>10324</v>
      </c>
      <c r="W465" s="3" t="s">
        <v>14251</v>
      </c>
      <c r="X465" s="3" t="s">
        <v>14552</v>
      </c>
      <c r="Y465" s="25">
        <f t="shared" si="139"/>
        <v>0.56999999999999995</v>
      </c>
      <c r="Z465" s="25">
        <f t="shared" si="140"/>
        <v>662</v>
      </c>
      <c r="AA465">
        <f t="shared" si="141"/>
        <v>1</v>
      </c>
      <c r="AB465">
        <f t="shared" si="142"/>
        <v>1</v>
      </c>
      <c r="AC465">
        <f t="shared" si="133"/>
        <v>0</v>
      </c>
      <c r="AF465">
        <f t="shared" si="143"/>
        <v>2578419</v>
      </c>
      <c r="AH465" t="str">
        <f t="shared" si="144"/>
        <v>ESnipe Mart Worldwide Travel Adapter</v>
      </c>
      <c r="AI465" s="21">
        <f t="shared" si="145"/>
        <v>2581</v>
      </c>
      <c r="AK465" t="str">
        <f t="shared" si="146"/>
        <v>Home Improvement</v>
      </c>
      <c r="AM465">
        <f t="shared" si="147"/>
        <v>5699.9999999999991</v>
      </c>
      <c r="AN465" s="16">
        <f t="shared" si="148"/>
        <v>56.999999999999993</v>
      </c>
      <c r="AO465">
        <f t="shared" si="149"/>
        <v>56.999999999999993</v>
      </c>
      <c r="AP465" t="str">
        <f t="shared" si="150"/>
        <v>Suspicious Zero</v>
      </c>
      <c r="AQ465">
        <f t="shared" si="151"/>
        <v>5699.9999999999991</v>
      </c>
    </row>
    <row r="466" spans="1:43">
      <c r="A466" t="s">
        <v>7900</v>
      </c>
      <c r="B466" t="s">
        <v>7901</v>
      </c>
      <c r="C466" t="s">
        <v>7902</v>
      </c>
      <c r="D466" s="17">
        <v>649</v>
      </c>
      <c r="E466" s="17">
        <v>1245</v>
      </c>
      <c r="F466" s="23">
        <v>48</v>
      </c>
      <c r="G466" s="6">
        <v>3.9</v>
      </c>
      <c r="H466" s="3">
        <v>123365</v>
      </c>
      <c r="I466" t="s">
        <v>12414</v>
      </c>
      <c r="J466" t="s">
        <v>7903</v>
      </c>
      <c r="K466" t="s">
        <v>7904</v>
      </c>
      <c r="L466" t="s">
        <v>7905</v>
      </c>
      <c r="M466" t="s">
        <v>7906</v>
      </c>
      <c r="N466" t="s">
        <v>12237</v>
      </c>
      <c r="O466" t="s">
        <v>7907</v>
      </c>
      <c r="P466" t="s">
        <v>7908</v>
      </c>
      <c r="Q466" t="str">
        <f t="shared" si="134"/>
        <v>Excellent</v>
      </c>
      <c r="R466" s="15">
        <f t="shared" si="135"/>
        <v>153589425</v>
      </c>
      <c r="S466" s="15" t="str">
        <f t="shared" si="136"/>
        <v>₹500-₹2,000</v>
      </c>
      <c r="U466" s="6">
        <f t="shared" si="137"/>
        <v>308</v>
      </c>
      <c r="V466" s="3">
        <f t="shared" si="138"/>
        <v>481123.5</v>
      </c>
      <c r="W466" s="3" t="s">
        <v>14480</v>
      </c>
      <c r="X466" s="3" t="s">
        <v>14573</v>
      </c>
      <c r="Y466" s="25">
        <f t="shared" si="139"/>
        <v>0.48</v>
      </c>
      <c r="Z466" s="25">
        <f t="shared" si="140"/>
        <v>662</v>
      </c>
      <c r="AA466">
        <f t="shared" si="141"/>
        <v>1</v>
      </c>
      <c r="AB466">
        <f t="shared" si="142"/>
        <v>1</v>
      </c>
      <c r="AC466">
        <f t="shared" si="133"/>
        <v>0</v>
      </c>
      <c r="AF466">
        <f t="shared" si="143"/>
        <v>153589425</v>
      </c>
      <c r="AH466" t="str">
        <f t="shared" si="144"/>
        <v>Pigeon by Stovekraft Amaze Plus</v>
      </c>
      <c r="AI466" s="21">
        <f t="shared" si="145"/>
        <v>123365</v>
      </c>
      <c r="AK466" t="str">
        <f t="shared" si="146"/>
        <v>Home &amp; Kitchen</v>
      </c>
      <c r="AM466">
        <f t="shared" si="147"/>
        <v>4800</v>
      </c>
      <c r="AN466" s="16">
        <f t="shared" si="148"/>
        <v>48</v>
      </c>
      <c r="AO466">
        <f t="shared" si="149"/>
        <v>48</v>
      </c>
      <c r="AP466" t="str">
        <f t="shared" si="150"/>
        <v>Suspicious Zero</v>
      </c>
      <c r="AQ466">
        <f t="shared" si="151"/>
        <v>4800</v>
      </c>
    </row>
    <row r="467" spans="1:43">
      <c r="A467" t="s">
        <v>8314</v>
      </c>
      <c r="B467" t="s">
        <v>8315</v>
      </c>
      <c r="C467" t="s">
        <v>7902</v>
      </c>
      <c r="D467" s="17">
        <v>1260</v>
      </c>
      <c r="E467" s="17">
        <v>1699</v>
      </c>
      <c r="F467" s="23">
        <v>26</v>
      </c>
      <c r="G467" s="6">
        <v>4.2</v>
      </c>
      <c r="H467" s="3">
        <v>2891</v>
      </c>
      <c r="I467" t="s">
        <v>8316</v>
      </c>
      <c r="J467" t="s">
        <v>8317</v>
      </c>
      <c r="K467" t="s">
        <v>8318</v>
      </c>
      <c r="L467" t="s">
        <v>8319</v>
      </c>
      <c r="M467" t="s">
        <v>8320</v>
      </c>
      <c r="N467" t="s">
        <v>8321</v>
      </c>
      <c r="O467" t="s">
        <v>8322</v>
      </c>
      <c r="P467" t="s">
        <v>8323</v>
      </c>
      <c r="Q467" t="str">
        <f t="shared" si="134"/>
        <v>Good</v>
      </c>
      <c r="R467" s="15">
        <f t="shared" si="135"/>
        <v>4911809</v>
      </c>
      <c r="S467" s="15" t="str">
        <f t="shared" si="136"/>
        <v>₹500-₹2,000</v>
      </c>
      <c r="U467" s="6">
        <f t="shared" si="137"/>
        <v>308</v>
      </c>
      <c r="V467" s="3">
        <f t="shared" si="138"/>
        <v>12142.2</v>
      </c>
      <c r="W467" s="3" t="s">
        <v>13506</v>
      </c>
      <c r="X467" s="3" t="s">
        <v>14573</v>
      </c>
      <c r="Y467" s="25">
        <f t="shared" si="139"/>
        <v>0.26</v>
      </c>
      <c r="Z467" s="25">
        <f t="shared" si="140"/>
        <v>662</v>
      </c>
      <c r="AA467">
        <f t="shared" si="141"/>
        <v>1</v>
      </c>
      <c r="AB467">
        <f t="shared" si="142"/>
        <v>1</v>
      </c>
      <c r="AC467">
        <f t="shared" si="133"/>
        <v>0</v>
      </c>
      <c r="AF467">
        <f t="shared" si="143"/>
        <v>4911809</v>
      </c>
      <c r="AH467" t="str">
        <f t="shared" si="144"/>
        <v>AGARO Esteem Multi Kettle 1.2 Litre,</v>
      </c>
      <c r="AI467" s="21">
        <f t="shared" si="145"/>
        <v>2891</v>
      </c>
      <c r="AK467" t="str">
        <f t="shared" si="146"/>
        <v>Home &amp; Kitchen</v>
      </c>
      <c r="AM467">
        <f t="shared" si="147"/>
        <v>2600</v>
      </c>
      <c r="AN467" s="16">
        <f t="shared" si="148"/>
        <v>26</v>
      </c>
      <c r="AO467">
        <f t="shared" si="149"/>
        <v>26</v>
      </c>
      <c r="AP467" t="str">
        <f t="shared" si="150"/>
        <v>Suspicious Zero</v>
      </c>
      <c r="AQ467">
        <f t="shared" si="151"/>
        <v>2600</v>
      </c>
    </row>
    <row r="468" spans="1:43">
      <c r="A468" t="s">
        <v>9948</v>
      </c>
      <c r="B468" t="s">
        <v>9949</v>
      </c>
      <c r="C468" t="s">
        <v>8221</v>
      </c>
      <c r="D468" s="17">
        <v>3299</v>
      </c>
      <c r="E468" s="17">
        <v>4995</v>
      </c>
      <c r="F468" s="23">
        <v>34</v>
      </c>
      <c r="G468" s="6">
        <v>3.8</v>
      </c>
      <c r="H468" s="3">
        <v>1393</v>
      </c>
      <c r="I468" t="s">
        <v>9950</v>
      </c>
      <c r="J468" t="s">
        <v>9951</v>
      </c>
      <c r="K468" t="s">
        <v>9952</v>
      </c>
      <c r="L468" t="s">
        <v>9953</v>
      </c>
      <c r="M468" t="s">
        <v>9954</v>
      </c>
      <c r="N468" t="s">
        <v>9955</v>
      </c>
      <c r="O468" t="s">
        <v>9956</v>
      </c>
      <c r="P468" t="s">
        <v>9957</v>
      </c>
      <c r="Q468" t="str">
        <f t="shared" si="134"/>
        <v>Good</v>
      </c>
      <c r="R468" s="15">
        <f t="shared" si="135"/>
        <v>6958035</v>
      </c>
      <c r="S468" s="15" t="str">
        <f t="shared" si="136"/>
        <v>₹2,000-₹10,000</v>
      </c>
      <c r="U468" s="6">
        <f t="shared" si="137"/>
        <v>308</v>
      </c>
      <c r="V468" s="3">
        <f t="shared" si="138"/>
        <v>5293.4</v>
      </c>
      <c r="W468" s="3" t="s">
        <v>13507</v>
      </c>
      <c r="X468" s="3" t="s">
        <v>14573</v>
      </c>
      <c r="Y468" s="25">
        <f t="shared" si="139"/>
        <v>0.34</v>
      </c>
      <c r="Z468" s="25">
        <f t="shared" si="140"/>
        <v>662</v>
      </c>
      <c r="AA468">
        <f t="shared" si="141"/>
        <v>1</v>
      </c>
      <c r="AB468">
        <f t="shared" si="142"/>
        <v>1</v>
      </c>
      <c r="AC468">
        <f t="shared" si="133"/>
        <v>0</v>
      </c>
      <c r="AF468">
        <f t="shared" si="143"/>
        <v>6958035</v>
      </c>
      <c r="AH468" t="str">
        <f t="shared" si="144"/>
        <v>Black+Decker Handheld Portable Garment</v>
      </c>
      <c r="AI468" s="21">
        <f t="shared" si="145"/>
        <v>1393</v>
      </c>
      <c r="AK468" t="str">
        <f t="shared" si="146"/>
        <v>Home &amp; Kitchen</v>
      </c>
      <c r="AM468">
        <f t="shared" si="147"/>
        <v>3400</v>
      </c>
      <c r="AN468" s="16">
        <f t="shared" si="148"/>
        <v>34</v>
      </c>
      <c r="AO468">
        <f t="shared" si="149"/>
        <v>34</v>
      </c>
      <c r="AP468" t="str">
        <f t="shared" si="150"/>
        <v>Suspicious Zero</v>
      </c>
      <c r="AQ468">
        <f t="shared" si="151"/>
        <v>3400</v>
      </c>
    </row>
    <row r="469" spans="1:43">
      <c r="A469" t="s">
        <v>6616</v>
      </c>
      <c r="B469" t="s">
        <v>6617</v>
      </c>
      <c r="C469" t="s">
        <v>4543</v>
      </c>
      <c r="D469" s="17">
        <v>1490</v>
      </c>
      <c r="E469" s="17">
        <v>2295</v>
      </c>
      <c r="F469" s="23">
        <v>35</v>
      </c>
      <c r="G469" s="6">
        <v>4.5999999999999996</v>
      </c>
      <c r="H469" s="3">
        <v>10652</v>
      </c>
      <c r="I469" t="s">
        <v>6618</v>
      </c>
      <c r="J469" t="s">
        <v>6619</v>
      </c>
      <c r="K469" t="s">
        <v>6620</v>
      </c>
      <c r="L469" t="s">
        <v>6621</v>
      </c>
      <c r="M469" t="s">
        <v>12734</v>
      </c>
      <c r="N469" t="s">
        <v>12735</v>
      </c>
      <c r="O469" t="s">
        <v>6622</v>
      </c>
      <c r="P469" t="s">
        <v>6623</v>
      </c>
      <c r="Q469" t="str">
        <f t="shared" si="134"/>
        <v>Good</v>
      </c>
      <c r="R469" s="15">
        <f t="shared" si="135"/>
        <v>24446340</v>
      </c>
      <c r="S469" s="15" t="str">
        <f t="shared" si="136"/>
        <v>₹2,000-₹10,000</v>
      </c>
      <c r="U469" s="6">
        <f t="shared" si="137"/>
        <v>308</v>
      </c>
      <c r="V469" s="3">
        <f t="shared" si="138"/>
        <v>48999.199999999997</v>
      </c>
      <c r="W469" s="3" t="s">
        <v>14252</v>
      </c>
      <c r="X469" s="3" t="s">
        <v>14572</v>
      </c>
      <c r="Y469" s="25">
        <f t="shared" si="139"/>
        <v>0.35</v>
      </c>
      <c r="Z469" s="25">
        <f t="shared" si="140"/>
        <v>662</v>
      </c>
      <c r="AA469">
        <f t="shared" si="141"/>
        <v>1</v>
      </c>
      <c r="AB469">
        <f t="shared" si="142"/>
        <v>1</v>
      </c>
      <c r="AC469">
        <f t="shared" si="133"/>
        <v>0</v>
      </c>
      <c r="AF469">
        <f t="shared" si="143"/>
        <v>24446340</v>
      </c>
      <c r="AH469" t="str">
        <f t="shared" si="144"/>
        <v>Logitech Pebble M350 Wireless Mouse</v>
      </c>
      <c r="AI469" s="21">
        <f t="shared" si="145"/>
        <v>10652</v>
      </c>
      <c r="AK469" t="str">
        <f t="shared" si="146"/>
        <v>Computers &amp; Accessories</v>
      </c>
      <c r="AM469">
        <f t="shared" si="147"/>
        <v>3500</v>
      </c>
      <c r="AN469" s="16">
        <f t="shared" si="148"/>
        <v>35</v>
      </c>
      <c r="AO469">
        <f t="shared" si="149"/>
        <v>35</v>
      </c>
      <c r="AP469" t="str">
        <f t="shared" si="150"/>
        <v>Suspicious Zero</v>
      </c>
      <c r="AQ469">
        <f t="shared" si="151"/>
        <v>3500</v>
      </c>
    </row>
    <row r="470" spans="1:43">
      <c r="A470" t="s">
        <v>6994</v>
      </c>
      <c r="B470" t="s">
        <v>6995</v>
      </c>
      <c r="C470" t="s">
        <v>2799</v>
      </c>
      <c r="D470" s="17">
        <v>900</v>
      </c>
      <c r="E470" s="17">
        <v>2499</v>
      </c>
      <c r="F470" s="23">
        <v>64</v>
      </c>
      <c r="G470" s="6">
        <v>4</v>
      </c>
      <c r="H470" s="3">
        <v>36384</v>
      </c>
      <c r="I470" t="s">
        <v>6996</v>
      </c>
      <c r="J470" t="s">
        <v>4283</v>
      </c>
      <c r="K470" t="s">
        <v>4284</v>
      </c>
      <c r="L470" t="s">
        <v>4285</v>
      </c>
      <c r="M470" t="s">
        <v>4286</v>
      </c>
      <c r="N470" t="s">
        <v>4287</v>
      </c>
      <c r="O470" t="s">
        <v>6997</v>
      </c>
      <c r="P470" t="s">
        <v>6998</v>
      </c>
      <c r="Q470" t="str">
        <f t="shared" si="134"/>
        <v>Average</v>
      </c>
      <c r="R470" s="15">
        <f t="shared" si="135"/>
        <v>90923616</v>
      </c>
      <c r="S470" s="15" t="str">
        <f t="shared" si="136"/>
        <v>₹2,000-₹10,000</v>
      </c>
      <c r="U470" s="6">
        <f t="shared" si="137"/>
        <v>308</v>
      </c>
      <c r="V470" s="3">
        <f t="shared" si="138"/>
        <v>145536</v>
      </c>
      <c r="W470" s="3" t="s">
        <v>13508</v>
      </c>
      <c r="X470" s="3" t="s">
        <v>14550</v>
      </c>
      <c r="Y470" s="25">
        <f t="shared" si="139"/>
        <v>0.64</v>
      </c>
      <c r="Z470" s="25">
        <f t="shared" si="140"/>
        <v>662</v>
      </c>
      <c r="AA470">
        <f t="shared" si="141"/>
        <v>1</v>
      </c>
      <c r="AB470">
        <f t="shared" si="142"/>
        <v>1</v>
      </c>
      <c r="AC470">
        <f t="shared" si="133"/>
        <v>0</v>
      </c>
      <c r="AF470">
        <f t="shared" si="143"/>
        <v>90923616</v>
      </c>
      <c r="AH470" t="str">
        <f t="shared" si="144"/>
        <v>URBN 10000 mAh Lithium Power Bank</v>
      </c>
      <c r="AI470" s="21">
        <f t="shared" si="145"/>
        <v>36384</v>
      </c>
      <c r="AK470" t="str">
        <f t="shared" si="146"/>
        <v>Electronics</v>
      </c>
      <c r="AM470">
        <f t="shared" si="147"/>
        <v>6400</v>
      </c>
      <c r="AN470" s="16">
        <f t="shared" si="148"/>
        <v>64</v>
      </c>
      <c r="AO470">
        <f t="shared" si="149"/>
        <v>64</v>
      </c>
      <c r="AP470" t="str">
        <f t="shared" si="150"/>
        <v>Suspicious Zero</v>
      </c>
      <c r="AQ470">
        <f t="shared" si="151"/>
        <v>6400</v>
      </c>
    </row>
    <row r="471" spans="1:43">
      <c r="A471" t="s">
        <v>4589</v>
      </c>
      <c r="B471" t="s">
        <v>4590</v>
      </c>
      <c r="C471" t="s">
        <v>4591</v>
      </c>
      <c r="D471" s="17">
        <v>349</v>
      </c>
      <c r="E471" s="17">
        <v>1499</v>
      </c>
      <c r="F471" s="23">
        <v>77</v>
      </c>
      <c r="G471" s="6">
        <v>4.3</v>
      </c>
      <c r="H471" s="3">
        <v>24791</v>
      </c>
      <c r="I471" t="s">
        <v>12127</v>
      </c>
      <c r="J471" t="s">
        <v>4592</v>
      </c>
      <c r="K471" t="s">
        <v>4593</v>
      </c>
      <c r="L471" t="s">
        <v>4594</v>
      </c>
      <c r="M471" t="s">
        <v>12736</v>
      </c>
      <c r="N471" t="s">
        <v>4595</v>
      </c>
      <c r="O471" t="s">
        <v>4596</v>
      </c>
      <c r="P471" t="s">
        <v>4597</v>
      </c>
      <c r="Q471" t="str">
        <f t="shared" si="134"/>
        <v>Good</v>
      </c>
      <c r="R471" s="15">
        <f t="shared" si="135"/>
        <v>37161709</v>
      </c>
      <c r="S471" s="15" t="str">
        <f t="shared" si="136"/>
        <v>₹500-₹2,000</v>
      </c>
      <c r="U471" s="6">
        <f t="shared" si="137"/>
        <v>308</v>
      </c>
      <c r="V471" s="3">
        <f t="shared" si="138"/>
        <v>106601.29999999999</v>
      </c>
      <c r="W471" s="3" t="s">
        <v>13509</v>
      </c>
      <c r="X471" s="3" t="s">
        <v>14572</v>
      </c>
      <c r="Y471" s="25">
        <f t="shared" si="139"/>
        <v>0.77</v>
      </c>
      <c r="Z471" s="25">
        <f t="shared" si="140"/>
        <v>662</v>
      </c>
      <c r="AA471">
        <f t="shared" si="141"/>
        <v>1</v>
      </c>
      <c r="AB471">
        <f t="shared" si="142"/>
        <v>1</v>
      </c>
      <c r="AC471">
        <f t="shared" si="133"/>
        <v>0</v>
      </c>
      <c r="AF471">
        <f t="shared" si="143"/>
        <v>37161709</v>
      </c>
      <c r="AH471" t="str">
        <f t="shared" si="144"/>
        <v>STRIFF Adjustable Laptop Tabletop Stand</v>
      </c>
      <c r="AI471" s="21">
        <f t="shared" si="145"/>
        <v>24791</v>
      </c>
      <c r="AK471" t="str">
        <f t="shared" si="146"/>
        <v>Computers &amp; Accessories</v>
      </c>
      <c r="AM471">
        <f t="shared" si="147"/>
        <v>7700</v>
      </c>
      <c r="AN471" s="16">
        <f t="shared" si="148"/>
        <v>77</v>
      </c>
      <c r="AO471">
        <f t="shared" si="149"/>
        <v>77</v>
      </c>
      <c r="AP471" t="str">
        <f t="shared" si="150"/>
        <v>Suspicious Zero</v>
      </c>
      <c r="AQ471">
        <f t="shared" si="151"/>
        <v>7700</v>
      </c>
    </row>
    <row r="472" spans="1:43">
      <c r="A472" t="s">
        <v>7213</v>
      </c>
      <c r="B472" t="s">
        <v>7214</v>
      </c>
      <c r="C472" t="s">
        <v>2884</v>
      </c>
      <c r="D472" s="17">
        <v>1679</v>
      </c>
      <c r="E472" s="17">
        <v>1999</v>
      </c>
      <c r="F472" s="23">
        <v>16</v>
      </c>
      <c r="G472" s="6">
        <v>4.0999999999999996</v>
      </c>
      <c r="H472" s="3">
        <v>72563</v>
      </c>
      <c r="I472" t="s">
        <v>7215</v>
      </c>
      <c r="J472" t="s">
        <v>7216</v>
      </c>
      <c r="K472" t="s">
        <v>7217</v>
      </c>
      <c r="L472" t="s">
        <v>7218</v>
      </c>
      <c r="M472" t="s">
        <v>7219</v>
      </c>
      <c r="N472" t="s">
        <v>12238</v>
      </c>
      <c r="O472" t="s">
        <v>7220</v>
      </c>
      <c r="P472" t="s">
        <v>7221</v>
      </c>
      <c r="Q472" t="str">
        <f t="shared" si="134"/>
        <v>Good</v>
      </c>
      <c r="R472" s="15">
        <f t="shared" si="135"/>
        <v>145053437</v>
      </c>
      <c r="S472" s="15" t="str">
        <f t="shared" si="136"/>
        <v>₹500-₹2,000</v>
      </c>
      <c r="U472" s="6">
        <f t="shared" si="137"/>
        <v>308</v>
      </c>
      <c r="V472" s="3">
        <f t="shared" si="138"/>
        <v>297508.3</v>
      </c>
      <c r="W472" s="3" t="s">
        <v>13510</v>
      </c>
      <c r="X472" s="3" t="s">
        <v>14550</v>
      </c>
      <c r="Y472" s="25">
        <f t="shared" si="139"/>
        <v>0.16</v>
      </c>
      <c r="Z472" s="25">
        <f t="shared" si="140"/>
        <v>662</v>
      </c>
      <c r="AA472">
        <f t="shared" si="141"/>
        <v>1</v>
      </c>
      <c r="AB472">
        <f t="shared" si="142"/>
        <v>1</v>
      </c>
      <c r="AC472">
        <f t="shared" si="133"/>
        <v>0</v>
      </c>
      <c r="AF472">
        <f t="shared" si="143"/>
        <v>145053437</v>
      </c>
      <c r="AH472" t="str">
        <f t="shared" si="144"/>
        <v>realme Buds Wireless in Ear Bluetooth</v>
      </c>
      <c r="AI472" s="21">
        <f t="shared" si="145"/>
        <v>72563</v>
      </c>
      <c r="AK472" t="str">
        <f t="shared" si="146"/>
        <v>Electronics</v>
      </c>
      <c r="AM472">
        <f t="shared" si="147"/>
        <v>1600</v>
      </c>
      <c r="AN472" s="16">
        <f t="shared" si="148"/>
        <v>16</v>
      </c>
      <c r="AO472">
        <f t="shared" si="149"/>
        <v>16</v>
      </c>
      <c r="AP472" t="str">
        <f t="shared" si="150"/>
        <v>Suspicious Zero</v>
      </c>
      <c r="AQ472">
        <f t="shared" si="151"/>
        <v>1600</v>
      </c>
    </row>
    <row r="473" spans="1:43">
      <c r="A473" t="s">
        <v>432</v>
      </c>
      <c r="B473" t="s">
        <v>433</v>
      </c>
      <c r="C473" t="s">
        <v>18</v>
      </c>
      <c r="D473" s="17">
        <v>333</v>
      </c>
      <c r="E473" s="17">
        <v>999</v>
      </c>
      <c r="F473" s="23">
        <v>67</v>
      </c>
      <c r="G473" s="6">
        <v>3.3</v>
      </c>
      <c r="H473" s="3">
        <v>9792</v>
      </c>
      <c r="I473" t="s">
        <v>434</v>
      </c>
      <c r="J473" t="s">
        <v>435</v>
      </c>
      <c r="K473" t="s">
        <v>436</v>
      </c>
      <c r="L473" t="s">
        <v>437</v>
      </c>
      <c r="M473" t="s">
        <v>438</v>
      </c>
      <c r="N473" t="s">
        <v>439</v>
      </c>
      <c r="O473" t="s">
        <v>440</v>
      </c>
      <c r="P473" t="s">
        <v>441</v>
      </c>
      <c r="Q473" t="str">
        <f t="shared" si="134"/>
        <v>Average</v>
      </c>
      <c r="R473" s="15">
        <f t="shared" si="135"/>
        <v>9782208</v>
      </c>
      <c r="S473" s="15" t="str">
        <f t="shared" si="136"/>
        <v>₹500-₹2,000</v>
      </c>
      <c r="U473" s="6">
        <f t="shared" si="137"/>
        <v>308</v>
      </c>
      <c r="V473" s="3">
        <f t="shared" si="138"/>
        <v>32313.599999999999</v>
      </c>
      <c r="W473" s="3" t="s">
        <v>13511</v>
      </c>
      <c r="X473" s="3" t="s">
        <v>14572</v>
      </c>
      <c r="Y473" s="25">
        <f t="shared" si="139"/>
        <v>0.67</v>
      </c>
      <c r="Z473" s="25">
        <f t="shared" si="140"/>
        <v>662</v>
      </c>
      <c r="AA473">
        <f t="shared" si="141"/>
        <v>1</v>
      </c>
      <c r="AB473">
        <f t="shared" si="142"/>
        <v>1</v>
      </c>
      <c r="AC473">
        <f t="shared" si="133"/>
        <v>0</v>
      </c>
      <c r="AF473">
        <f t="shared" si="143"/>
        <v>9782208</v>
      </c>
      <c r="AH473" t="str">
        <f t="shared" si="144"/>
        <v>Wecool Nylon Braided Multifunction Fast</v>
      </c>
      <c r="AI473" s="21">
        <f t="shared" si="145"/>
        <v>9792</v>
      </c>
      <c r="AK473" t="str">
        <f t="shared" si="146"/>
        <v>Computers &amp; Accessories</v>
      </c>
      <c r="AM473">
        <f t="shared" si="147"/>
        <v>6700</v>
      </c>
      <c r="AN473" s="16">
        <f t="shared" si="148"/>
        <v>67</v>
      </c>
      <c r="AO473">
        <f t="shared" si="149"/>
        <v>67</v>
      </c>
      <c r="AP473" t="str">
        <f t="shared" si="150"/>
        <v>Suspicious Zero</v>
      </c>
      <c r="AQ473">
        <f t="shared" si="151"/>
        <v>6700</v>
      </c>
    </row>
    <row r="474" spans="1:43">
      <c r="A474" t="s">
        <v>356</v>
      </c>
      <c r="B474" t="s">
        <v>357</v>
      </c>
      <c r="C474" t="s">
        <v>18</v>
      </c>
      <c r="D474" s="17">
        <v>899</v>
      </c>
      <c r="E474" s="17">
        <v>1900</v>
      </c>
      <c r="F474" s="23">
        <v>53</v>
      </c>
      <c r="G474" s="6">
        <v>4.4000000000000004</v>
      </c>
      <c r="H474" s="3">
        <v>13552</v>
      </c>
      <c r="I474" t="s">
        <v>358</v>
      </c>
      <c r="J474" t="s">
        <v>359</v>
      </c>
      <c r="K474" t="s">
        <v>360</v>
      </c>
      <c r="L474" t="s">
        <v>361</v>
      </c>
      <c r="M474" t="s">
        <v>12737</v>
      </c>
      <c r="N474" t="s">
        <v>12738</v>
      </c>
      <c r="O474" t="s">
        <v>364</v>
      </c>
      <c r="P474" t="s">
        <v>365</v>
      </c>
      <c r="Q474" t="str">
        <f t="shared" si="134"/>
        <v>Good</v>
      </c>
      <c r="R474" s="15">
        <f t="shared" si="135"/>
        <v>25748800</v>
      </c>
      <c r="S474" s="15" t="str">
        <f t="shared" si="136"/>
        <v>₹500-₹2,000</v>
      </c>
      <c r="U474" s="6">
        <f t="shared" si="137"/>
        <v>308</v>
      </c>
      <c r="V474" s="3">
        <f t="shared" si="138"/>
        <v>59628.800000000003</v>
      </c>
      <c r="W474" s="3" t="s">
        <v>14326</v>
      </c>
      <c r="X474" s="3" t="s">
        <v>14572</v>
      </c>
      <c r="Y474" s="25">
        <f t="shared" si="139"/>
        <v>0.53</v>
      </c>
      <c r="Z474" s="25">
        <f t="shared" si="140"/>
        <v>662</v>
      </c>
      <c r="AA474">
        <f t="shared" si="141"/>
        <v>1</v>
      </c>
      <c r="AB474">
        <f t="shared" si="142"/>
        <v>1</v>
      </c>
      <c r="AC474">
        <f t="shared" si="133"/>
        <v>0</v>
      </c>
      <c r="AF474">
        <f t="shared" si="143"/>
        <v>25748800</v>
      </c>
      <c r="AH474" t="str">
        <f t="shared" si="144"/>
        <v>Amazonbasics Nylon Braided Usb-C To</v>
      </c>
      <c r="AI474" s="21">
        <f t="shared" si="145"/>
        <v>13552</v>
      </c>
      <c r="AK474" t="str">
        <f t="shared" si="146"/>
        <v>Computers &amp; Accessories</v>
      </c>
      <c r="AM474">
        <f t="shared" si="147"/>
        <v>5300</v>
      </c>
      <c r="AN474" s="16">
        <f t="shared" si="148"/>
        <v>53</v>
      </c>
      <c r="AO474">
        <f t="shared" si="149"/>
        <v>53</v>
      </c>
      <c r="AP474" t="str">
        <f t="shared" si="150"/>
        <v>Suspicious Zero</v>
      </c>
      <c r="AQ474">
        <f t="shared" si="151"/>
        <v>5300</v>
      </c>
    </row>
    <row r="475" spans="1:43">
      <c r="A475" t="s">
        <v>5512</v>
      </c>
      <c r="B475" t="s">
        <v>12415</v>
      </c>
      <c r="C475" t="s">
        <v>5513</v>
      </c>
      <c r="D475" s="17">
        <v>2499</v>
      </c>
      <c r="E475" s="17">
        <v>3299</v>
      </c>
      <c r="F475" s="23">
        <v>24</v>
      </c>
      <c r="G475" s="6">
        <v>4.2</v>
      </c>
      <c r="H475" s="3">
        <v>93112</v>
      </c>
      <c r="I475" t="s">
        <v>12739</v>
      </c>
      <c r="J475" t="s">
        <v>5514</v>
      </c>
      <c r="K475" t="s">
        <v>5515</v>
      </c>
      <c r="L475" t="s">
        <v>5516</v>
      </c>
      <c r="M475" t="s">
        <v>5517</v>
      </c>
      <c r="N475" t="s">
        <v>5518</v>
      </c>
      <c r="O475" t="s">
        <v>5519</v>
      </c>
      <c r="P475" t="s">
        <v>5520</v>
      </c>
      <c r="Q475" t="str">
        <f t="shared" si="134"/>
        <v>Excellent</v>
      </c>
      <c r="R475" s="15">
        <f t="shared" si="135"/>
        <v>307176488</v>
      </c>
      <c r="S475" s="15" t="str">
        <f t="shared" si="136"/>
        <v>₹2,000-₹10,000</v>
      </c>
      <c r="U475" s="6">
        <f t="shared" si="137"/>
        <v>308</v>
      </c>
      <c r="V475" s="3">
        <f t="shared" si="138"/>
        <v>391070.4</v>
      </c>
      <c r="W475" s="3" t="s">
        <v>13512</v>
      </c>
      <c r="X475" s="3" t="s">
        <v>14550</v>
      </c>
      <c r="Y475" s="25">
        <f t="shared" si="139"/>
        <v>0.24</v>
      </c>
      <c r="Z475" s="25">
        <f t="shared" si="140"/>
        <v>662</v>
      </c>
      <c r="AA475">
        <f t="shared" si="141"/>
        <v>1</v>
      </c>
      <c r="AB475">
        <f t="shared" si="142"/>
        <v>1</v>
      </c>
      <c r="AC475">
        <f t="shared" si="133"/>
        <v>0</v>
      </c>
      <c r="AF475">
        <f t="shared" si="143"/>
        <v>307176488</v>
      </c>
      <c r="AH475" t="str">
        <f t="shared" si="144"/>
        <v>TP-Link Tapo 360° 2MP 1080p Full HD</v>
      </c>
      <c r="AI475" s="21">
        <f t="shared" si="145"/>
        <v>93112</v>
      </c>
      <c r="AK475" t="str">
        <f t="shared" si="146"/>
        <v>Electronics</v>
      </c>
      <c r="AM475">
        <f t="shared" si="147"/>
        <v>2400</v>
      </c>
      <c r="AN475" s="16">
        <f t="shared" si="148"/>
        <v>24</v>
      </c>
      <c r="AO475">
        <f t="shared" si="149"/>
        <v>24</v>
      </c>
      <c r="AP475" t="str">
        <f t="shared" si="150"/>
        <v>Suspicious Zero</v>
      </c>
      <c r="AQ475">
        <f t="shared" si="151"/>
        <v>2400</v>
      </c>
    </row>
    <row r="476" spans="1:43">
      <c r="A476" t="s">
        <v>11231</v>
      </c>
      <c r="B476" t="s">
        <v>11232</v>
      </c>
      <c r="C476" t="s">
        <v>8063</v>
      </c>
      <c r="D476" s="17">
        <v>1190</v>
      </c>
      <c r="E476" s="17">
        <v>2550</v>
      </c>
      <c r="F476" s="23">
        <v>53</v>
      </c>
      <c r="G476" s="6">
        <v>3.8</v>
      </c>
      <c r="H476" s="3">
        <v>1181</v>
      </c>
      <c r="I476" t="s">
        <v>11233</v>
      </c>
      <c r="J476" t="s">
        <v>11234</v>
      </c>
      <c r="K476" t="s">
        <v>11235</v>
      </c>
      <c r="L476" t="s">
        <v>11236</v>
      </c>
      <c r="M476" t="s">
        <v>12740</v>
      </c>
      <c r="N476" t="s">
        <v>12741</v>
      </c>
      <c r="O476" t="s">
        <v>11237</v>
      </c>
      <c r="P476" t="s">
        <v>11238</v>
      </c>
      <c r="Q476" t="str">
        <f t="shared" si="134"/>
        <v>Average</v>
      </c>
      <c r="R476" s="15">
        <f t="shared" si="135"/>
        <v>3011550</v>
      </c>
      <c r="S476" s="15" t="str">
        <f t="shared" si="136"/>
        <v>₹2,000-₹10,000</v>
      </c>
      <c r="U476" s="6">
        <f t="shared" si="137"/>
        <v>308</v>
      </c>
      <c r="V476" s="3">
        <f t="shared" si="138"/>
        <v>4487.8</v>
      </c>
      <c r="W476" s="3" t="s">
        <v>13513</v>
      </c>
      <c r="X476" s="3" t="s">
        <v>14573</v>
      </c>
      <c r="Y476" s="25">
        <f t="shared" si="139"/>
        <v>0.53</v>
      </c>
      <c r="Z476" s="25">
        <f t="shared" si="140"/>
        <v>662</v>
      </c>
      <c r="AA476">
        <f t="shared" si="141"/>
        <v>1</v>
      </c>
      <c r="AB476">
        <f t="shared" si="142"/>
        <v>1</v>
      </c>
      <c r="AC476">
        <f t="shared" si="133"/>
        <v>0</v>
      </c>
      <c r="AF476">
        <f t="shared" si="143"/>
        <v>3011550</v>
      </c>
      <c r="AH476" t="str">
        <f t="shared" si="144"/>
        <v>ZIGMA WinoteK WinoteK Sun Instant Water</v>
      </c>
      <c r="AI476" s="21">
        <f t="shared" si="145"/>
        <v>1181</v>
      </c>
      <c r="AK476" t="str">
        <f t="shared" si="146"/>
        <v>Home &amp; Kitchen</v>
      </c>
      <c r="AM476">
        <f t="shared" si="147"/>
        <v>5300</v>
      </c>
      <c r="AN476" s="16">
        <f t="shared" si="148"/>
        <v>53</v>
      </c>
      <c r="AO476">
        <f t="shared" si="149"/>
        <v>53</v>
      </c>
      <c r="AP476" t="str">
        <f t="shared" si="150"/>
        <v>Suspicious Zero</v>
      </c>
      <c r="AQ476">
        <f t="shared" si="151"/>
        <v>5300</v>
      </c>
    </row>
    <row r="477" spans="1:43">
      <c r="A477" t="s">
        <v>11553</v>
      </c>
      <c r="B477" t="s">
        <v>11554</v>
      </c>
      <c r="C477" t="s">
        <v>8035</v>
      </c>
      <c r="D477" s="17">
        <v>1745</v>
      </c>
      <c r="E477" s="17">
        <v>2400</v>
      </c>
      <c r="F477" s="23">
        <v>27</v>
      </c>
      <c r="G477" s="6">
        <v>4.2</v>
      </c>
      <c r="H477" s="3">
        <v>14160</v>
      </c>
      <c r="I477" t="s">
        <v>11555</v>
      </c>
      <c r="J477" t="s">
        <v>11556</v>
      </c>
      <c r="K477" t="s">
        <v>11557</v>
      </c>
      <c r="L477" t="s">
        <v>11558</v>
      </c>
      <c r="M477" t="s">
        <v>11559</v>
      </c>
      <c r="N477" t="s">
        <v>12742</v>
      </c>
      <c r="O477" t="s">
        <v>11560</v>
      </c>
      <c r="P477" t="s">
        <v>11561</v>
      </c>
      <c r="Q477" t="str">
        <f t="shared" si="134"/>
        <v>Good</v>
      </c>
      <c r="R477" s="15">
        <f t="shared" si="135"/>
        <v>33984000</v>
      </c>
      <c r="S477" s="15" t="str">
        <f t="shared" si="136"/>
        <v>₹2,000-₹10,000</v>
      </c>
      <c r="U477" s="6">
        <f t="shared" si="137"/>
        <v>308</v>
      </c>
      <c r="V477" s="3">
        <f t="shared" si="138"/>
        <v>59472</v>
      </c>
      <c r="W477" s="3" t="s">
        <v>14390</v>
      </c>
      <c r="X477" s="3" t="s">
        <v>14573</v>
      </c>
      <c r="Y477" s="25">
        <f t="shared" si="139"/>
        <v>0.27</v>
      </c>
      <c r="Z477" s="25">
        <f t="shared" si="140"/>
        <v>662</v>
      </c>
      <c r="AA477">
        <f t="shared" si="141"/>
        <v>1</v>
      </c>
      <c r="AB477">
        <f t="shared" si="142"/>
        <v>1</v>
      </c>
      <c r="AC477">
        <f t="shared" si="133"/>
        <v>0</v>
      </c>
      <c r="AF477">
        <f t="shared" si="143"/>
        <v>33984000</v>
      </c>
      <c r="AH477" t="str">
        <f t="shared" si="144"/>
        <v>KENT 16051 Hand Blender 300 W |</v>
      </c>
      <c r="AI477" s="21">
        <f t="shared" si="145"/>
        <v>14160</v>
      </c>
      <c r="AK477" t="str">
        <f t="shared" si="146"/>
        <v>Home &amp; Kitchen</v>
      </c>
      <c r="AM477">
        <f t="shared" si="147"/>
        <v>2700</v>
      </c>
      <c r="AN477" s="16">
        <f t="shared" si="148"/>
        <v>27</v>
      </c>
      <c r="AO477">
        <f t="shared" si="149"/>
        <v>27</v>
      </c>
      <c r="AP477" t="str">
        <f t="shared" si="150"/>
        <v>Suspicious Zero</v>
      </c>
      <c r="AQ477">
        <f t="shared" si="151"/>
        <v>2700</v>
      </c>
    </row>
    <row r="478" spans="1:43">
      <c r="A478" t="s">
        <v>10378</v>
      </c>
      <c r="B478" t="s">
        <v>10379</v>
      </c>
      <c r="C478" t="s">
        <v>8260</v>
      </c>
      <c r="D478" s="17">
        <v>6525</v>
      </c>
      <c r="E478" s="17">
        <v>8820</v>
      </c>
      <c r="F478" s="23">
        <v>26</v>
      </c>
      <c r="G478" s="6">
        <v>4.5</v>
      </c>
      <c r="H478" s="3">
        <v>5137</v>
      </c>
      <c r="I478" t="s">
        <v>10380</v>
      </c>
      <c r="J478" t="s">
        <v>10381</v>
      </c>
      <c r="K478" t="s">
        <v>10382</v>
      </c>
      <c r="L478" t="s">
        <v>10383</v>
      </c>
      <c r="M478" t="s">
        <v>10384</v>
      </c>
      <c r="N478" t="s">
        <v>10385</v>
      </c>
      <c r="O478" t="s">
        <v>10386</v>
      </c>
      <c r="P478" t="s">
        <v>10387</v>
      </c>
      <c r="Q478" t="str">
        <f t="shared" si="134"/>
        <v>Good</v>
      </c>
      <c r="R478" s="15">
        <f t="shared" si="135"/>
        <v>45308340</v>
      </c>
      <c r="S478" s="15" t="str">
        <f t="shared" si="136"/>
        <v>₹2,000-₹10,000</v>
      </c>
      <c r="U478" s="6">
        <f t="shared" si="137"/>
        <v>308</v>
      </c>
      <c r="V478" s="3">
        <f t="shared" si="138"/>
        <v>23116.5</v>
      </c>
      <c r="W478" s="3" t="s">
        <v>13514</v>
      </c>
      <c r="X478" s="3" t="s">
        <v>14573</v>
      </c>
      <c r="Y478" s="25">
        <f t="shared" si="139"/>
        <v>0.26</v>
      </c>
      <c r="Z478" s="25">
        <f t="shared" si="140"/>
        <v>662</v>
      </c>
      <c r="AA478">
        <f t="shared" si="141"/>
        <v>1</v>
      </c>
      <c r="AB478">
        <f t="shared" si="142"/>
        <v>1</v>
      </c>
      <c r="AC478">
        <f t="shared" si="133"/>
        <v>0</v>
      </c>
      <c r="AF478">
        <f t="shared" si="143"/>
        <v>45308340</v>
      </c>
      <c r="AH478" t="str">
        <f t="shared" si="144"/>
        <v>Sujata Powermatic Plus,</v>
      </c>
      <c r="AI478" s="21">
        <f t="shared" si="145"/>
        <v>5137</v>
      </c>
      <c r="AK478" t="str">
        <f t="shared" si="146"/>
        <v>Home &amp; Kitchen</v>
      </c>
      <c r="AM478">
        <f t="shared" si="147"/>
        <v>2600</v>
      </c>
      <c r="AN478" s="16">
        <f t="shared" si="148"/>
        <v>26</v>
      </c>
      <c r="AO478">
        <f t="shared" si="149"/>
        <v>26</v>
      </c>
      <c r="AP478" t="str">
        <f t="shared" si="150"/>
        <v>Suspicious Zero</v>
      </c>
      <c r="AQ478">
        <f t="shared" si="151"/>
        <v>2600</v>
      </c>
    </row>
    <row r="479" spans="1:43">
      <c r="A479" t="s">
        <v>9663</v>
      </c>
      <c r="B479" t="s">
        <v>9664</v>
      </c>
      <c r="C479" t="s">
        <v>9330</v>
      </c>
      <c r="D479" s="17">
        <v>8199</v>
      </c>
      <c r="E479" s="17">
        <v>16000</v>
      </c>
      <c r="F479" s="23">
        <v>49</v>
      </c>
      <c r="G479" s="6">
        <v>3.9</v>
      </c>
      <c r="H479" s="3">
        <v>18497</v>
      </c>
      <c r="I479" t="s">
        <v>9665</v>
      </c>
      <c r="J479" t="s">
        <v>9666</v>
      </c>
      <c r="K479" t="s">
        <v>9667</v>
      </c>
      <c r="L479" t="s">
        <v>9668</v>
      </c>
      <c r="M479" t="s">
        <v>9669</v>
      </c>
      <c r="N479" t="s">
        <v>12743</v>
      </c>
      <c r="O479" t="s">
        <v>9670</v>
      </c>
      <c r="P479" t="s">
        <v>9671</v>
      </c>
      <c r="Q479" t="str">
        <f t="shared" si="134"/>
        <v>Good</v>
      </c>
      <c r="R479" s="15">
        <f t="shared" si="135"/>
        <v>295952000</v>
      </c>
      <c r="S479" s="15" t="str">
        <f t="shared" si="136"/>
        <v>₹10,000-₹50,000</v>
      </c>
      <c r="U479" s="6">
        <f t="shared" si="137"/>
        <v>308</v>
      </c>
      <c r="V479" s="3">
        <f t="shared" si="138"/>
        <v>72138.3</v>
      </c>
      <c r="W479" s="3" t="s">
        <v>13515</v>
      </c>
      <c r="X479" s="3" t="s">
        <v>14573</v>
      </c>
      <c r="Y479" s="25">
        <f t="shared" si="139"/>
        <v>0.49</v>
      </c>
      <c r="Z479" s="25">
        <f t="shared" si="140"/>
        <v>662</v>
      </c>
      <c r="AA479">
        <f t="shared" si="141"/>
        <v>1</v>
      </c>
      <c r="AB479">
        <f t="shared" si="142"/>
        <v>1</v>
      </c>
      <c r="AC479">
        <f t="shared" si="133"/>
        <v>0</v>
      </c>
      <c r="AF479">
        <f t="shared" si="143"/>
        <v>295952000</v>
      </c>
      <c r="AH479" t="str">
        <f t="shared" si="144"/>
        <v>Aquasure From Aquaguard Amaze</v>
      </c>
      <c r="AI479" s="21">
        <f t="shared" si="145"/>
        <v>18497</v>
      </c>
      <c r="AK479" t="str">
        <f t="shared" si="146"/>
        <v>Home &amp; Kitchen</v>
      </c>
      <c r="AM479">
        <f t="shared" si="147"/>
        <v>4900</v>
      </c>
      <c r="AN479" s="16">
        <f t="shared" si="148"/>
        <v>49</v>
      </c>
      <c r="AO479">
        <f t="shared" si="149"/>
        <v>49</v>
      </c>
      <c r="AP479" t="str">
        <f t="shared" si="150"/>
        <v>Suspicious Zero</v>
      </c>
      <c r="AQ479">
        <f t="shared" si="151"/>
        <v>4900</v>
      </c>
    </row>
    <row r="480" spans="1:43">
      <c r="A480" t="s">
        <v>9862</v>
      </c>
      <c r="B480" t="s">
        <v>9863</v>
      </c>
      <c r="C480" t="s">
        <v>8000</v>
      </c>
      <c r="D480" s="17">
        <v>1999</v>
      </c>
      <c r="E480" s="17">
        <v>3300</v>
      </c>
      <c r="F480" s="23">
        <v>39</v>
      </c>
      <c r="G480" s="6">
        <v>4.2</v>
      </c>
      <c r="H480" s="3">
        <v>780</v>
      </c>
      <c r="I480" t="s">
        <v>9864</v>
      </c>
      <c r="J480" t="s">
        <v>9865</v>
      </c>
      <c r="K480" t="s">
        <v>9866</v>
      </c>
      <c r="L480" t="s">
        <v>9867</v>
      </c>
      <c r="M480" t="s">
        <v>12744</v>
      </c>
      <c r="N480" t="s">
        <v>9868</v>
      </c>
      <c r="O480" t="s">
        <v>9869</v>
      </c>
      <c r="P480" t="s">
        <v>9870</v>
      </c>
      <c r="Q480" t="str">
        <f t="shared" si="134"/>
        <v>Good</v>
      </c>
      <c r="R480" s="15">
        <f t="shared" si="135"/>
        <v>2574000</v>
      </c>
      <c r="S480" s="15" t="str">
        <f t="shared" si="136"/>
        <v>₹2,000-₹10,000</v>
      </c>
      <c r="U480" s="6">
        <f t="shared" si="137"/>
        <v>308</v>
      </c>
      <c r="V480" s="3">
        <f t="shared" si="138"/>
        <v>3276</v>
      </c>
      <c r="W480" s="3" t="s">
        <v>13516</v>
      </c>
      <c r="X480" s="3" t="s">
        <v>14573</v>
      </c>
      <c r="Y480" s="25">
        <f t="shared" si="139"/>
        <v>0.39</v>
      </c>
      <c r="Z480" s="25">
        <f t="shared" si="140"/>
        <v>662</v>
      </c>
      <c r="AA480">
        <f t="shared" si="141"/>
        <v>1</v>
      </c>
      <c r="AB480">
        <f t="shared" si="142"/>
        <v>1</v>
      </c>
      <c r="AC480">
        <f t="shared" si="133"/>
        <v>0</v>
      </c>
      <c r="AF480">
        <f t="shared" si="143"/>
        <v>2574000</v>
      </c>
      <c r="AH480" t="str">
        <f t="shared" si="144"/>
        <v>AmazonBasics Induction Cooktop 1600</v>
      </c>
      <c r="AI480" s="21">
        <f t="shared" si="145"/>
        <v>780</v>
      </c>
      <c r="AK480" t="str">
        <f t="shared" si="146"/>
        <v>Home &amp; Kitchen</v>
      </c>
      <c r="AM480">
        <f t="shared" si="147"/>
        <v>3900</v>
      </c>
      <c r="AN480" s="16">
        <f t="shared" si="148"/>
        <v>39</v>
      </c>
      <c r="AO480">
        <f t="shared" si="149"/>
        <v>39</v>
      </c>
      <c r="AP480" t="str">
        <f t="shared" si="150"/>
        <v>Suspicious Zero</v>
      </c>
      <c r="AQ480">
        <f t="shared" si="151"/>
        <v>3900</v>
      </c>
    </row>
    <row r="481" spans="1:43">
      <c r="A481" t="s">
        <v>7537</v>
      </c>
      <c r="B481" t="s">
        <v>12416</v>
      </c>
      <c r="C481" t="s">
        <v>5513</v>
      </c>
      <c r="D481" s="17">
        <v>2299</v>
      </c>
      <c r="E481" s="17">
        <v>7500</v>
      </c>
      <c r="F481" s="23">
        <v>69</v>
      </c>
      <c r="G481" s="6">
        <v>4.0999999999999996</v>
      </c>
      <c r="H481" s="3">
        <v>5554</v>
      </c>
      <c r="I481" t="s">
        <v>12074</v>
      </c>
      <c r="J481" t="s">
        <v>7538</v>
      </c>
      <c r="K481" t="s">
        <v>7539</v>
      </c>
      <c r="L481" t="s">
        <v>7540</v>
      </c>
      <c r="M481" t="s">
        <v>12745</v>
      </c>
      <c r="N481" t="s">
        <v>12417</v>
      </c>
      <c r="O481" t="s">
        <v>7541</v>
      </c>
      <c r="P481" t="s">
        <v>7542</v>
      </c>
      <c r="Q481" t="str">
        <f t="shared" si="134"/>
        <v>Average</v>
      </c>
      <c r="R481" s="15">
        <f t="shared" si="135"/>
        <v>41655000</v>
      </c>
      <c r="S481" s="15" t="str">
        <f t="shared" si="136"/>
        <v>₹2,000-₹10,000</v>
      </c>
      <c r="U481" s="6">
        <f t="shared" si="137"/>
        <v>308</v>
      </c>
      <c r="V481" s="3">
        <f t="shared" si="138"/>
        <v>22771.399999999998</v>
      </c>
      <c r="W481" s="3" t="s">
        <v>14253</v>
      </c>
      <c r="X481" s="3" t="s">
        <v>14550</v>
      </c>
      <c r="Y481" s="25">
        <f t="shared" si="139"/>
        <v>0.69</v>
      </c>
      <c r="Z481" s="25">
        <f t="shared" si="140"/>
        <v>662</v>
      </c>
      <c r="AA481">
        <f t="shared" si="141"/>
        <v>1</v>
      </c>
      <c r="AB481">
        <f t="shared" si="142"/>
        <v>1</v>
      </c>
      <c r="AC481">
        <f t="shared" si="133"/>
        <v>0</v>
      </c>
      <c r="AF481">
        <f t="shared" si="143"/>
        <v>41655000</v>
      </c>
      <c r="AH481" t="str">
        <f t="shared" si="144"/>
        <v>Imou 360° 1080P Full HD Security</v>
      </c>
      <c r="AI481" s="21">
        <f t="shared" si="145"/>
        <v>5554</v>
      </c>
      <c r="AK481" t="str">
        <f t="shared" si="146"/>
        <v>Electronics</v>
      </c>
      <c r="AM481">
        <f t="shared" si="147"/>
        <v>6900</v>
      </c>
      <c r="AN481" s="16">
        <f t="shared" si="148"/>
        <v>69</v>
      </c>
      <c r="AO481">
        <f t="shared" si="149"/>
        <v>69</v>
      </c>
      <c r="AP481" t="str">
        <f t="shared" si="150"/>
        <v>Suspicious Zero</v>
      </c>
      <c r="AQ481">
        <f t="shared" si="151"/>
        <v>6900</v>
      </c>
    </row>
    <row r="482" spans="1:43">
      <c r="A482" t="s">
        <v>5797</v>
      </c>
      <c r="B482" t="s">
        <v>5798</v>
      </c>
      <c r="C482" t="s">
        <v>5799</v>
      </c>
      <c r="D482" s="17">
        <v>549</v>
      </c>
      <c r="E482" s="17">
        <v>999</v>
      </c>
      <c r="F482" s="23">
        <v>45</v>
      </c>
      <c r="G482" s="6">
        <v>4.3</v>
      </c>
      <c r="H482" s="3">
        <v>7758</v>
      </c>
      <c r="I482" t="s">
        <v>5800</v>
      </c>
      <c r="J482" t="s">
        <v>5801</v>
      </c>
      <c r="K482" t="s">
        <v>5802</v>
      </c>
      <c r="L482" t="s">
        <v>5803</v>
      </c>
      <c r="M482" t="s">
        <v>5804</v>
      </c>
      <c r="N482" t="s">
        <v>12746</v>
      </c>
      <c r="O482" t="s">
        <v>5805</v>
      </c>
      <c r="P482" t="s">
        <v>5806</v>
      </c>
      <c r="Q482" t="str">
        <f t="shared" si="134"/>
        <v>Good</v>
      </c>
      <c r="R482" s="15">
        <f t="shared" si="135"/>
        <v>7750242</v>
      </c>
      <c r="S482" s="15" t="str">
        <f t="shared" si="136"/>
        <v>₹500-₹2,000</v>
      </c>
      <c r="U482" s="6">
        <f t="shared" si="137"/>
        <v>308</v>
      </c>
      <c r="V482" s="3">
        <f t="shared" si="138"/>
        <v>33359.4</v>
      </c>
      <c r="W482" s="3" t="s">
        <v>13517</v>
      </c>
      <c r="X482" s="3" t="s">
        <v>14572</v>
      </c>
      <c r="Y482" s="25">
        <f t="shared" si="139"/>
        <v>0.45</v>
      </c>
      <c r="Z482" s="25">
        <f t="shared" si="140"/>
        <v>662</v>
      </c>
      <c r="AA482">
        <f t="shared" si="141"/>
        <v>1</v>
      </c>
      <c r="AB482">
        <f t="shared" si="142"/>
        <v>1</v>
      </c>
      <c r="AC482">
        <f t="shared" si="133"/>
        <v>0</v>
      </c>
      <c r="AF482">
        <f t="shared" si="143"/>
        <v>7750242</v>
      </c>
      <c r="AH482" t="str">
        <f t="shared" si="144"/>
        <v>Brand Conquer 6 in 1 with OTG,</v>
      </c>
      <c r="AI482" s="21">
        <f t="shared" si="145"/>
        <v>7758</v>
      </c>
      <c r="AK482" t="str">
        <f t="shared" si="146"/>
        <v>Computers &amp; Accessories</v>
      </c>
      <c r="AM482">
        <f t="shared" si="147"/>
        <v>4500</v>
      </c>
      <c r="AN482" s="16">
        <f t="shared" si="148"/>
        <v>45</v>
      </c>
      <c r="AO482">
        <f t="shared" si="149"/>
        <v>45</v>
      </c>
      <c r="AP482" t="str">
        <f t="shared" si="150"/>
        <v>Suspicious Zero</v>
      </c>
      <c r="AQ482">
        <f t="shared" si="151"/>
        <v>4500</v>
      </c>
    </row>
    <row r="483" spans="1:43">
      <c r="A483" t="s">
        <v>6873</v>
      </c>
      <c r="B483" t="s">
        <v>6874</v>
      </c>
      <c r="C483" t="s">
        <v>6588</v>
      </c>
      <c r="D483" s="17">
        <v>549</v>
      </c>
      <c r="E483" s="17">
        <v>2499</v>
      </c>
      <c r="F483" s="23">
        <v>78</v>
      </c>
      <c r="G483" s="6">
        <v>4.3</v>
      </c>
      <c r="H483" s="3">
        <v>5556</v>
      </c>
      <c r="I483" t="s">
        <v>6875</v>
      </c>
      <c r="J483" t="s">
        <v>6876</v>
      </c>
      <c r="K483" t="s">
        <v>6877</v>
      </c>
      <c r="L483" t="s">
        <v>6878</v>
      </c>
      <c r="M483" t="s">
        <v>12747</v>
      </c>
      <c r="N483" t="s">
        <v>12748</v>
      </c>
      <c r="O483" t="s">
        <v>6879</v>
      </c>
      <c r="P483" t="s">
        <v>6880</v>
      </c>
      <c r="Q483" t="str">
        <f t="shared" si="134"/>
        <v>Good</v>
      </c>
      <c r="R483" s="15">
        <f t="shared" si="135"/>
        <v>13884444</v>
      </c>
      <c r="S483" s="15" t="str">
        <f t="shared" si="136"/>
        <v>₹2,000-₹10,000</v>
      </c>
      <c r="U483" s="6">
        <f t="shared" si="137"/>
        <v>308</v>
      </c>
      <c r="V483" s="3">
        <f t="shared" si="138"/>
        <v>23890.799999999999</v>
      </c>
      <c r="W483" s="3" t="s">
        <v>13518</v>
      </c>
      <c r="X483" s="3" t="s">
        <v>14572</v>
      </c>
      <c r="Y483" s="25">
        <f t="shared" si="139"/>
        <v>0.78</v>
      </c>
      <c r="Z483" s="25">
        <f t="shared" si="140"/>
        <v>662</v>
      </c>
      <c r="AA483">
        <f t="shared" si="141"/>
        <v>1</v>
      </c>
      <c r="AB483">
        <f t="shared" si="142"/>
        <v>1</v>
      </c>
      <c r="AC483">
        <f t="shared" si="133"/>
        <v>0</v>
      </c>
      <c r="AF483">
        <f t="shared" si="143"/>
        <v>13884444</v>
      </c>
      <c r="AH483" t="str">
        <f t="shared" si="144"/>
        <v>Robustrion Smart Trifold Hard Back Flip</v>
      </c>
      <c r="AI483" s="21">
        <f t="shared" si="145"/>
        <v>5556</v>
      </c>
      <c r="AK483" t="str">
        <f t="shared" si="146"/>
        <v>Computers &amp; Accessories</v>
      </c>
      <c r="AM483">
        <f t="shared" si="147"/>
        <v>7800</v>
      </c>
      <c r="AN483" s="16">
        <f t="shared" si="148"/>
        <v>78</v>
      </c>
      <c r="AO483">
        <f t="shared" si="149"/>
        <v>78</v>
      </c>
      <c r="AP483" t="str">
        <f t="shared" si="150"/>
        <v>Suspicious Zero</v>
      </c>
      <c r="AQ483">
        <f t="shared" si="151"/>
        <v>7800</v>
      </c>
    </row>
    <row r="484" spans="1:43">
      <c r="A484" t="s">
        <v>5461</v>
      </c>
      <c r="B484" t="s">
        <v>5462</v>
      </c>
      <c r="C484" t="s">
        <v>5158</v>
      </c>
      <c r="D484" s="17">
        <v>549</v>
      </c>
      <c r="E484" s="17">
        <v>999</v>
      </c>
      <c r="F484" s="23">
        <v>45</v>
      </c>
      <c r="G484" s="6">
        <v>3.9</v>
      </c>
      <c r="H484" s="3">
        <v>64705</v>
      </c>
      <c r="I484" t="s">
        <v>5463</v>
      </c>
      <c r="J484" t="s">
        <v>5464</v>
      </c>
      <c r="K484" t="s">
        <v>5465</v>
      </c>
      <c r="L484" t="s">
        <v>5466</v>
      </c>
      <c r="M484" t="s">
        <v>5467</v>
      </c>
      <c r="N484" t="s">
        <v>12455</v>
      </c>
      <c r="O484" t="s">
        <v>5468</v>
      </c>
      <c r="P484" t="s">
        <v>5469</v>
      </c>
      <c r="Q484" t="str">
        <f t="shared" si="134"/>
        <v>Good</v>
      </c>
      <c r="R484" s="15">
        <f t="shared" si="135"/>
        <v>64640295</v>
      </c>
      <c r="S484" s="15" t="str">
        <f t="shared" si="136"/>
        <v>₹500-₹2,000</v>
      </c>
      <c r="U484" s="6">
        <f t="shared" si="137"/>
        <v>308</v>
      </c>
      <c r="V484" s="3">
        <f t="shared" si="138"/>
        <v>252349.5</v>
      </c>
      <c r="W484" s="3" t="s">
        <v>13519</v>
      </c>
      <c r="X484" s="3" t="s">
        <v>14550</v>
      </c>
      <c r="Y484" s="25">
        <f t="shared" si="139"/>
        <v>0.45</v>
      </c>
      <c r="Z484" s="25">
        <f t="shared" si="140"/>
        <v>662</v>
      </c>
      <c r="AA484">
        <f t="shared" si="141"/>
        <v>1</v>
      </c>
      <c r="AB484">
        <f t="shared" si="142"/>
        <v>1</v>
      </c>
      <c r="AC484">
        <f t="shared" si="133"/>
        <v>0</v>
      </c>
      <c r="AF484">
        <f t="shared" si="143"/>
        <v>64640295</v>
      </c>
      <c r="AH484" t="str">
        <f t="shared" si="144"/>
        <v>Zebronics ZEB-COUNTY 3W Wireless</v>
      </c>
      <c r="AI484" s="21">
        <f t="shared" si="145"/>
        <v>64705</v>
      </c>
      <c r="AK484" t="str">
        <f t="shared" si="146"/>
        <v>Electronics</v>
      </c>
      <c r="AM484">
        <f t="shared" si="147"/>
        <v>4500</v>
      </c>
      <c r="AN484" s="16">
        <f t="shared" si="148"/>
        <v>45</v>
      </c>
      <c r="AO484">
        <f t="shared" si="149"/>
        <v>45</v>
      </c>
      <c r="AP484" t="str">
        <f t="shared" si="150"/>
        <v>Suspicious Zero</v>
      </c>
      <c r="AQ484">
        <f t="shared" si="151"/>
        <v>4500</v>
      </c>
    </row>
    <row r="485" spans="1:43">
      <c r="A485" t="s">
        <v>10647</v>
      </c>
      <c r="B485" t="s">
        <v>10648</v>
      </c>
      <c r="C485" t="s">
        <v>8373</v>
      </c>
      <c r="D485" s="17">
        <v>299</v>
      </c>
      <c r="E485" s="17">
        <v>595</v>
      </c>
      <c r="F485" s="23">
        <v>50</v>
      </c>
      <c r="G485" s="6">
        <v>4</v>
      </c>
      <c r="H485" s="3">
        <v>314</v>
      </c>
      <c r="I485" t="s">
        <v>10649</v>
      </c>
      <c r="J485" t="s">
        <v>10650</v>
      </c>
      <c r="K485" t="s">
        <v>10651</v>
      </c>
      <c r="L485" t="s">
        <v>10652</v>
      </c>
      <c r="M485" t="s">
        <v>10653</v>
      </c>
      <c r="N485" t="s">
        <v>10654</v>
      </c>
      <c r="O485" t="s">
        <v>10655</v>
      </c>
      <c r="P485" t="s">
        <v>10656</v>
      </c>
      <c r="Q485" t="str">
        <f t="shared" si="134"/>
        <v>Good</v>
      </c>
      <c r="R485" s="15">
        <f t="shared" si="135"/>
        <v>186830</v>
      </c>
      <c r="S485" s="15" t="str">
        <f t="shared" si="136"/>
        <v>₹500-₹2,000</v>
      </c>
      <c r="U485" s="6">
        <f t="shared" si="137"/>
        <v>308</v>
      </c>
      <c r="V485" s="3">
        <f t="shared" si="138"/>
        <v>1256</v>
      </c>
      <c r="W485" s="3" t="s">
        <v>13520</v>
      </c>
      <c r="X485" s="3" t="s">
        <v>14573</v>
      </c>
      <c r="Y485" s="25">
        <f t="shared" si="139"/>
        <v>0.5</v>
      </c>
      <c r="Z485" s="25">
        <f t="shared" si="140"/>
        <v>662</v>
      </c>
      <c r="AA485">
        <f t="shared" si="141"/>
        <v>1</v>
      </c>
      <c r="AB485">
        <f t="shared" si="142"/>
        <v>1</v>
      </c>
      <c r="AC485">
        <f t="shared" si="133"/>
        <v>0</v>
      </c>
      <c r="AF485">
        <f t="shared" si="143"/>
        <v>186830</v>
      </c>
      <c r="AH485" t="str">
        <f t="shared" si="144"/>
        <v>Cello Non-Stick Aluminium Sandwich Gas</v>
      </c>
      <c r="AI485" s="21">
        <f t="shared" si="145"/>
        <v>314</v>
      </c>
      <c r="AK485" t="str">
        <f t="shared" si="146"/>
        <v>Home &amp; Kitchen</v>
      </c>
      <c r="AM485">
        <f t="shared" si="147"/>
        <v>5000</v>
      </c>
      <c r="AN485" s="16">
        <f t="shared" si="148"/>
        <v>50</v>
      </c>
      <c r="AO485">
        <f t="shared" si="149"/>
        <v>50</v>
      </c>
      <c r="AP485" t="str">
        <f t="shared" si="150"/>
        <v>Suspicious Zero</v>
      </c>
      <c r="AQ485">
        <f t="shared" si="151"/>
        <v>5000</v>
      </c>
    </row>
    <row r="486" spans="1:43">
      <c r="A486" t="s">
        <v>8097</v>
      </c>
      <c r="B486" t="s">
        <v>8098</v>
      </c>
      <c r="C486" t="s">
        <v>8099</v>
      </c>
      <c r="D486" s="17">
        <v>1199</v>
      </c>
      <c r="E486" s="17">
        <v>2000</v>
      </c>
      <c r="F486" s="23">
        <v>40</v>
      </c>
      <c r="G486" s="6">
        <v>4</v>
      </c>
      <c r="H486" s="3">
        <v>14030</v>
      </c>
      <c r="I486" t="s">
        <v>8100</v>
      </c>
      <c r="J486" t="s">
        <v>8101</v>
      </c>
      <c r="K486" t="s">
        <v>8102</v>
      </c>
      <c r="L486" t="s">
        <v>8103</v>
      </c>
      <c r="M486" t="s">
        <v>12749</v>
      </c>
      <c r="N486" t="s">
        <v>12750</v>
      </c>
      <c r="O486" t="s">
        <v>8104</v>
      </c>
      <c r="P486" t="s">
        <v>8105</v>
      </c>
      <c r="Q486" t="str">
        <f t="shared" si="134"/>
        <v>Good</v>
      </c>
      <c r="R486" s="15">
        <f t="shared" si="135"/>
        <v>28060000</v>
      </c>
      <c r="S486" s="15" t="str">
        <f t="shared" si="136"/>
        <v>₹500-₹2,000</v>
      </c>
      <c r="U486" s="6">
        <f t="shared" si="137"/>
        <v>308</v>
      </c>
      <c r="V486" s="3">
        <f t="shared" si="138"/>
        <v>56120</v>
      </c>
      <c r="W486" s="3" t="s">
        <v>13521</v>
      </c>
      <c r="X486" s="3" t="s">
        <v>14573</v>
      </c>
      <c r="Y486" s="25">
        <f t="shared" si="139"/>
        <v>0.4</v>
      </c>
      <c r="Z486" s="25">
        <f t="shared" si="140"/>
        <v>662</v>
      </c>
      <c r="AA486">
        <f t="shared" si="141"/>
        <v>1</v>
      </c>
      <c r="AB486">
        <f t="shared" si="142"/>
        <v>1</v>
      </c>
      <c r="AC486">
        <f t="shared" si="133"/>
        <v>0</v>
      </c>
      <c r="AF486">
        <f t="shared" si="143"/>
        <v>28060000</v>
      </c>
      <c r="AH486" t="str">
        <f t="shared" si="144"/>
        <v>KENT 16052 Elegant Electric Glass</v>
      </c>
      <c r="AI486" s="21">
        <f t="shared" si="145"/>
        <v>14030</v>
      </c>
      <c r="AK486" t="str">
        <f t="shared" si="146"/>
        <v>Home &amp; Kitchen</v>
      </c>
      <c r="AM486">
        <f t="shared" si="147"/>
        <v>4000</v>
      </c>
      <c r="AN486" s="16">
        <f t="shared" si="148"/>
        <v>40</v>
      </c>
      <c r="AO486">
        <f t="shared" si="149"/>
        <v>40</v>
      </c>
      <c r="AP486" t="str">
        <f t="shared" si="150"/>
        <v>Suspicious Zero</v>
      </c>
      <c r="AQ486">
        <f t="shared" si="151"/>
        <v>4000</v>
      </c>
    </row>
    <row r="487" spans="1:43">
      <c r="A487" t="s">
        <v>10964</v>
      </c>
      <c r="B487" t="s">
        <v>10965</v>
      </c>
      <c r="C487" t="s">
        <v>8043</v>
      </c>
      <c r="D487" s="17">
        <v>645</v>
      </c>
      <c r="E487" s="17">
        <v>1100</v>
      </c>
      <c r="F487" s="23">
        <v>41</v>
      </c>
      <c r="G487" s="6">
        <v>4</v>
      </c>
      <c r="H487" s="3">
        <v>3271</v>
      </c>
      <c r="I487" t="s">
        <v>10966</v>
      </c>
      <c r="J487" t="s">
        <v>10967</v>
      </c>
      <c r="K487" t="s">
        <v>10968</v>
      </c>
      <c r="L487" t="s">
        <v>10969</v>
      </c>
      <c r="M487" t="s">
        <v>10970</v>
      </c>
      <c r="N487" t="s">
        <v>10971</v>
      </c>
      <c r="O487" t="s">
        <v>10972</v>
      </c>
      <c r="P487" t="s">
        <v>10973</v>
      </c>
      <c r="Q487" t="str">
        <f t="shared" si="134"/>
        <v>Good</v>
      </c>
      <c r="R487" s="15">
        <f t="shared" si="135"/>
        <v>3598100</v>
      </c>
      <c r="S487" s="15" t="str">
        <f t="shared" si="136"/>
        <v>₹500-₹2,000</v>
      </c>
      <c r="U487" s="6">
        <f t="shared" si="137"/>
        <v>308</v>
      </c>
      <c r="V487" s="3">
        <f t="shared" si="138"/>
        <v>13084</v>
      </c>
      <c r="W487" s="3" t="s">
        <v>14254</v>
      </c>
      <c r="X487" s="3" t="s">
        <v>14573</v>
      </c>
      <c r="Y487" s="25">
        <f t="shared" si="139"/>
        <v>0.41</v>
      </c>
      <c r="Z487" s="25">
        <f t="shared" si="140"/>
        <v>662</v>
      </c>
      <c r="AA487">
        <f t="shared" si="141"/>
        <v>1</v>
      </c>
      <c r="AB487">
        <f t="shared" si="142"/>
        <v>1</v>
      </c>
      <c r="AC487">
        <f t="shared" ref="AC487:AC550" si="152">COUNTIFS(A:A, A487, C:C, "&lt;&gt;" &amp; C487)</f>
        <v>0</v>
      </c>
      <c r="AF487">
        <f t="shared" si="143"/>
        <v>3598100</v>
      </c>
      <c r="AH487" t="str">
        <f t="shared" si="144"/>
        <v>Crompton Brio 1000-Watts Dry Iron with</v>
      </c>
      <c r="AI487" s="21">
        <f t="shared" si="145"/>
        <v>3271</v>
      </c>
      <c r="AK487" t="str">
        <f t="shared" si="146"/>
        <v>Home &amp; Kitchen</v>
      </c>
      <c r="AM487">
        <f t="shared" si="147"/>
        <v>4100</v>
      </c>
      <c r="AN487" s="16">
        <f t="shared" si="148"/>
        <v>41</v>
      </c>
      <c r="AO487">
        <f t="shared" si="149"/>
        <v>41</v>
      </c>
      <c r="AP487" t="str">
        <f t="shared" si="150"/>
        <v>Suspicious Zero</v>
      </c>
      <c r="AQ487">
        <f t="shared" si="151"/>
        <v>4100</v>
      </c>
    </row>
    <row r="488" spans="1:43">
      <c r="A488" t="s">
        <v>1316</v>
      </c>
      <c r="B488" t="s">
        <v>1317</v>
      </c>
      <c r="C488" t="s">
        <v>18</v>
      </c>
      <c r="D488" s="17">
        <v>499</v>
      </c>
      <c r="E488" s="17">
        <v>1299</v>
      </c>
      <c r="F488" s="23">
        <v>62</v>
      </c>
      <c r="G488" s="6">
        <v>4.3</v>
      </c>
      <c r="H488" s="3">
        <v>30411</v>
      </c>
      <c r="I488" t="s">
        <v>1318</v>
      </c>
      <c r="J488" t="s">
        <v>89</v>
      </c>
      <c r="K488" t="s">
        <v>90</v>
      </c>
      <c r="L488" t="s">
        <v>91</v>
      </c>
      <c r="M488" t="s">
        <v>92</v>
      </c>
      <c r="N488" t="s">
        <v>93</v>
      </c>
      <c r="O488" t="s">
        <v>1319</v>
      </c>
      <c r="P488" t="s">
        <v>1320</v>
      </c>
      <c r="Q488" t="str">
        <f t="shared" si="134"/>
        <v>Good</v>
      </c>
      <c r="R488" s="15">
        <f t="shared" si="135"/>
        <v>39503889</v>
      </c>
      <c r="S488" s="15" t="str">
        <f t="shared" si="136"/>
        <v>₹500-₹2,000</v>
      </c>
      <c r="U488" s="6">
        <f t="shared" si="137"/>
        <v>308</v>
      </c>
      <c r="V488" s="3">
        <f t="shared" si="138"/>
        <v>130767.29999999999</v>
      </c>
      <c r="W488" s="3" t="s">
        <v>13522</v>
      </c>
      <c r="X488" s="3" t="s">
        <v>14572</v>
      </c>
      <c r="Y488" s="25">
        <f t="shared" si="139"/>
        <v>0.62</v>
      </c>
      <c r="Z488" s="25">
        <f t="shared" si="140"/>
        <v>662</v>
      </c>
      <c r="AA488">
        <f t="shared" si="141"/>
        <v>1</v>
      </c>
      <c r="AB488">
        <f t="shared" si="142"/>
        <v>1</v>
      </c>
      <c r="AC488">
        <f t="shared" si="152"/>
        <v>0</v>
      </c>
      <c r="AF488">
        <f t="shared" si="143"/>
        <v>39503889</v>
      </c>
      <c r="AH488" t="str">
        <f t="shared" si="144"/>
        <v>MI Xiaomi USB Type C HYperCharge Cable</v>
      </c>
      <c r="AI488" s="21">
        <f t="shared" si="145"/>
        <v>30411</v>
      </c>
      <c r="AK488" t="str">
        <f t="shared" si="146"/>
        <v>Computers &amp; Accessories</v>
      </c>
      <c r="AM488">
        <f t="shared" si="147"/>
        <v>6200</v>
      </c>
      <c r="AN488" s="16">
        <f t="shared" si="148"/>
        <v>62</v>
      </c>
      <c r="AO488">
        <f t="shared" si="149"/>
        <v>62</v>
      </c>
      <c r="AP488" t="str">
        <f t="shared" si="150"/>
        <v>Suspicious Zero</v>
      </c>
      <c r="AQ488">
        <f t="shared" si="151"/>
        <v>6200</v>
      </c>
    </row>
    <row r="489" spans="1:43">
      <c r="A489" t="s">
        <v>6844</v>
      </c>
      <c r="B489" t="s">
        <v>6845</v>
      </c>
      <c r="C489" t="s">
        <v>6157</v>
      </c>
      <c r="D489" s="17">
        <v>599</v>
      </c>
      <c r="E489" s="17">
        <v>999</v>
      </c>
      <c r="F489" s="23">
        <v>40</v>
      </c>
      <c r="G489" s="6">
        <v>4</v>
      </c>
      <c r="H489" s="3">
        <v>7601</v>
      </c>
      <c r="I489" t="s">
        <v>6846</v>
      </c>
      <c r="J489" t="s">
        <v>6847</v>
      </c>
      <c r="K489" t="s">
        <v>6848</v>
      </c>
      <c r="L489" t="s">
        <v>6849</v>
      </c>
      <c r="M489" t="s">
        <v>6850</v>
      </c>
      <c r="N489" t="s">
        <v>12751</v>
      </c>
      <c r="O489" t="s">
        <v>6851</v>
      </c>
      <c r="P489" t="s">
        <v>6852</v>
      </c>
      <c r="Q489" t="str">
        <f t="shared" si="134"/>
        <v>Good</v>
      </c>
      <c r="R489" s="15">
        <f t="shared" si="135"/>
        <v>7593399</v>
      </c>
      <c r="S489" s="15" t="str">
        <f t="shared" si="136"/>
        <v>₹500-₹2,000</v>
      </c>
      <c r="U489" s="6">
        <f t="shared" si="137"/>
        <v>308</v>
      </c>
      <c r="V489" s="3">
        <f t="shared" si="138"/>
        <v>30404</v>
      </c>
      <c r="W489" s="3" t="s">
        <v>13523</v>
      </c>
      <c r="X489" s="3" t="s">
        <v>14572</v>
      </c>
      <c r="Y489" s="25">
        <f t="shared" si="139"/>
        <v>0.4</v>
      </c>
      <c r="Z489" s="25">
        <f t="shared" si="140"/>
        <v>662</v>
      </c>
      <c r="AA489">
        <f t="shared" si="141"/>
        <v>1</v>
      </c>
      <c r="AB489">
        <f t="shared" si="142"/>
        <v>1</v>
      </c>
      <c r="AC489">
        <f t="shared" si="152"/>
        <v>0</v>
      </c>
      <c r="AF489">
        <f t="shared" si="143"/>
        <v>7593399</v>
      </c>
      <c r="AH489" t="str">
        <f t="shared" si="144"/>
        <v>Zebronics,</v>
      </c>
      <c r="AI489" s="21">
        <f t="shared" si="145"/>
        <v>7601</v>
      </c>
      <c r="AK489" t="str">
        <f t="shared" si="146"/>
        <v>Computers &amp; Accessories</v>
      </c>
      <c r="AM489">
        <f t="shared" si="147"/>
        <v>4000</v>
      </c>
      <c r="AN489" s="16">
        <f t="shared" si="148"/>
        <v>40</v>
      </c>
      <c r="AO489">
        <f t="shared" si="149"/>
        <v>40</v>
      </c>
      <c r="AP489" t="str">
        <f t="shared" si="150"/>
        <v>Suspicious Zero</v>
      </c>
      <c r="AQ489">
        <f t="shared" si="151"/>
        <v>4000</v>
      </c>
    </row>
    <row r="490" spans="1:43">
      <c r="A490" t="s">
        <v>5706</v>
      </c>
      <c r="B490" t="s">
        <v>5707</v>
      </c>
      <c r="C490" t="s">
        <v>2768</v>
      </c>
      <c r="D490" s="17">
        <v>1499</v>
      </c>
      <c r="E490" s="17">
        <v>4999</v>
      </c>
      <c r="F490" s="23">
        <v>70</v>
      </c>
      <c r="G490" s="6">
        <v>4</v>
      </c>
      <c r="H490" s="3">
        <v>92588</v>
      </c>
      <c r="I490" t="s">
        <v>5708</v>
      </c>
      <c r="J490" t="s">
        <v>3960</v>
      </c>
      <c r="K490" t="s">
        <v>3961</v>
      </c>
      <c r="L490" t="s">
        <v>3962</v>
      </c>
      <c r="M490" t="s">
        <v>3963</v>
      </c>
      <c r="N490" t="s">
        <v>3964</v>
      </c>
      <c r="O490" t="s">
        <v>5709</v>
      </c>
      <c r="P490" t="s">
        <v>5710</v>
      </c>
      <c r="Q490" t="str">
        <f t="shared" si="134"/>
        <v>Good</v>
      </c>
      <c r="R490" s="15">
        <f t="shared" si="135"/>
        <v>462847412</v>
      </c>
      <c r="S490" s="15" t="str">
        <f t="shared" si="136"/>
        <v>₹2,000-₹10,000</v>
      </c>
      <c r="U490" s="6">
        <f t="shared" si="137"/>
        <v>308</v>
      </c>
      <c r="V490" s="3">
        <f t="shared" si="138"/>
        <v>370352</v>
      </c>
      <c r="W490" s="3" t="s">
        <v>13524</v>
      </c>
      <c r="X490" s="3" t="s">
        <v>14550</v>
      </c>
      <c r="Y490" s="25">
        <f t="shared" si="139"/>
        <v>0.7</v>
      </c>
      <c r="Z490" s="25">
        <f t="shared" si="140"/>
        <v>662</v>
      </c>
      <c r="AA490">
        <f t="shared" si="141"/>
        <v>1</v>
      </c>
      <c r="AB490">
        <f t="shared" si="142"/>
        <v>1</v>
      </c>
      <c r="AC490">
        <f t="shared" si="152"/>
        <v>0</v>
      </c>
      <c r="AF490">
        <f t="shared" si="143"/>
        <v>462847412</v>
      </c>
      <c r="AH490" t="str">
        <f t="shared" si="144"/>
        <v>Noise ColorFit Pro 2 Full Touch Control</v>
      </c>
      <c r="AI490" s="21">
        <f t="shared" si="145"/>
        <v>92588</v>
      </c>
      <c r="AK490" t="str">
        <f t="shared" si="146"/>
        <v>Electronics</v>
      </c>
      <c r="AM490">
        <f t="shared" si="147"/>
        <v>7000</v>
      </c>
      <c r="AN490" s="16">
        <f t="shared" si="148"/>
        <v>70</v>
      </c>
      <c r="AO490">
        <f t="shared" si="149"/>
        <v>70</v>
      </c>
      <c r="AP490" t="str">
        <f t="shared" si="150"/>
        <v>Suspicious Zero</v>
      </c>
      <c r="AQ490">
        <f t="shared" si="151"/>
        <v>7000</v>
      </c>
    </row>
    <row r="491" spans="1:43">
      <c r="A491" t="s">
        <v>1882</v>
      </c>
      <c r="B491" t="s">
        <v>1883</v>
      </c>
      <c r="C491" t="s">
        <v>1884</v>
      </c>
      <c r="D491" s="17">
        <v>1249</v>
      </c>
      <c r="E491" s="17">
        <v>2299</v>
      </c>
      <c r="F491" s="23">
        <v>46</v>
      </c>
      <c r="G491" s="6">
        <v>4.3</v>
      </c>
      <c r="H491" s="3">
        <v>7636</v>
      </c>
      <c r="I491" t="s">
        <v>1885</v>
      </c>
      <c r="J491" t="s">
        <v>1886</v>
      </c>
      <c r="K491" t="s">
        <v>1887</v>
      </c>
      <c r="L491" t="s">
        <v>1888</v>
      </c>
      <c r="M491" t="s">
        <v>12752</v>
      </c>
      <c r="N491" t="s">
        <v>1889</v>
      </c>
      <c r="O491" t="s">
        <v>1890</v>
      </c>
      <c r="P491" t="s">
        <v>1891</v>
      </c>
      <c r="Q491" t="str">
        <f t="shared" si="134"/>
        <v>Good</v>
      </c>
      <c r="R491" s="15">
        <f t="shared" si="135"/>
        <v>17555164</v>
      </c>
      <c r="S491" s="15" t="str">
        <f t="shared" si="136"/>
        <v>₹2,000-₹10,000</v>
      </c>
      <c r="U491" s="6">
        <f t="shared" si="137"/>
        <v>308</v>
      </c>
      <c r="V491" s="3">
        <f t="shared" si="138"/>
        <v>32834.799999999996</v>
      </c>
      <c r="W491" s="3" t="s">
        <v>13525</v>
      </c>
      <c r="X491" s="3" t="s">
        <v>14550</v>
      </c>
      <c r="Y491" s="25">
        <f t="shared" si="139"/>
        <v>0.46</v>
      </c>
      <c r="Z491" s="25">
        <f t="shared" si="140"/>
        <v>662</v>
      </c>
      <c r="AA491">
        <f t="shared" si="141"/>
        <v>1</v>
      </c>
      <c r="AB491">
        <f t="shared" si="142"/>
        <v>1</v>
      </c>
      <c r="AC491">
        <f t="shared" si="152"/>
        <v>0</v>
      </c>
      <c r="AF491">
        <f t="shared" si="143"/>
        <v>17555164</v>
      </c>
      <c r="AH491" t="str">
        <f t="shared" si="144"/>
        <v>TATA SKY HD Connection with 1 month</v>
      </c>
      <c r="AI491" s="21">
        <f t="shared" si="145"/>
        <v>7636</v>
      </c>
      <c r="AK491" t="str">
        <f t="shared" si="146"/>
        <v>Electronics</v>
      </c>
      <c r="AM491">
        <f t="shared" si="147"/>
        <v>4600</v>
      </c>
      <c r="AN491" s="16">
        <f t="shared" si="148"/>
        <v>46</v>
      </c>
      <c r="AO491">
        <f t="shared" si="149"/>
        <v>46</v>
      </c>
      <c r="AP491" t="str">
        <f t="shared" si="150"/>
        <v>Suspicious Zero</v>
      </c>
      <c r="AQ491">
        <f t="shared" si="151"/>
        <v>4600</v>
      </c>
    </row>
    <row r="492" spans="1:43">
      <c r="A492" t="s">
        <v>5788</v>
      </c>
      <c r="B492" t="s">
        <v>5789</v>
      </c>
      <c r="C492" t="s">
        <v>5790</v>
      </c>
      <c r="D492" s="17">
        <v>449</v>
      </c>
      <c r="E492" s="17">
        <v>999</v>
      </c>
      <c r="F492" s="23">
        <v>55.000000000000007</v>
      </c>
      <c r="G492" s="6">
        <v>4.4000000000000004</v>
      </c>
      <c r="H492" s="3">
        <v>9940</v>
      </c>
      <c r="I492" t="s">
        <v>5791</v>
      </c>
      <c r="J492" t="s">
        <v>5792</v>
      </c>
      <c r="K492" t="s">
        <v>5793</v>
      </c>
      <c r="L492" t="s">
        <v>5794</v>
      </c>
      <c r="M492" t="s">
        <v>12753</v>
      </c>
      <c r="N492" t="s">
        <v>12239</v>
      </c>
      <c r="O492" t="s">
        <v>5795</v>
      </c>
      <c r="P492" t="s">
        <v>5796</v>
      </c>
      <c r="Q492" t="str">
        <f t="shared" si="134"/>
        <v>Good</v>
      </c>
      <c r="R492" s="15">
        <f t="shared" si="135"/>
        <v>9930060</v>
      </c>
      <c r="S492" s="15" t="str">
        <f t="shared" si="136"/>
        <v>₹500-₹2,000</v>
      </c>
      <c r="U492" s="6">
        <f t="shared" si="137"/>
        <v>308</v>
      </c>
      <c r="V492" s="3">
        <f t="shared" si="138"/>
        <v>43736</v>
      </c>
      <c r="W492" s="3" t="s">
        <v>13526</v>
      </c>
      <c r="X492" s="3" t="s">
        <v>14572</v>
      </c>
      <c r="Y492" s="25">
        <f t="shared" si="139"/>
        <v>0.55000000000000004</v>
      </c>
      <c r="Z492" s="25">
        <f t="shared" si="140"/>
        <v>662</v>
      </c>
      <c r="AA492">
        <f t="shared" si="141"/>
        <v>1</v>
      </c>
      <c r="AB492">
        <f t="shared" si="142"/>
        <v>1</v>
      </c>
      <c r="AC492">
        <f t="shared" si="152"/>
        <v>0</v>
      </c>
      <c r="AF492">
        <f t="shared" si="143"/>
        <v>9930060</v>
      </c>
      <c r="AH492" t="str">
        <f t="shared" si="144"/>
        <v>AirCase Protective Laptop Bag Sleeve</v>
      </c>
      <c r="AI492" s="21">
        <f t="shared" si="145"/>
        <v>9940</v>
      </c>
      <c r="AK492" t="str">
        <f t="shared" si="146"/>
        <v>Computers &amp; Accessories</v>
      </c>
      <c r="AM492">
        <f t="shared" si="147"/>
        <v>5500.0000000000009</v>
      </c>
      <c r="AN492" s="16">
        <f t="shared" si="148"/>
        <v>55.000000000000007</v>
      </c>
      <c r="AO492">
        <f t="shared" si="149"/>
        <v>55.000000000000007</v>
      </c>
      <c r="AP492" t="str">
        <f t="shared" si="150"/>
        <v>Suspicious Zero</v>
      </c>
      <c r="AQ492">
        <f t="shared" si="151"/>
        <v>5500.0000000000009</v>
      </c>
    </row>
    <row r="493" spans="1:43">
      <c r="A493" t="s">
        <v>6146</v>
      </c>
      <c r="B493" t="s">
        <v>6147</v>
      </c>
      <c r="C493" t="s">
        <v>5790</v>
      </c>
      <c r="D493" s="17">
        <v>449</v>
      </c>
      <c r="E493" s="17">
        <v>999</v>
      </c>
      <c r="F493" s="23">
        <v>55.000000000000007</v>
      </c>
      <c r="G493" s="6">
        <v>4.3</v>
      </c>
      <c r="H493" s="3">
        <v>11330</v>
      </c>
      <c r="I493" t="s">
        <v>6148</v>
      </c>
      <c r="J493" t="s">
        <v>6149</v>
      </c>
      <c r="K493" t="s">
        <v>6150</v>
      </c>
      <c r="L493" t="s">
        <v>6151</v>
      </c>
      <c r="M493" t="s">
        <v>6152</v>
      </c>
      <c r="N493" t="s">
        <v>6153</v>
      </c>
      <c r="O493" t="s">
        <v>5795</v>
      </c>
      <c r="P493" t="s">
        <v>6154</v>
      </c>
      <c r="Q493" t="str">
        <f t="shared" si="134"/>
        <v>Average</v>
      </c>
      <c r="R493" s="15">
        <f t="shared" si="135"/>
        <v>11318670</v>
      </c>
      <c r="S493" s="15" t="str">
        <f t="shared" si="136"/>
        <v>₹500-₹2,000</v>
      </c>
      <c r="U493" s="6">
        <f t="shared" si="137"/>
        <v>308</v>
      </c>
      <c r="V493" s="3">
        <f t="shared" si="138"/>
        <v>48719</v>
      </c>
      <c r="W493" s="3" t="s">
        <v>14481</v>
      </c>
      <c r="X493" s="3" t="s">
        <v>14572</v>
      </c>
      <c r="Y493" s="25">
        <f t="shared" si="139"/>
        <v>0.55000000000000004</v>
      </c>
      <c r="Z493" s="25">
        <f t="shared" si="140"/>
        <v>662</v>
      </c>
      <c r="AA493">
        <f t="shared" si="141"/>
        <v>1</v>
      </c>
      <c r="AB493">
        <f t="shared" si="142"/>
        <v>1</v>
      </c>
      <c r="AC493">
        <f t="shared" si="152"/>
        <v>0</v>
      </c>
      <c r="AF493">
        <f t="shared" si="143"/>
        <v>11318670</v>
      </c>
      <c r="AH493" t="str">
        <f t="shared" si="144"/>
        <v>AirCase Protective Laptop Bag Sleeve</v>
      </c>
      <c r="AI493" s="21">
        <f t="shared" si="145"/>
        <v>11330</v>
      </c>
      <c r="AK493" t="str">
        <f t="shared" si="146"/>
        <v>Computers &amp; Accessories</v>
      </c>
      <c r="AM493">
        <f t="shared" si="147"/>
        <v>5500.0000000000009</v>
      </c>
      <c r="AN493" s="16">
        <f t="shared" si="148"/>
        <v>55.000000000000007</v>
      </c>
      <c r="AO493">
        <f t="shared" si="149"/>
        <v>55.000000000000007</v>
      </c>
      <c r="AP493" t="str">
        <f t="shared" si="150"/>
        <v>Suspicious Zero</v>
      </c>
      <c r="AQ493">
        <f t="shared" si="151"/>
        <v>5500.0000000000009</v>
      </c>
    </row>
    <row r="494" spans="1:43">
      <c r="A494" t="s">
        <v>7167</v>
      </c>
      <c r="B494" t="s">
        <v>7168</v>
      </c>
      <c r="C494" t="s">
        <v>5790</v>
      </c>
      <c r="D494" s="17">
        <v>449</v>
      </c>
      <c r="E494" s="17">
        <v>999</v>
      </c>
      <c r="F494" s="23">
        <v>55.000000000000007</v>
      </c>
      <c r="G494" s="6">
        <v>4.3</v>
      </c>
      <c r="H494" s="3">
        <v>9701</v>
      </c>
      <c r="I494" t="s">
        <v>7169</v>
      </c>
      <c r="J494" t="s">
        <v>7170</v>
      </c>
      <c r="K494" t="s">
        <v>7171</v>
      </c>
      <c r="L494" t="s">
        <v>7172</v>
      </c>
      <c r="M494" t="s">
        <v>12754</v>
      </c>
      <c r="N494" t="s">
        <v>7173</v>
      </c>
      <c r="O494" t="s">
        <v>7174</v>
      </c>
      <c r="P494" t="s">
        <v>7175</v>
      </c>
      <c r="Q494" t="str">
        <f t="shared" si="134"/>
        <v>Good</v>
      </c>
      <c r="R494" s="15">
        <f t="shared" si="135"/>
        <v>9691299</v>
      </c>
      <c r="S494" s="15" t="str">
        <f t="shared" si="136"/>
        <v>₹500-₹2,000</v>
      </c>
      <c r="U494" s="6">
        <f t="shared" si="137"/>
        <v>308</v>
      </c>
      <c r="V494" s="3">
        <f t="shared" si="138"/>
        <v>41714.299999999996</v>
      </c>
      <c r="W494" s="3" t="s">
        <v>14537</v>
      </c>
      <c r="X494" s="3" t="s">
        <v>14572</v>
      </c>
      <c r="Y494" s="25">
        <f t="shared" si="139"/>
        <v>0.55000000000000004</v>
      </c>
      <c r="Z494" s="25">
        <f t="shared" si="140"/>
        <v>662</v>
      </c>
      <c r="AA494">
        <f t="shared" si="141"/>
        <v>1</v>
      </c>
      <c r="AB494">
        <f t="shared" si="142"/>
        <v>1</v>
      </c>
      <c r="AC494">
        <f t="shared" si="152"/>
        <v>0</v>
      </c>
      <c r="AF494">
        <f t="shared" si="143"/>
        <v>9691299</v>
      </c>
      <c r="AH494" t="str">
        <f t="shared" si="144"/>
        <v>AirCase Protective Laptop Bag Sleeve</v>
      </c>
      <c r="AI494" s="21">
        <f t="shared" si="145"/>
        <v>9701</v>
      </c>
      <c r="AK494" t="str">
        <f t="shared" si="146"/>
        <v>Computers &amp; Accessories</v>
      </c>
      <c r="AM494">
        <f t="shared" si="147"/>
        <v>5500.0000000000009</v>
      </c>
      <c r="AN494" s="16">
        <f t="shared" si="148"/>
        <v>55.000000000000007</v>
      </c>
      <c r="AO494">
        <f t="shared" si="149"/>
        <v>55.000000000000007</v>
      </c>
      <c r="AP494" t="str">
        <f t="shared" si="150"/>
        <v>Suspicious Zero</v>
      </c>
      <c r="AQ494">
        <f t="shared" si="151"/>
        <v>5500.0000000000009</v>
      </c>
    </row>
    <row r="495" spans="1:43">
      <c r="A495" t="s">
        <v>5597</v>
      </c>
      <c r="B495" t="s">
        <v>5598</v>
      </c>
      <c r="C495" t="s">
        <v>5599</v>
      </c>
      <c r="D495" s="17">
        <v>399</v>
      </c>
      <c r="E495" s="17">
        <v>1499</v>
      </c>
      <c r="F495" s="23">
        <v>73</v>
      </c>
      <c r="G495" s="6">
        <v>4.0999999999999996</v>
      </c>
      <c r="H495" s="3">
        <v>5730</v>
      </c>
      <c r="I495" t="s">
        <v>12240</v>
      </c>
      <c r="J495" t="s">
        <v>5600</v>
      </c>
      <c r="K495" t="s">
        <v>5601</v>
      </c>
      <c r="L495" t="s">
        <v>5602</v>
      </c>
      <c r="M495" t="s">
        <v>12456</v>
      </c>
      <c r="N495" t="s">
        <v>12755</v>
      </c>
      <c r="O495" t="s">
        <v>5603</v>
      </c>
      <c r="P495" t="s">
        <v>5604</v>
      </c>
      <c r="Q495" t="str">
        <f t="shared" si="134"/>
        <v>Average</v>
      </c>
      <c r="R495" s="15">
        <f t="shared" si="135"/>
        <v>8589270</v>
      </c>
      <c r="S495" s="15" t="str">
        <f t="shared" si="136"/>
        <v>₹500-₹2,000</v>
      </c>
      <c r="U495" s="6">
        <f t="shared" si="137"/>
        <v>308</v>
      </c>
      <c r="V495" s="3">
        <f t="shared" si="138"/>
        <v>23492.999999999996</v>
      </c>
      <c r="W495" s="3" t="s">
        <v>13527</v>
      </c>
      <c r="X495" s="3" t="s">
        <v>14572</v>
      </c>
      <c r="Y495" s="25">
        <f t="shared" si="139"/>
        <v>0.73</v>
      </c>
      <c r="Z495" s="25">
        <f t="shared" si="140"/>
        <v>662</v>
      </c>
      <c r="AA495">
        <f t="shared" si="141"/>
        <v>1</v>
      </c>
      <c r="AB495">
        <f t="shared" si="142"/>
        <v>1</v>
      </c>
      <c r="AC495">
        <f t="shared" si="152"/>
        <v>0</v>
      </c>
      <c r="AF495">
        <f t="shared" si="143"/>
        <v>8589270</v>
      </c>
      <c r="AH495" t="str">
        <f t="shared" si="144"/>
        <v>Robustrion Tempered Glass Screen</v>
      </c>
      <c r="AI495" s="21">
        <f t="shared" si="145"/>
        <v>5730</v>
      </c>
      <c r="AK495" t="str">
        <f t="shared" si="146"/>
        <v>Computers &amp; Accessories</v>
      </c>
      <c r="AM495">
        <f t="shared" si="147"/>
        <v>7300</v>
      </c>
      <c r="AN495" s="16">
        <f t="shared" si="148"/>
        <v>73</v>
      </c>
      <c r="AO495">
        <f t="shared" si="149"/>
        <v>73</v>
      </c>
      <c r="AP495" t="str">
        <f t="shared" si="150"/>
        <v>Suspicious Zero</v>
      </c>
      <c r="AQ495">
        <f t="shared" si="151"/>
        <v>7300</v>
      </c>
    </row>
    <row r="496" spans="1:43">
      <c r="A496" t="s">
        <v>9195</v>
      </c>
      <c r="B496" t="s">
        <v>9196</v>
      </c>
      <c r="C496" t="s">
        <v>9197</v>
      </c>
      <c r="D496" s="17">
        <v>5499</v>
      </c>
      <c r="E496" s="17">
        <v>9999</v>
      </c>
      <c r="F496" s="23">
        <v>45</v>
      </c>
      <c r="G496" s="6">
        <v>3.8</v>
      </c>
      <c r="H496" s="3">
        <v>4353</v>
      </c>
      <c r="I496" t="s">
        <v>9198</v>
      </c>
      <c r="J496" t="s">
        <v>9199</v>
      </c>
      <c r="K496" t="s">
        <v>9200</v>
      </c>
      <c r="L496" t="s">
        <v>9201</v>
      </c>
      <c r="M496" t="s">
        <v>9202</v>
      </c>
      <c r="N496" t="s">
        <v>9203</v>
      </c>
      <c r="O496" t="s">
        <v>9204</v>
      </c>
      <c r="P496" t="s">
        <v>9205</v>
      </c>
      <c r="Q496" t="str">
        <f t="shared" si="134"/>
        <v>Excellent</v>
      </c>
      <c r="R496" s="15">
        <f t="shared" si="135"/>
        <v>43525647</v>
      </c>
      <c r="S496" s="15" t="str">
        <f t="shared" si="136"/>
        <v>₹2,000-₹10,000</v>
      </c>
      <c r="U496" s="6">
        <f t="shared" si="137"/>
        <v>308</v>
      </c>
      <c r="V496" s="3">
        <f t="shared" si="138"/>
        <v>16541.399999999998</v>
      </c>
      <c r="W496" s="3" t="s">
        <v>13528</v>
      </c>
      <c r="X496" s="3" t="s">
        <v>14573</v>
      </c>
      <c r="Y496" s="25">
        <f t="shared" si="139"/>
        <v>0.45</v>
      </c>
      <c r="Z496" s="25">
        <f t="shared" si="140"/>
        <v>662</v>
      </c>
      <c r="AA496">
        <f t="shared" si="141"/>
        <v>1</v>
      </c>
      <c r="AB496">
        <f t="shared" si="142"/>
        <v>1</v>
      </c>
      <c r="AC496">
        <f t="shared" si="152"/>
        <v>0</v>
      </c>
      <c r="AF496">
        <f t="shared" si="143"/>
        <v>43525647</v>
      </c>
      <c r="AH496" t="str">
        <f t="shared" si="144"/>
        <v>Eureka Forbes Wet &amp; Dry Ultimo 1400</v>
      </c>
      <c r="AI496" s="21">
        <f t="shared" si="145"/>
        <v>4353</v>
      </c>
      <c r="AK496" t="str">
        <f t="shared" si="146"/>
        <v>Home &amp; Kitchen</v>
      </c>
      <c r="AM496">
        <f t="shared" si="147"/>
        <v>4500</v>
      </c>
      <c r="AN496" s="16">
        <f t="shared" si="148"/>
        <v>45</v>
      </c>
      <c r="AO496">
        <f t="shared" si="149"/>
        <v>45</v>
      </c>
      <c r="AP496" t="str">
        <f t="shared" si="150"/>
        <v>Suspicious Zero</v>
      </c>
      <c r="AQ496">
        <f t="shared" si="151"/>
        <v>4500</v>
      </c>
    </row>
    <row r="497" spans="1:43">
      <c r="A497" t="s">
        <v>6586</v>
      </c>
      <c r="B497" t="s">
        <v>6587</v>
      </c>
      <c r="C497" t="s">
        <v>6588</v>
      </c>
      <c r="D497" s="17">
        <v>549</v>
      </c>
      <c r="E497" s="17">
        <v>1499</v>
      </c>
      <c r="F497" s="23">
        <v>63</v>
      </c>
      <c r="G497" s="6">
        <v>4.3</v>
      </c>
      <c r="H497" s="3">
        <v>11006</v>
      </c>
      <c r="I497" t="s">
        <v>6589</v>
      </c>
      <c r="J497" t="s">
        <v>6590</v>
      </c>
      <c r="K497" t="s">
        <v>6591</v>
      </c>
      <c r="L497" t="s">
        <v>6592</v>
      </c>
      <c r="M497" t="s">
        <v>6593</v>
      </c>
      <c r="N497" t="s">
        <v>12756</v>
      </c>
      <c r="O497" t="s">
        <v>6594</v>
      </c>
      <c r="P497" t="s">
        <v>6595</v>
      </c>
      <c r="Q497" t="str">
        <f t="shared" si="134"/>
        <v>Good</v>
      </c>
      <c r="R497" s="15">
        <f t="shared" si="135"/>
        <v>16497994</v>
      </c>
      <c r="S497" s="15" t="str">
        <f t="shared" si="136"/>
        <v>₹500-₹2,000</v>
      </c>
      <c r="U497" s="6">
        <f t="shared" si="137"/>
        <v>308</v>
      </c>
      <c r="V497" s="3">
        <f t="shared" si="138"/>
        <v>47325.799999999996</v>
      </c>
      <c r="W497" s="3" t="s">
        <v>13529</v>
      </c>
      <c r="X497" s="3" t="s">
        <v>14572</v>
      </c>
      <c r="Y497" s="25">
        <f t="shared" si="139"/>
        <v>0.63</v>
      </c>
      <c r="Z497" s="25">
        <f t="shared" si="140"/>
        <v>662</v>
      </c>
      <c r="AA497">
        <f t="shared" si="141"/>
        <v>1</v>
      </c>
      <c r="AB497">
        <f t="shared" si="142"/>
        <v>1</v>
      </c>
      <c r="AC497">
        <f t="shared" si="152"/>
        <v>0</v>
      </c>
      <c r="AF497">
        <f t="shared" si="143"/>
        <v>16497994</v>
      </c>
      <c r="AH497" t="str">
        <f t="shared" si="144"/>
        <v>ProElite Faux Leather Smart Flip Case</v>
      </c>
      <c r="AI497" s="21">
        <f t="shared" si="145"/>
        <v>11006</v>
      </c>
      <c r="AK497" t="str">
        <f t="shared" si="146"/>
        <v>Computers &amp; Accessories</v>
      </c>
      <c r="AM497">
        <f t="shared" si="147"/>
        <v>6300</v>
      </c>
      <c r="AN497" s="16">
        <f t="shared" si="148"/>
        <v>63</v>
      </c>
      <c r="AO497">
        <f t="shared" si="149"/>
        <v>63</v>
      </c>
      <c r="AP497" t="str">
        <f t="shared" si="150"/>
        <v>Suspicious Zero</v>
      </c>
      <c r="AQ497">
        <f t="shared" si="151"/>
        <v>6300</v>
      </c>
    </row>
    <row r="498" spans="1:43">
      <c r="A498" t="s">
        <v>10445</v>
      </c>
      <c r="B498" t="s">
        <v>10446</v>
      </c>
      <c r="C498" t="s">
        <v>8593</v>
      </c>
      <c r="D498" s="17">
        <v>1099</v>
      </c>
      <c r="E498" s="17">
        <v>1990</v>
      </c>
      <c r="F498" s="23">
        <v>45</v>
      </c>
      <c r="G498" s="6">
        <v>3.9</v>
      </c>
      <c r="H498" s="3">
        <v>5911</v>
      </c>
      <c r="I498" t="s">
        <v>10447</v>
      </c>
      <c r="J498" t="s">
        <v>10448</v>
      </c>
      <c r="K498" t="s">
        <v>10449</v>
      </c>
      <c r="L498" t="s">
        <v>10450</v>
      </c>
      <c r="M498" t="s">
        <v>10451</v>
      </c>
      <c r="N498" t="s">
        <v>10452</v>
      </c>
      <c r="O498" t="s">
        <v>10453</v>
      </c>
      <c r="P498" t="s">
        <v>10454</v>
      </c>
      <c r="Q498" t="str">
        <f t="shared" si="134"/>
        <v>Good</v>
      </c>
      <c r="R498" s="15">
        <f t="shared" si="135"/>
        <v>11762890</v>
      </c>
      <c r="S498" s="15" t="str">
        <f t="shared" si="136"/>
        <v>₹500-₹2,000</v>
      </c>
      <c r="U498" s="6">
        <f t="shared" si="137"/>
        <v>308</v>
      </c>
      <c r="V498" s="3">
        <f t="shared" si="138"/>
        <v>23052.899999999998</v>
      </c>
      <c r="W498" s="3" t="s">
        <v>13530</v>
      </c>
      <c r="X498" s="3" t="s">
        <v>14573</v>
      </c>
      <c r="Y498" s="25">
        <f t="shared" si="139"/>
        <v>0.45</v>
      </c>
      <c r="Z498" s="25">
        <f t="shared" si="140"/>
        <v>662</v>
      </c>
      <c r="AA498">
        <f t="shared" si="141"/>
        <v>1</v>
      </c>
      <c r="AB498">
        <f t="shared" si="142"/>
        <v>1</v>
      </c>
      <c r="AC498">
        <f t="shared" si="152"/>
        <v>0</v>
      </c>
      <c r="AF498">
        <f t="shared" si="143"/>
        <v>11762890</v>
      </c>
      <c r="AH498" t="str">
        <f t="shared" si="144"/>
        <v>ACTIVA 1200 MM HIGH SPEED 390 RPM BEE</v>
      </c>
      <c r="AI498" s="21">
        <f t="shared" si="145"/>
        <v>5911</v>
      </c>
      <c r="AK498" t="str">
        <f t="shared" si="146"/>
        <v>Home &amp; Kitchen</v>
      </c>
      <c r="AM498">
        <f t="shared" si="147"/>
        <v>4500</v>
      </c>
      <c r="AN498" s="16">
        <f t="shared" si="148"/>
        <v>45</v>
      </c>
      <c r="AO498">
        <f t="shared" si="149"/>
        <v>45</v>
      </c>
      <c r="AP498" t="str">
        <f t="shared" si="150"/>
        <v>Suspicious Zero</v>
      </c>
      <c r="AQ498">
        <f t="shared" si="151"/>
        <v>4500</v>
      </c>
    </row>
    <row r="499" spans="1:43">
      <c r="A499" t="s">
        <v>6263</v>
      </c>
      <c r="B499" t="s">
        <v>6264</v>
      </c>
      <c r="C499" t="s">
        <v>5094</v>
      </c>
      <c r="D499" s="17">
        <v>1499</v>
      </c>
      <c r="E499" s="17">
        <v>2999</v>
      </c>
      <c r="F499" s="23">
        <v>50</v>
      </c>
      <c r="G499" s="6">
        <v>4.5</v>
      </c>
      <c r="H499" s="3">
        <v>8656</v>
      </c>
      <c r="I499" t="s">
        <v>6265</v>
      </c>
      <c r="J499" t="s">
        <v>6266</v>
      </c>
      <c r="K499" t="s">
        <v>6267</v>
      </c>
      <c r="L499" t="s">
        <v>6268</v>
      </c>
      <c r="M499" t="s">
        <v>6269</v>
      </c>
      <c r="N499" t="s">
        <v>6270</v>
      </c>
      <c r="O499" t="s">
        <v>6271</v>
      </c>
      <c r="P499" t="s">
        <v>6272</v>
      </c>
      <c r="Q499" t="str">
        <f t="shared" si="134"/>
        <v>Average</v>
      </c>
      <c r="R499" s="15">
        <f t="shared" si="135"/>
        <v>25959344</v>
      </c>
      <c r="S499" s="15" t="str">
        <f t="shared" si="136"/>
        <v>₹2,000-₹10,000</v>
      </c>
      <c r="U499" s="6">
        <f t="shared" si="137"/>
        <v>308</v>
      </c>
      <c r="V499" s="3">
        <f t="shared" si="138"/>
        <v>38952</v>
      </c>
      <c r="W499" s="3" t="s">
        <v>14389</v>
      </c>
      <c r="X499" s="3" t="s">
        <v>14572</v>
      </c>
      <c r="Y499" s="25">
        <f t="shared" si="139"/>
        <v>0.5</v>
      </c>
      <c r="Z499" s="25">
        <f t="shared" si="140"/>
        <v>662</v>
      </c>
      <c r="AA499">
        <f t="shared" si="141"/>
        <v>1</v>
      </c>
      <c r="AB499">
        <f t="shared" si="142"/>
        <v>1</v>
      </c>
      <c r="AC499">
        <f t="shared" si="152"/>
        <v>0</v>
      </c>
      <c r="AF499">
        <f t="shared" si="143"/>
        <v>25959344</v>
      </c>
      <c r="AH499" t="str">
        <f t="shared" si="144"/>
        <v>Cuzor 12V Mini ups for WiFi Router |</v>
      </c>
      <c r="AI499" s="21">
        <f t="shared" si="145"/>
        <v>8656</v>
      </c>
      <c r="AK499" t="str">
        <f t="shared" si="146"/>
        <v>Computers &amp; Accessories</v>
      </c>
      <c r="AM499">
        <f t="shared" si="147"/>
        <v>5000</v>
      </c>
      <c r="AN499" s="16">
        <f t="shared" si="148"/>
        <v>50</v>
      </c>
      <c r="AO499">
        <f t="shared" si="149"/>
        <v>50</v>
      </c>
      <c r="AP499" t="str">
        <f t="shared" si="150"/>
        <v>Suspicious Zero</v>
      </c>
      <c r="AQ499">
        <f t="shared" si="151"/>
        <v>5000</v>
      </c>
    </row>
    <row r="500" spans="1:43">
      <c r="A500" t="s">
        <v>1692</v>
      </c>
      <c r="B500" t="s">
        <v>1693</v>
      </c>
      <c r="C500" t="s">
        <v>458</v>
      </c>
      <c r="D500" s="17">
        <v>239</v>
      </c>
      <c r="E500" s="17">
        <v>699</v>
      </c>
      <c r="F500" s="23">
        <v>66</v>
      </c>
      <c r="G500" s="6">
        <v>4.4000000000000004</v>
      </c>
      <c r="H500" s="3">
        <v>2640</v>
      </c>
      <c r="I500" t="s">
        <v>12757</v>
      </c>
      <c r="J500" t="s">
        <v>1694</v>
      </c>
      <c r="K500" t="s">
        <v>1695</v>
      </c>
      <c r="L500" t="s">
        <v>1696</v>
      </c>
      <c r="M500" t="s">
        <v>1697</v>
      </c>
      <c r="N500" t="s">
        <v>1698</v>
      </c>
      <c r="O500" t="s">
        <v>1699</v>
      </c>
      <c r="P500" t="s">
        <v>1700</v>
      </c>
      <c r="Q500" t="str">
        <f t="shared" si="134"/>
        <v>Good</v>
      </c>
      <c r="R500" s="15">
        <f t="shared" si="135"/>
        <v>1845360</v>
      </c>
      <c r="S500" s="15" t="str">
        <f t="shared" si="136"/>
        <v>₹500-₹2,000</v>
      </c>
      <c r="U500" s="6">
        <f t="shared" si="137"/>
        <v>308</v>
      </c>
      <c r="V500" s="3">
        <f t="shared" si="138"/>
        <v>11616.000000000002</v>
      </c>
      <c r="W500" s="3" t="s">
        <v>14255</v>
      </c>
      <c r="X500" s="3" t="s">
        <v>14550</v>
      </c>
      <c r="Y500" s="25">
        <f t="shared" si="139"/>
        <v>0.66</v>
      </c>
      <c r="Z500" s="25">
        <f t="shared" si="140"/>
        <v>662</v>
      </c>
      <c r="AA500">
        <f t="shared" si="141"/>
        <v>1</v>
      </c>
      <c r="AB500">
        <f t="shared" si="142"/>
        <v>1</v>
      </c>
      <c r="AC500">
        <f t="shared" si="152"/>
        <v>0</v>
      </c>
      <c r="AF500">
        <f t="shared" si="143"/>
        <v>1845360</v>
      </c>
      <c r="AH500" t="str">
        <f t="shared" si="144"/>
        <v>Universal Remote Control for All Sony</v>
      </c>
      <c r="AI500" s="21">
        <f t="shared" si="145"/>
        <v>2640</v>
      </c>
      <c r="AK500" t="str">
        <f t="shared" si="146"/>
        <v>Electronics</v>
      </c>
      <c r="AM500">
        <f t="shared" si="147"/>
        <v>6600</v>
      </c>
      <c r="AN500" s="16">
        <f t="shared" si="148"/>
        <v>66</v>
      </c>
      <c r="AO500">
        <f t="shared" si="149"/>
        <v>66</v>
      </c>
      <c r="AP500" t="str">
        <f t="shared" si="150"/>
        <v>Suspicious Zero</v>
      </c>
      <c r="AQ500">
        <f t="shared" si="151"/>
        <v>6600</v>
      </c>
    </row>
    <row r="501" spans="1:43">
      <c r="A501" t="s">
        <v>9319</v>
      </c>
      <c r="B501" t="s">
        <v>9320</v>
      </c>
      <c r="C501" t="s">
        <v>9321</v>
      </c>
      <c r="D501" s="17">
        <v>9970</v>
      </c>
      <c r="E501" s="17">
        <v>12999</v>
      </c>
      <c r="F501" s="23">
        <v>23</v>
      </c>
      <c r="G501" s="6">
        <v>4.3</v>
      </c>
      <c r="H501" s="3">
        <v>4049</v>
      </c>
      <c r="I501" t="s">
        <v>9322</v>
      </c>
      <c r="J501" t="s">
        <v>9323</v>
      </c>
      <c r="K501" t="s">
        <v>9324</v>
      </c>
      <c r="L501" t="s">
        <v>9325</v>
      </c>
      <c r="M501" t="s">
        <v>12758</v>
      </c>
      <c r="N501" t="s">
        <v>12759</v>
      </c>
      <c r="O501" t="s">
        <v>9326</v>
      </c>
      <c r="P501" t="s">
        <v>9327</v>
      </c>
      <c r="Q501" t="str">
        <f t="shared" si="134"/>
        <v>Average</v>
      </c>
      <c r="R501" s="15">
        <f t="shared" si="135"/>
        <v>52632951</v>
      </c>
      <c r="S501" s="15" t="str">
        <f t="shared" si="136"/>
        <v>₹10,000-₹50,000</v>
      </c>
      <c r="U501" s="6">
        <f t="shared" si="137"/>
        <v>308</v>
      </c>
      <c r="V501" s="3">
        <f t="shared" si="138"/>
        <v>17410.7</v>
      </c>
      <c r="W501" s="3" t="s">
        <v>14256</v>
      </c>
      <c r="X501" s="3" t="s">
        <v>14573</v>
      </c>
      <c r="Y501" s="25">
        <f t="shared" si="139"/>
        <v>0.23</v>
      </c>
      <c r="Z501" s="25">
        <f t="shared" si="140"/>
        <v>662</v>
      </c>
      <c r="AA501">
        <f t="shared" si="141"/>
        <v>1</v>
      </c>
      <c r="AB501">
        <f t="shared" si="142"/>
        <v>1</v>
      </c>
      <c r="AC501">
        <f t="shared" si="152"/>
        <v>0</v>
      </c>
      <c r="AF501">
        <f t="shared" si="143"/>
        <v>52632951</v>
      </c>
      <c r="AH501" t="str">
        <f t="shared" si="144"/>
        <v>Mi Air Purifier 3 with True HEPA</v>
      </c>
      <c r="AI501" s="21">
        <f t="shared" si="145"/>
        <v>4049</v>
      </c>
      <c r="AK501" t="str">
        <f t="shared" si="146"/>
        <v>Home &amp; Kitchen</v>
      </c>
      <c r="AM501">
        <f t="shared" si="147"/>
        <v>2300</v>
      </c>
      <c r="AN501" s="16">
        <f t="shared" si="148"/>
        <v>23</v>
      </c>
      <c r="AO501">
        <f t="shared" si="149"/>
        <v>23</v>
      </c>
      <c r="AP501" t="str">
        <f t="shared" si="150"/>
        <v>Suspicious Zero</v>
      </c>
      <c r="AQ501">
        <f t="shared" si="151"/>
        <v>2300</v>
      </c>
    </row>
    <row r="502" spans="1:43">
      <c r="A502" t="s">
        <v>9983</v>
      </c>
      <c r="B502" t="s">
        <v>9984</v>
      </c>
      <c r="C502" t="s">
        <v>8210</v>
      </c>
      <c r="D502" s="17">
        <v>351</v>
      </c>
      <c r="E502" s="17">
        <v>1099</v>
      </c>
      <c r="F502" s="23">
        <v>68</v>
      </c>
      <c r="G502" s="6">
        <v>3.7</v>
      </c>
      <c r="H502" s="3">
        <v>1470</v>
      </c>
      <c r="I502" t="s">
        <v>9985</v>
      </c>
      <c r="J502" t="s">
        <v>9986</v>
      </c>
      <c r="K502" t="s">
        <v>9987</v>
      </c>
      <c r="L502" t="s">
        <v>9988</v>
      </c>
      <c r="M502" t="s">
        <v>9989</v>
      </c>
      <c r="N502" t="s">
        <v>12760</v>
      </c>
      <c r="O502" t="s">
        <v>9990</v>
      </c>
      <c r="P502" t="s">
        <v>9991</v>
      </c>
      <c r="Q502" t="str">
        <f t="shared" si="134"/>
        <v>Good</v>
      </c>
      <c r="R502" s="15">
        <f t="shared" si="135"/>
        <v>1615530</v>
      </c>
      <c r="S502" s="15" t="str">
        <f t="shared" si="136"/>
        <v>₹500-₹2,000</v>
      </c>
      <c r="U502" s="6">
        <f t="shared" si="137"/>
        <v>308</v>
      </c>
      <c r="V502" s="3">
        <f t="shared" si="138"/>
        <v>5439</v>
      </c>
      <c r="W502" s="3" t="s">
        <v>14257</v>
      </c>
      <c r="X502" s="3" t="s">
        <v>14573</v>
      </c>
      <c r="Y502" s="25">
        <f t="shared" si="139"/>
        <v>0.68</v>
      </c>
      <c r="Z502" s="25">
        <f t="shared" si="140"/>
        <v>662</v>
      </c>
      <c r="AA502">
        <f t="shared" si="141"/>
        <v>1</v>
      </c>
      <c r="AB502">
        <f t="shared" si="142"/>
        <v>1</v>
      </c>
      <c r="AC502">
        <f t="shared" si="152"/>
        <v>0</v>
      </c>
      <c r="AF502">
        <f t="shared" si="143"/>
        <v>1615530</v>
      </c>
      <c r="AH502" t="str">
        <f t="shared" si="144"/>
        <v>PrettyKrafts Laundry Basket for clothes</v>
      </c>
      <c r="AI502" s="21">
        <f t="shared" si="145"/>
        <v>1470</v>
      </c>
      <c r="AK502" t="str">
        <f t="shared" si="146"/>
        <v>Home &amp; Kitchen</v>
      </c>
      <c r="AM502">
        <f t="shared" si="147"/>
        <v>6800</v>
      </c>
      <c r="AN502" s="16">
        <f t="shared" si="148"/>
        <v>68</v>
      </c>
      <c r="AO502">
        <f t="shared" si="149"/>
        <v>68</v>
      </c>
      <c r="AP502" t="str">
        <f t="shared" si="150"/>
        <v>Suspicious Zero</v>
      </c>
      <c r="AQ502">
        <f t="shared" si="151"/>
        <v>6800</v>
      </c>
    </row>
    <row r="503" spans="1:43">
      <c r="A503" t="s">
        <v>8208</v>
      </c>
      <c r="B503" t="s">
        <v>8209</v>
      </c>
      <c r="C503" t="s">
        <v>8210</v>
      </c>
      <c r="D503" s="17">
        <v>351</v>
      </c>
      <c r="E503" s="17">
        <v>999</v>
      </c>
      <c r="F503" s="23">
        <v>65</v>
      </c>
      <c r="G503" s="6">
        <v>4</v>
      </c>
      <c r="H503" s="3">
        <v>5380</v>
      </c>
      <c r="I503" t="s">
        <v>8211</v>
      </c>
      <c r="J503" t="s">
        <v>8212</v>
      </c>
      <c r="K503" t="s">
        <v>8213</v>
      </c>
      <c r="L503" t="s">
        <v>8214</v>
      </c>
      <c r="M503" t="s">
        <v>8215</v>
      </c>
      <c r="N503" t="s">
        <v>8216</v>
      </c>
      <c r="O503" t="s">
        <v>8217</v>
      </c>
      <c r="P503" t="s">
        <v>8218</v>
      </c>
      <c r="Q503" t="str">
        <f t="shared" si="134"/>
        <v>Good</v>
      </c>
      <c r="R503" s="15">
        <f t="shared" si="135"/>
        <v>5374620</v>
      </c>
      <c r="S503" s="15" t="str">
        <f t="shared" si="136"/>
        <v>₹500-₹2,000</v>
      </c>
      <c r="U503" s="6">
        <f t="shared" si="137"/>
        <v>308</v>
      </c>
      <c r="V503" s="3">
        <f t="shared" si="138"/>
        <v>21520</v>
      </c>
      <c r="W503" s="3" t="s">
        <v>14482</v>
      </c>
      <c r="X503" s="3" t="s">
        <v>14573</v>
      </c>
      <c r="Y503" s="25">
        <f t="shared" si="139"/>
        <v>0.65</v>
      </c>
      <c r="Z503" s="25">
        <f t="shared" si="140"/>
        <v>662</v>
      </c>
      <c r="AA503">
        <f t="shared" si="141"/>
        <v>1</v>
      </c>
      <c r="AB503">
        <f t="shared" si="142"/>
        <v>1</v>
      </c>
      <c r="AC503">
        <f t="shared" si="152"/>
        <v>0</v>
      </c>
      <c r="AF503">
        <f t="shared" si="143"/>
        <v>5374620</v>
      </c>
      <c r="AH503" t="str">
        <f t="shared" si="144"/>
        <v>PrettyKrafts Laundry Basket for clothes</v>
      </c>
      <c r="AI503" s="21">
        <f t="shared" si="145"/>
        <v>5380</v>
      </c>
      <c r="AK503" t="str">
        <f t="shared" si="146"/>
        <v>Home &amp; Kitchen</v>
      </c>
      <c r="AM503">
        <f t="shared" si="147"/>
        <v>6500</v>
      </c>
      <c r="AN503" s="16">
        <f t="shared" si="148"/>
        <v>65</v>
      </c>
      <c r="AO503">
        <f t="shared" si="149"/>
        <v>65</v>
      </c>
      <c r="AP503" t="str">
        <f t="shared" si="150"/>
        <v>Suspicious Zero</v>
      </c>
      <c r="AQ503">
        <f t="shared" si="151"/>
        <v>6500</v>
      </c>
    </row>
    <row r="504" spans="1:43">
      <c r="A504" t="s">
        <v>6976</v>
      </c>
      <c r="B504" t="s">
        <v>6977</v>
      </c>
      <c r="C504" t="s">
        <v>5158</v>
      </c>
      <c r="D504" s="17">
        <v>899</v>
      </c>
      <c r="E504" s="17">
        <v>1199</v>
      </c>
      <c r="F504" s="23">
        <v>25</v>
      </c>
      <c r="G504" s="6">
        <v>3.8</v>
      </c>
      <c r="H504" s="3">
        <v>10751</v>
      </c>
      <c r="I504" t="s">
        <v>6978</v>
      </c>
      <c r="J504" t="s">
        <v>6979</v>
      </c>
      <c r="K504" t="s">
        <v>6980</v>
      </c>
      <c r="L504" t="s">
        <v>6981</v>
      </c>
      <c r="M504" t="s">
        <v>6982</v>
      </c>
      <c r="N504" t="s">
        <v>6983</v>
      </c>
      <c r="O504" t="s">
        <v>6984</v>
      </c>
      <c r="P504" t="s">
        <v>6985</v>
      </c>
      <c r="Q504" t="str">
        <f t="shared" si="134"/>
        <v>Average</v>
      </c>
      <c r="R504" s="15">
        <f t="shared" si="135"/>
        <v>12890449</v>
      </c>
      <c r="S504" s="15" t="str">
        <f t="shared" si="136"/>
        <v>₹500-₹2,000</v>
      </c>
      <c r="U504" s="6">
        <f t="shared" si="137"/>
        <v>308</v>
      </c>
      <c r="V504" s="3">
        <f t="shared" si="138"/>
        <v>40853.799999999996</v>
      </c>
      <c r="W504" s="3" t="s">
        <v>13531</v>
      </c>
      <c r="X504" s="3" t="s">
        <v>14550</v>
      </c>
      <c r="Y504" s="25">
        <f t="shared" si="139"/>
        <v>0.25</v>
      </c>
      <c r="Z504" s="25">
        <f t="shared" si="140"/>
        <v>662</v>
      </c>
      <c r="AA504">
        <f t="shared" si="141"/>
        <v>1</v>
      </c>
      <c r="AB504">
        <f t="shared" si="142"/>
        <v>1</v>
      </c>
      <c r="AC504">
        <f t="shared" si="152"/>
        <v>0</v>
      </c>
      <c r="AF504">
        <f t="shared" si="143"/>
        <v>12890449</v>
      </c>
      <c r="AH504" t="str">
        <f t="shared" si="144"/>
        <v>Zebronics ZEB-VITA Wireless Bluetooth</v>
      </c>
      <c r="AI504" s="21">
        <f t="shared" si="145"/>
        <v>10751</v>
      </c>
      <c r="AK504" t="str">
        <f t="shared" si="146"/>
        <v>Electronics</v>
      </c>
      <c r="AM504">
        <f t="shared" si="147"/>
        <v>2500</v>
      </c>
      <c r="AN504" s="16">
        <f t="shared" si="148"/>
        <v>25</v>
      </c>
      <c r="AO504">
        <f t="shared" si="149"/>
        <v>25</v>
      </c>
      <c r="AP504" t="str">
        <f t="shared" si="150"/>
        <v>Suspicious Zero</v>
      </c>
      <c r="AQ504">
        <f t="shared" si="151"/>
        <v>2500</v>
      </c>
    </row>
    <row r="505" spans="1:43">
      <c r="A505" t="s">
        <v>4990</v>
      </c>
      <c r="B505" t="s">
        <v>4991</v>
      </c>
      <c r="C505" t="s">
        <v>4992</v>
      </c>
      <c r="D505" s="17">
        <v>399</v>
      </c>
      <c r="E505" s="17">
        <v>549</v>
      </c>
      <c r="F505" s="23">
        <v>27</v>
      </c>
      <c r="G505" s="6">
        <v>4.4000000000000004</v>
      </c>
      <c r="H505" s="3">
        <v>18139</v>
      </c>
      <c r="I505" t="s">
        <v>4993</v>
      </c>
      <c r="J505" t="s">
        <v>4994</v>
      </c>
      <c r="K505" t="s">
        <v>4995</v>
      </c>
      <c r="L505" t="s">
        <v>4996</v>
      </c>
      <c r="M505" t="s">
        <v>4997</v>
      </c>
      <c r="N505" t="s">
        <v>4998</v>
      </c>
      <c r="O505" t="s">
        <v>4999</v>
      </c>
      <c r="P505" t="s">
        <v>5000</v>
      </c>
      <c r="Q505" t="str">
        <f t="shared" si="134"/>
        <v>Good</v>
      </c>
      <c r="R505" s="15">
        <f t="shared" si="135"/>
        <v>9958311</v>
      </c>
      <c r="S505" s="15" t="str">
        <f t="shared" si="136"/>
        <v>₹500-₹2,000</v>
      </c>
      <c r="U505" s="6">
        <f t="shared" si="137"/>
        <v>308</v>
      </c>
      <c r="V505" s="3">
        <f t="shared" si="138"/>
        <v>79811.600000000006</v>
      </c>
      <c r="W505" s="3" t="s">
        <v>13532</v>
      </c>
      <c r="X505" s="3" t="s">
        <v>14572</v>
      </c>
      <c r="Y505" s="25">
        <f t="shared" si="139"/>
        <v>0.27</v>
      </c>
      <c r="Z505" s="25">
        <f t="shared" si="140"/>
        <v>662</v>
      </c>
      <c r="AA505">
        <f t="shared" si="141"/>
        <v>1</v>
      </c>
      <c r="AB505">
        <f t="shared" si="142"/>
        <v>1</v>
      </c>
      <c r="AC505">
        <f t="shared" si="152"/>
        <v>0</v>
      </c>
      <c r="AF505">
        <f t="shared" si="143"/>
        <v>9958311</v>
      </c>
      <c r="AH505" t="str">
        <f t="shared" si="144"/>
        <v>Zebronics Zeb-Transformer-M Optical USB</v>
      </c>
      <c r="AI505" s="21">
        <f t="shared" si="145"/>
        <v>18139</v>
      </c>
      <c r="AK505" t="str">
        <f t="shared" si="146"/>
        <v>Computers &amp; Accessories</v>
      </c>
      <c r="AM505">
        <f t="shared" si="147"/>
        <v>2700</v>
      </c>
      <c r="AN505" s="16">
        <f t="shared" si="148"/>
        <v>27</v>
      </c>
      <c r="AO505">
        <f t="shared" si="149"/>
        <v>27</v>
      </c>
      <c r="AP505" t="str">
        <f t="shared" si="150"/>
        <v>Suspicious Zero</v>
      </c>
      <c r="AQ505">
        <f t="shared" si="151"/>
        <v>2700</v>
      </c>
    </row>
    <row r="506" spans="1:43">
      <c r="A506" t="s">
        <v>5189</v>
      </c>
      <c r="B506" t="s">
        <v>5190</v>
      </c>
      <c r="C506" t="s">
        <v>4533</v>
      </c>
      <c r="D506" s="17">
        <v>1109</v>
      </c>
      <c r="E506" s="17">
        <v>2800</v>
      </c>
      <c r="F506" s="23">
        <v>60</v>
      </c>
      <c r="G506" s="6">
        <v>4.3</v>
      </c>
      <c r="H506" s="3">
        <v>53464</v>
      </c>
      <c r="I506" t="s">
        <v>5191</v>
      </c>
      <c r="J506" t="s">
        <v>5192</v>
      </c>
      <c r="K506" t="s">
        <v>5193</v>
      </c>
      <c r="L506" t="s">
        <v>5194</v>
      </c>
      <c r="M506" t="s">
        <v>5195</v>
      </c>
      <c r="N506" t="s">
        <v>12032</v>
      </c>
      <c r="O506" t="s">
        <v>5196</v>
      </c>
      <c r="P506" t="s">
        <v>5197</v>
      </c>
      <c r="Q506" t="str">
        <f t="shared" si="134"/>
        <v>Good</v>
      </c>
      <c r="R506" s="15">
        <f t="shared" si="135"/>
        <v>149699200</v>
      </c>
      <c r="S506" s="15" t="str">
        <f t="shared" si="136"/>
        <v>₹2,000-₹10,000</v>
      </c>
      <c r="U506" s="6">
        <f t="shared" si="137"/>
        <v>308</v>
      </c>
      <c r="V506" s="3">
        <f t="shared" si="138"/>
        <v>229895.19999999998</v>
      </c>
      <c r="W506" s="3" t="s">
        <v>13533</v>
      </c>
      <c r="X506" s="3" t="s">
        <v>14572</v>
      </c>
      <c r="Y506" s="25">
        <f t="shared" si="139"/>
        <v>0.6</v>
      </c>
      <c r="Z506" s="25">
        <f t="shared" si="140"/>
        <v>662</v>
      </c>
      <c r="AA506">
        <f t="shared" si="141"/>
        <v>1</v>
      </c>
      <c r="AB506">
        <f t="shared" si="142"/>
        <v>1</v>
      </c>
      <c r="AC506">
        <f t="shared" si="152"/>
        <v>0</v>
      </c>
      <c r="AF506">
        <f t="shared" si="143"/>
        <v>149699200</v>
      </c>
      <c r="AH506" t="str">
        <f t="shared" si="144"/>
        <v>SanDisk Ultra Dual Drive Go USB Type C</v>
      </c>
      <c r="AI506" s="21">
        <f t="shared" si="145"/>
        <v>53464</v>
      </c>
      <c r="AK506" t="str">
        <f t="shared" si="146"/>
        <v>Computers &amp; Accessories</v>
      </c>
      <c r="AM506">
        <f t="shared" si="147"/>
        <v>6000</v>
      </c>
      <c r="AN506" s="16">
        <f t="shared" si="148"/>
        <v>60</v>
      </c>
      <c r="AO506">
        <f t="shared" si="149"/>
        <v>60</v>
      </c>
      <c r="AP506" t="str">
        <f t="shared" si="150"/>
        <v>Suspicious Zero</v>
      </c>
      <c r="AQ506">
        <f t="shared" si="151"/>
        <v>6000</v>
      </c>
    </row>
    <row r="507" spans="1:43">
      <c r="A507" t="s">
        <v>10603</v>
      </c>
      <c r="B507" t="s">
        <v>12092</v>
      </c>
      <c r="C507" t="s">
        <v>8063</v>
      </c>
      <c r="D507" s="17">
        <v>1049</v>
      </c>
      <c r="E507" s="17">
        <v>2499</v>
      </c>
      <c r="F507" s="23">
        <v>57.999999999999993</v>
      </c>
      <c r="G507" s="6">
        <v>3.7</v>
      </c>
      <c r="H507" s="3">
        <v>638</v>
      </c>
      <c r="I507" t="s">
        <v>12761</v>
      </c>
      <c r="J507" t="s">
        <v>10604</v>
      </c>
      <c r="K507" t="s">
        <v>10605</v>
      </c>
      <c r="L507" t="s">
        <v>10606</v>
      </c>
      <c r="M507" t="s">
        <v>10607</v>
      </c>
      <c r="N507" t="s">
        <v>10608</v>
      </c>
      <c r="O507" t="s">
        <v>10609</v>
      </c>
      <c r="P507" t="s">
        <v>10610</v>
      </c>
      <c r="Q507" t="str">
        <f t="shared" si="134"/>
        <v>Average</v>
      </c>
      <c r="R507" s="15">
        <f t="shared" si="135"/>
        <v>1594362</v>
      </c>
      <c r="S507" s="15" t="str">
        <f t="shared" si="136"/>
        <v>₹2,000-₹10,000</v>
      </c>
      <c r="U507" s="6">
        <f t="shared" si="137"/>
        <v>308</v>
      </c>
      <c r="V507" s="3">
        <f t="shared" si="138"/>
        <v>2360.6</v>
      </c>
      <c r="W507" s="3" t="s">
        <v>14258</v>
      </c>
      <c r="X507" s="3" t="s">
        <v>14573</v>
      </c>
      <c r="Y507" s="25">
        <f t="shared" si="139"/>
        <v>0.57999999999999996</v>
      </c>
      <c r="Z507" s="25">
        <f t="shared" si="140"/>
        <v>662</v>
      </c>
      <c r="AA507">
        <f t="shared" si="141"/>
        <v>1</v>
      </c>
      <c r="AB507">
        <f t="shared" si="142"/>
        <v>1</v>
      </c>
      <c r="AC507">
        <f t="shared" si="152"/>
        <v>0</v>
      </c>
      <c r="AF507">
        <f t="shared" si="143"/>
        <v>1594362</v>
      </c>
      <c r="AH507" t="str">
        <f t="shared" si="144"/>
        <v>CSI INTERNATIONAL Instant Water Geyser,</v>
      </c>
      <c r="AI507" s="21">
        <f t="shared" si="145"/>
        <v>638</v>
      </c>
      <c r="AK507" t="str">
        <f t="shared" si="146"/>
        <v>Home &amp; Kitchen</v>
      </c>
      <c r="AM507">
        <f t="shared" si="147"/>
        <v>5799.9999999999991</v>
      </c>
      <c r="AN507" s="16">
        <f t="shared" si="148"/>
        <v>57.999999999999993</v>
      </c>
      <c r="AO507">
        <f t="shared" si="149"/>
        <v>57.999999999999993</v>
      </c>
      <c r="AP507" t="str">
        <f t="shared" si="150"/>
        <v>Suspicious Zero</v>
      </c>
      <c r="AQ507">
        <f t="shared" si="151"/>
        <v>5799.9999999999991</v>
      </c>
    </row>
    <row r="508" spans="1:43">
      <c r="A508" t="s">
        <v>1376</v>
      </c>
      <c r="B508" t="s">
        <v>1377</v>
      </c>
      <c r="C508" t="s">
        <v>18</v>
      </c>
      <c r="D508" s="17">
        <v>339</v>
      </c>
      <c r="E508" s="17">
        <v>999</v>
      </c>
      <c r="F508" s="23">
        <v>66</v>
      </c>
      <c r="G508" s="6">
        <v>4.3</v>
      </c>
      <c r="H508" s="3">
        <v>6255</v>
      </c>
      <c r="I508" t="s">
        <v>1378</v>
      </c>
      <c r="J508" t="s">
        <v>1379</v>
      </c>
      <c r="K508" t="s">
        <v>1380</v>
      </c>
      <c r="L508" t="s">
        <v>1381</v>
      </c>
      <c r="M508" t="s">
        <v>1382</v>
      </c>
      <c r="N508" t="s">
        <v>12020</v>
      </c>
      <c r="O508" t="s">
        <v>1383</v>
      </c>
      <c r="P508" t="s">
        <v>1384</v>
      </c>
      <c r="Q508" t="str">
        <f t="shared" si="134"/>
        <v>Average</v>
      </c>
      <c r="R508" s="15">
        <f t="shared" si="135"/>
        <v>6248745</v>
      </c>
      <c r="S508" s="15" t="str">
        <f t="shared" si="136"/>
        <v>₹500-₹2,000</v>
      </c>
      <c r="U508" s="6">
        <f t="shared" si="137"/>
        <v>308</v>
      </c>
      <c r="V508" s="3">
        <f t="shared" si="138"/>
        <v>26896.5</v>
      </c>
      <c r="W508" s="3" t="s">
        <v>13534</v>
      </c>
      <c r="X508" s="3" t="s">
        <v>14572</v>
      </c>
      <c r="Y508" s="25">
        <f t="shared" si="139"/>
        <v>0.66</v>
      </c>
      <c r="Z508" s="25">
        <f t="shared" si="140"/>
        <v>662</v>
      </c>
      <c r="AA508">
        <f t="shared" si="141"/>
        <v>1</v>
      </c>
      <c r="AB508">
        <f t="shared" si="142"/>
        <v>1</v>
      </c>
      <c r="AC508">
        <f t="shared" si="152"/>
        <v>0</v>
      </c>
      <c r="AF508">
        <f t="shared" si="143"/>
        <v>6248745</v>
      </c>
      <c r="AH508" t="str">
        <f t="shared" si="144"/>
        <v>Wayona Type C Cable Nylon Braided USB C</v>
      </c>
      <c r="AI508" s="21">
        <f t="shared" si="145"/>
        <v>6255</v>
      </c>
      <c r="AK508" t="str">
        <f t="shared" si="146"/>
        <v>Computers &amp; Accessories</v>
      </c>
      <c r="AM508">
        <f t="shared" si="147"/>
        <v>6600</v>
      </c>
      <c r="AN508" s="16">
        <f t="shared" si="148"/>
        <v>66</v>
      </c>
      <c r="AO508">
        <f t="shared" si="149"/>
        <v>66</v>
      </c>
      <c r="AP508" t="str">
        <f t="shared" si="150"/>
        <v>Suspicious Zero</v>
      </c>
      <c r="AQ508">
        <f t="shared" si="151"/>
        <v>6600</v>
      </c>
    </row>
    <row r="509" spans="1:43">
      <c r="A509" t="s">
        <v>2022</v>
      </c>
      <c r="B509" t="s">
        <v>2023</v>
      </c>
      <c r="C509" t="s">
        <v>18</v>
      </c>
      <c r="D509" s="17">
        <v>339</v>
      </c>
      <c r="E509" s="17">
        <v>999</v>
      </c>
      <c r="F509" s="23">
        <v>66</v>
      </c>
      <c r="G509" s="6">
        <v>4.3</v>
      </c>
      <c r="H509" s="3">
        <v>6255</v>
      </c>
      <c r="I509" t="s">
        <v>1378</v>
      </c>
      <c r="J509" t="s">
        <v>1379</v>
      </c>
      <c r="K509" t="s">
        <v>1380</v>
      </c>
      <c r="L509" t="s">
        <v>1381</v>
      </c>
      <c r="M509" t="s">
        <v>1382</v>
      </c>
      <c r="N509" t="s">
        <v>12020</v>
      </c>
      <c r="O509" t="s">
        <v>2024</v>
      </c>
      <c r="P509" t="s">
        <v>2025</v>
      </c>
      <c r="Q509" t="str">
        <f t="shared" si="134"/>
        <v>Good</v>
      </c>
      <c r="R509" s="15">
        <f t="shared" si="135"/>
        <v>6248745</v>
      </c>
      <c r="S509" s="15" t="str">
        <f t="shared" si="136"/>
        <v>₹500-₹2,000</v>
      </c>
      <c r="U509" s="6">
        <f t="shared" si="137"/>
        <v>308</v>
      </c>
      <c r="V509" s="3">
        <f t="shared" si="138"/>
        <v>26896.5</v>
      </c>
      <c r="W509" s="3" t="s">
        <v>13535</v>
      </c>
      <c r="X509" s="3" t="s">
        <v>14572</v>
      </c>
      <c r="Y509" s="25">
        <f t="shared" si="139"/>
        <v>0.66</v>
      </c>
      <c r="Z509" s="25">
        <f t="shared" si="140"/>
        <v>662</v>
      </c>
      <c r="AA509">
        <f t="shared" si="141"/>
        <v>1</v>
      </c>
      <c r="AB509">
        <f t="shared" si="142"/>
        <v>1</v>
      </c>
      <c r="AC509">
        <f t="shared" si="152"/>
        <v>0</v>
      </c>
      <c r="AF509">
        <f t="shared" si="143"/>
        <v>6248745</v>
      </c>
      <c r="AH509" t="str">
        <f t="shared" si="144"/>
        <v>Wayona Usb Type C To Usb Nylon Braided</v>
      </c>
      <c r="AI509" s="21">
        <f t="shared" si="145"/>
        <v>6255</v>
      </c>
      <c r="AK509" t="str">
        <f t="shared" si="146"/>
        <v>Computers &amp; Accessories</v>
      </c>
      <c r="AM509">
        <f t="shared" si="147"/>
        <v>6600</v>
      </c>
      <c r="AN509" s="16">
        <f t="shared" si="148"/>
        <v>66</v>
      </c>
      <c r="AO509">
        <f t="shared" si="149"/>
        <v>66</v>
      </c>
      <c r="AP509" t="str">
        <f t="shared" si="150"/>
        <v>Suspicious Zero</v>
      </c>
      <c r="AQ509">
        <f t="shared" si="151"/>
        <v>6600</v>
      </c>
    </row>
    <row r="510" spans="1:43">
      <c r="A510" t="s">
        <v>1407</v>
      </c>
      <c r="B510" t="s">
        <v>1408</v>
      </c>
      <c r="C510" t="s">
        <v>458</v>
      </c>
      <c r="D510" s="17">
        <v>299</v>
      </c>
      <c r="E510" s="17">
        <v>1199</v>
      </c>
      <c r="F510" s="23">
        <v>75</v>
      </c>
      <c r="G510" s="6">
        <v>3.9</v>
      </c>
      <c r="H510" s="3">
        <v>1193</v>
      </c>
      <c r="I510" t="s">
        <v>1409</v>
      </c>
      <c r="J510" t="s">
        <v>1410</v>
      </c>
      <c r="K510" t="s">
        <v>1411</v>
      </c>
      <c r="L510" t="s">
        <v>1412</v>
      </c>
      <c r="M510" t="s">
        <v>1413</v>
      </c>
      <c r="N510" t="s">
        <v>1414</v>
      </c>
      <c r="O510" t="s">
        <v>1415</v>
      </c>
      <c r="P510" t="s">
        <v>1416</v>
      </c>
      <c r="Q510" t="str">
        <f t="shared" si="134"/>
        <v>Good</v>
      </c>
      <c r="R510" s="15">
        <f t="shared" si="135"/>
        <v>1430407</v>
      </c>
      <c r="S510" s="15" t="str">
        <f t="shared" si="136"/>
        <v>₹500-₹2,000</v>
      </c>
      <c r="U510" s="6">
        <f t="shared" si="137"/>
        <v>308</v>
      </c>
      <c r="V510" s="3">
        <f t="shared" si="138"/>
        <v>4652.7</v>
      </c>
      <c r="W510" s="3" t="s">
        <v>14259</v>
      </c>
      <c r="X510" s="3" t="s">
        <v>14550</v>
      </c>
      <c r="Y510" s="25">
        <f t="shared" si="139"/>
        <v>0.75</v>
      </c>
      <c r="Z510" s="25">
        <f t="shared" si="140"/>
        <v>662</v>
      </c>
      <c r="AA510">
        <f t="shared" si="141"/>
        <v>1</v>
      </c>
      <c r="AB510">
        <f t="shared" si="142"/>
        <v>1</v>
      </c>
      <c r="AC510">
        <f t="shared" si="152"/>
        <v>0</v>
      </c>
      <c r="AF510">
        <f t="shared" si="143"/>
        <v>1430407</v>
      </c>
      <c r="AH510" t="str">
        <f t="shared" si="144"/>
        <v>LOHAYA Television Remote Compatible</v>
      </c>
      <c r="AI510" s="21">
        <f t="shared" si="145"/>
        <v>1193</v>
      </c>
      <c r="AK510" t="str">
        <f t="shared" si="146"/>
        <v>Electronics</v>
      </c>
      <c r="AM510">
        <f t="shared" si="147"/>
        <v>7500</v>
      </c>
      <c r="AN510" s="16">
        <f t="shared" si="148"/>
        <v>75</v>
      </c>
      <c r="AO510">
        <f t="shared" si="149"/>
        <v>75</v>
      </c>
      <c r="AP510" t="str">
        <f t="shared" si="150"/>
        <v>Suspicious Zero</v>
      </c>
      <c r="AQ510">
        <f t="shared" si="151"/>
        <v>7500</v>
      </c>
    </row>
    <row r="511" spans="1:43">
      <c r="A511" t="s">
        <v>11656</v>
      </c>
      <c r="B511" t="s">
        <v>11657</v>
      </c>
      <c r="C511" t="s">
        <v>7933</v>
      </c>
      <c r="D511" s="17">
        <v>369</v>
      </c>
      <c r="E511" s="17">
        <v>599</v>
      </c>
      <c r="F511" s="23">
        <v>38</v>
      </c>
      <c r="G511" s="6">
        <v>3.9</v>
      </c>
      <c r="H511" s="3">
        <v>82</v>
      </c>
      <c r="I511" t="s">
        <v>11658</v>
      </c>
      <c r="J511" t="s">
        <v>11659</v>
      </c>
      <c r="K511" t="s">
        <v>11660</v>
      </c>
      <c r="L511" t="s">
        <v>11661</v>
      </c>
      <c r="M511" t="s">
        <v>12762</v>
      </c>
      <c r="N511" t="s">
        <v>11662</v>
      </c>
      <c r="O511" t="s">
        <v>11663</v>
      </c>
      <c r="P511" t="s">
        <v>11664</v>
      </c>
      <c r="Q511" t="str">
        <f t="shared" si="134"/>
        <v>Good</v>
      </c>
      <c r="R511" s="15">
        <f t="shared" si="135"/>
        <v>49118</v>
      </c>
      <c r="S511" s="15" t="str">
        <f t="shared" si="136"/>
        <v>₹500-₹2,000</v>
      </c>
      <c r="U511" s="6">
        <f t="shared" si="137"/>
        <v>308</v>
      </c>
      <c r="V511" s="3">
        <f t="shared" si="138"/>
        <v>319.8</v>
      </c>
      <c r="W511" s="3" t="s">
        <v>13536</v>
      </c>
      <c r="X511" s="3" t="s">
        <v>14573</v>
      </c>
      <c r="Y511" s="25">
        <f t="shared" si="139"/>
        <v>0.38</v>
      </c>
      <c r="Z511" s="25">
        <f t="shared" si="140"/>
        <v>662</v>
      </c>
      <c r="AA511">
        <f t="shared" si="141"/>
        <v>1</v>
      </c>
      <c r="AB511">
        <f t="shared" si="142"/>
        <v>1</v>
      </c>
      <c r="AC511">
        <f t="shared" si="152"/>
        <v>0</v>
      </c>
      <c r="AF511">
        <f t="shared" si="143"/>
        <v>49118</v>
      </c>
      <c r="AH511" t="str">
        <f t="shared" si="144"/>
        <v>LACOPINE Mini Pocket Size Lint Roller</v>
      </c>
      <c r="AI511" s="21">
        <f t="shared" si="145"/>
        <v>82</v>
      </c>
      <c r="AK511" t="str">
        <f t="shared" si="146"/>
        <v>Home &amp; Kitchen</v>
      </c>
      <c r="AM511">
        <f t="shared" si="147"/>
        <v>3800</v>
      </c>
      <c r="AN511" s="16">
        <f t="shared" si="148"/>
        <v>38</v>
      </c>
      <c r="AO511">
        <f t="shared" si="149"/>
        <v>38</v>
      </c>
      <c r="AP511" t="str">
        <f t="shared" si="150"/>
        <v>Suspicious Zero</v>
      </c>
      <c r="AQ511">
        <f t="shared" si="151"/>
        <v>3800</v>
      </c>
    </row>
    <row r="512" spans="1:43">
      <c r="A512" t="s">
        <v>10152</v>
      </c>
      <c r="B512" t="s">
        <v>10153</v>
      </c>
      <c r="C512" t="s">
        <v>8043</v>
      </c>
      <c r="D512" s="17">
        <v>850</v>
      </c>
      <c r="E512" s="17">
        <v>1000</v>
      </c>
      <c r="F512" s="23">
        <v>15</v>
      </c>
      <c r="G512" s="6">
        <v>4.0999999999999996</v>
      </c>
      <c r="H512" s="3">
        <v>7619</v>
      </c>
      <c r="I512" t="s">
        <v>10154</v>
      </c>
      <c r="J512" t="s">
        <v>10155</v>
      </c>
      <c r="K512" t="s">
        <v>10156</v>
      </c>
      <c r="L512" t="s">
        <v>10157</v>
      </c>
      <c r="M512" t="s">
        <v>10158</v>
      </c>
      <c r="N512" t="s">
        <v>10159</v>
      </c>
      <c r="O512" t="s">
        <v>10160</v>
      </c>
      <c r="P512" t="s">
        <v>10161</v>
      </c>
      <c r="Q512" t="str">
        <f t="shared" si="134"/>
        <v>Good</v>
      </c>
      <c r="R512" s="15">
        <f t="shared" si="135"/>
        <v>7619000</v>
      </c>
      <c r="S512" s="15" t="str">
        <f t="shared" si="136"/>
        <v>₹500-₹2,000</v>
      </c>
      <c r="U512" s="6">
        <f t="shared" si="137"/>
        <v>308</v>
      </c>
      <c r="V512" s="3">
        <f t="shared" si="138"/>
        <v>31237.899999999998</v>
      </c>
      <c r="W512" s="3" t="s">
        <v>14260</v>
      </c>
      <c r="X512" s="3" t="s">
        <v>14573</v>
      </c>
      <c r="Y512" s="25">
        <f t="shared" si="139"/>
        <v>0.15</v>
      </c>
      <c r="Z512" s="25">
        <f t="shared" si="140"/>
        <v>662</v>
      </c>
      <c r="AA512">
        <f t="shared" si="141"/>
        <v>1</v>
      </c>
      <c r="AB512">
        <f t="shared" si="142"/>
        <v>1</v>
      </c>
      <c r="AC512">
        <f t="shared" si="152"/>
        <v>0</v>
      </c>
      <c r="AF512">
        <f t="shared" si="143"/>
        <v>7619000</v>
      </c>
      <c r="AH512" t="str">
        <f t="shared" si="144"/>
        <v>Crompton InstaGlide 1000-Watts Dry Iron</v>
      </c>
      <c r="AI512" s="21">
        <f t="shared" si="145"/>
        <v>7619</v>
      </c>
      <c r="AK512" t="str">
        <f t="shared" si="146"/>
        <v>Home &amp; Kitchen</v>
      </c>
      <c r="AM512">
        <f t="shared" si="147"/>
        <v>1500</v>
      </c>
      <c r="AN512" s="16">
        <f t="shared" si="148"/>
        <v>15</v>
      </c>
      <c r="AO512">
        <f t="shared" si="149"/>
        <v>15</v>
      </c>
      <c r="AP512" t="str">
        <f t="shared" si="150"/>
        <v>Suspicious Zero</v>
      </c>
      <c r="AQ512">
        <f t="shared" si="151"/>
        <v>1500</v>
      </c>
    </row>
    <row r="513" spans="1:43">
      <c r="A513" t="s">
        <v>9546</v>
      </c>
      <c r="B513" t="s">
        <v>9547</v>
      </c>
      <c r="C513" t="s">
        <v>9548</v>
      </c>
      <c r="D513" s="17">
        <v>189</v>
      </c>
      <c r="E513" s="17">
        <v>299</v>
      </c>
      <c r="F513" s="23">
        <v>37</v>
      </c>
      <c r="G513" s="6">
        <v>4.2</v>
      </c>
      <c r="H513" s="3">
        <v>2737</v>
      </c>
      <c r="I513" t="s">
        <v>9549</v>
      </c>
      <c r="J513" t="s">
        <v>9550</v>
      </c>
      <c r="K513" t="s">
        <v>9551</v>
      </c>
      <c r="L513" t="s">
        <v>9552</v>
      </c>
      <c r="M513" t="s">
        <v>12763</v>
      </c>
      <c r="N513" t="s">
        <v>12764</v>
      </c>
      <c r="O513" t="s">
        <v>9553</v>
      </c>
      <c r="P513" t="s">
        <v>9554</v>
      </c>
      <c r="Q513" t="str">
        <f t="shared" si="134"/>
        <v>Good</v>
      </c>
      <c r="R513" s="15">
        <f t="shared" si="135"/>
        <v>818363</v>
      </c>
      <c r="S513" s="15" t="str">
        <f t="shared" si="136"/>
        <v>&lt;₹500</v>
      </c>
      <c r="U513" s="6">
        <f t="shared" si="137"/>
        <v>308</v>
      </c>
      <c r="V513" s="3">
        <f t="shared" si="138"/>
        <v>11495.4</v>
      </c>
      <c r="W513" s="3" t="s">
        <v>13537</v>
      </c>
      <c r="X513" s="3" t="s">
        <v>14573</v>
      </c>
      <c r="Y513" s="25">
        <f t="shared" si="139"/>
        <v>0.37</v>
      </c>
      <c r="Z513" s="25">
        <f t="shared" si="140"/>
        <v>662</v>
      </c>
      <c r="AA513">
        <f t="shared" si="141"/>
        <v>1</v>
      </c>
      <c r="AB513">
        <f t="shared" si="142"/>
        <v>1</v>
      </c>
      <c r="AC513">
        <f t="shared" si="152"/>
        <v>0</v>
      </c>
      <c r="AF513">
        <f t="shared" si="143"/>
        <v>818363</v>
      </c>
      <c r="AH513" t="str">
        <f t="shared" si="144"/>
        <v>Vedini Transparent Empty Refillable</v>
      </c>
      <c r="AI513" s="21">
        <f t="shared" si="145"/>
        <v>2737</v>
      </c>
      <c r="AK513" t="str">
        <f t="shared" si="146"/>
        <v>Home &amp; Kitchen</v>
      </c>
      <c r="AM513">
        <f t="shared" si="147"/>
        <v>3700</v>
      </c>
      <c r="AN513" s="16">
        <f t="shared" si="148"/>
        <v>37</v>
      </c>
      <c r="AO513">
        <f t="shared" si="149"/>
        <v>37</v>
      </c>
      <c r="AP513" t="str">
        <f t="shared" si="150"/>
        <v>Suspicious Zero</v>
      </c>
      <c r="AQ513">
        <f t="shared" si="151"/>
        <v>3700</v>
      </c>
    </row>
    <row r="514" spans="1:43">
      <c r="A514" t="s">
        <v>6155</v>
      </c>
      <c r="B514" t="s">
        <v>6156</v>
      </c>
      <c r="C514" t="s">
        <v>6157</v>
      </c>
      <c r="D514" s="17">
        <v>999</v>
      </c>
      <c r="E514" s="17">
        <v>1999</v>
      </c>
      <c r="F514" s="23">
        <v>50</v>
      </c>
      <c r="G514" s="6">
        <v>4.2</v>
      </c>
      <c r="H514" s="3">
        <v>27441</v>
      </c>
      <c r="I514" t="s">
        <v>6158</v>
      </c>
      <c r="J514" t="s">
        <v>6159</v>
      </c>
      <c r="K514" t="s">
        <v>6160</v>
      </c>
      <c r="L514" t="s">
        <v>6161</v>
      </c>
      <c r="M514" t="s">
        <v>6162</v>
      </c>
      <c r="N514" t="s">
        <v>6163</v>
      </c>
      <c r="O514" t="s">
        <v>6164</v>
      </c>
      <c r="P514" t="s">
        <v>6165</v>
      </c>
      <c r="Q514" t="str">
        <f t="shared" ref="Q514:Q577" si="153">IF(G517&lt;3, "Below 3", IF(G517&lt;4, "Average", IF(G517&lt;4.5, "Good", "Excellent")))</f>
        <v>Good</v>
      </c>
      <c r="R514" s="15">
        <f t="shared" ref="R514:R577" si="154">E514*H514</f>
        <v>54854559</v>
      </c>
      <c r="S514" s="15" t="str">
        <f t="shared" ref="S514:S577" si="155">IF(E514&lt;500, "&lt;₹500", IF(E514&lt;=2000, "₹500-₹2,000", IF(E514&lt;=10000, "₹2,000-₹10,000", IF(E514&lt;=50000, "₹10,000-₹50,000", "&gt;₹50,000"))))</f>
        <v>₹500-₹2,000</v>
      </c>
      <c r="U514" s="6">
        <f t="shared" ref="U514:U577" si="156">COUNTIF(H:H, "&lt;1,000")</f>
        <v>308</v>
      </c>
      <c r="V514" s="3">
        <f t="shared" ref="V514:V577" si="157">G514*H514</f>
        <v>115252.20000000001</v>
      </c>
      <c r="W514" s="3" t="s">
        <v>13538</v>
      </c>
      <c r="X514" s="3" t="s">
        <v>14572</v>
      </c>
      <c r="Y514" s="25">
        <f t="shared" ref="Y514:Y577" si="158">F514/100</f>
        <v>0.5</v>
      </c>
      <c r="Z514" s="25">
        <f t="shared" ref="Z514:Z577" si="159">COUNTIF(F:F, "&gt;=50")</f>
        <v>662</v>
      </c>
      <c r="AA514">
        <f t="shared" ref="AA514:AA577" si="160">COUNTIF(A:A, A514)</f>
        <v>1</v>
      </c>
      <c r="AB514">
        <f t="shared" ref="AB514:AB577" si="161">COUNTIF(W:W, W514)</f>
        <v>1</v>
      </c>
      <c r="AC514">
        <f t="shared" si="152"/>
        <v>0</v>
      </c>
      <c r="AF514">
        <f t="shared" ref="AF514:AF577" si="162">E514*H514</f>
        <v>54854559</v>
      </c>
      <c r="AH514" t="str">
        <f t="shared" ref="AH514:AH577" si="163">TRIM(LEFT(B514, MIN(IFERROR(FIND(",", B514), LEN(B514)+1), IFERROR(FIND("|", B514), LEN(B514)+1), IFERROR(FIND("~", SUBSTITUTE(LEFT(B514, 40), " ", "~", LEN(LEFT(B514, 40))-LEN(SUBSTITUTE(LEFT(B514, 40), " ", ""))))-1, 40))))</f>
        <v>Zinq Five Fan Cooling Pad and Laptop</v>
      </c>
      <c r="AI514" s="21">
        <f t="shared" ref="AI514:AI577" si="164">IF(H514&gt;1000000, H514/10, H514)</f>
        <v>27441</v>
      </c>
      <c r="AK514" t="str">
        <f t="shared" ref="AK514:AK577" si="165">TRIM(SUBSTITUTE(PROPER(SUBSTITUTE(X514, "&amp;", " &amp; ")), "  ", " "))</f>
        <v>Computers &amp; Accessories</v>
      </c>
      <c r="AM514">
        <f t="shared" ref="AM514:AM577" si="166">F514*100</f>
        <v>5000</v>
      </c>
      <c r="AN514" s="16">
        <f t="shared" ref="AN514:AN577" si="167">IF(F514=0, AVERAGEIF(X:X, X514, F:F), F514)</f>
        <v>50</v>
      </c>
      <c r="AO514">
        <f t="shared" ref="AO514:AO577" si="168">IF(F514=0, AVERAGEIF(X:X, X514, F:F), F514)</f>
        <v>50</v>
      </c>
      <c r="AP514" t="str">
        <f t="shared" ref="AP514:AP577" si="169">IF(D514=E514, "True Zero", "Suspicious Zero")</f>
        <v>Suspicious Zero</v>
      </c>
      <c r="AQ514">
        <f t="shared" si="151"/>
        <v>5000</v>
      </c>
    </row>
    <row r="515" spans="1:43">
      <c r="A515" t="s">
        <v>8503</v>
      </c>
      <c r="B515" t="s">
        <v>8504</v>
      </c>
      <c r="C515" t="s">
        <v>8099</v>
      </c>
      <c r="D515" s="17">
        <v>1199</v>
      </c>
      <c r="E515" s="17">
        <v>1900</v>
      </c>
      <c r="F515" s="23">
        <v>37</v>
      </c>
      <c r="G515" s="6">
        <v>4</v>
      </c>
      <c r="H515" s="3">
        <v>1765</v>
      </c>
      <c r="I515" t="s">
        <v>12418</v>
      </c>
      <c r="J515" t="s">
        <v>8505</v>
      </c>
      <c r="K515" t="s">
        <v>8506</v>
      </c>
      <c r="L515" t="s">
        <v>8507</v>
      </c>
      <c r="M515" t="s">
        <v>8508</v>
      </c>
      <c r="N515" t="s">
        <v>8509</v>
      </c>
      <c r="O515" t="s">
        <v>8510</v>
      </c>
      <c r="P515" t="s">
        <v>8511</v>
      </c>
      <c r="Q515" t="str">
        <f t="shared" si="153"/>
        <v>Good</v>
      </c>
      <c r="R515" s="15">
        <f t="shared" si="154"/>
        <v>3353500</v>
      </c>
      <c r="S515" s="15" t="str">
        <f t="shared" si="155"/>
        <v>₹500-₹2,000</v>
      </c>
      <c r="U515" s="6">
        <f t="shared" si="156"/>
        <v>308</v>
      </c>
      <c r="V515" s="3">
        <f t="shared" si="157"/>
        <v>7060</v>
      </c>
      <c r="W515" s="3" t="s">
        <v>13539</v>
      </c>
      <c r="X515" s="3" t="s">
        <v>14573</v>
      </c>
      <c r="Y515" s="25">
        <f t="shared" si="158"/>
        <v>0.37</v>
      </c>
      <c r="Z515" s="25">
        <f t="shared" si="159"/>
        <v>662</v>
      </c>
      <c r="AA515">
        <f t="shared" si="160"/>
        <v>1</v>
      </c>
      <c r="AB515">
        <f t="shared" si="161"/>
        <v>1</v>
      </c>
      <c r="AC515">
        <f t="shared" si="152"/>
        <v>0</v>
      </c>
      <c r="AF515">
        <f t="shared" si="162"/>
        <v>3353500</v>
      </c>
      <c r="AH515" t="str">
        <f t="shared" si="163"/>
        <v>KENT 16055 Amaze Cool Touch Electric</v>
      </c>
      <c r="AI515" s="21">
        <f t="shared" si="164"/>
        <v>1765</v>
      </c>
      <c r="AK515" t="str">
        <f t="shared" si="165"/>
        <v>Home &amp; Kitchen</v>
      </c>
      <c r="AM515">
        <f t="shared" si="166"/>
        <v>3700</v>
      </c>
      <c r="AN515" s="16">
        <f t="shared" si="167"/>
        <v>37</v>
      </c>
      <c r="AO515">
        <f t="shared" si="168"/>
        <v>37</v>
      </c>
      <c r="AP515" t="str">
        <f t="shared" si="169"/>
        <v>Suspicious Zero</v>
      </c>
      <c r="AQ515">
        <f t="shared" ref="AQ515:AQ578" si="170">F515*100</f>
        <v>3700</v>
      </c>
    </row>
    <row r="516" spans="1:43">
      <c r="A516" t="s">
        <v>178</v>
      </c>
      <c r="B516" t="s">
        <v>179</v>
      </c>
      <c r="C516" t="s">
        <v>18</v>
      </c>
      <c r="D516" s="17">
        <v>249</v>
      </c>
      <c r="E516" s="17">
        <v>399</v>
      </c>
      <c r="F516" s="23">
        <v>38</v>
      </c>
      <c r="G516" s="6">
        <v>4</v>
      </c>
      <c r="H516" s="3">
        <v>43994</v>
      </c>
      <c r="I516" t="s">
        <v>180</v>
      </c>
      <c r="J516" t="s">
        <v>30</v>
      </c>
      <c r="K516" t="s">
        <v>31</v>
      </c>
      <c r="L516" t="s">
        <v>32</v>
      </c>
      <c r="M516" t="s">
        <v>33</v>
      </c>
      <c r="N516" t="s">
        <v>34</v>
      </c>
      <c r="O516" t="s">
        <v>181</v>
      </c>
      <c r="P516" t="s">
        <v>182</v>
      </c>
      <c r="Q516" t="str">
        <f t="shared" si="153"/>
        <v>Good</v>
      </c>
      <c r="R516" s="15">
        <f t="shared" si="154"/>
        <v>17553606</v>
      </c>
      <c r="S516" s="15" t="str">
        <f t="shared" si="155"/>
        <v>&lt;₹500</v>
      </c>
      <c r="U516" s="6">
        <f t="shared" si="156"/>
        <v>308</v>
      </c>
      <c r="V516" s="3">
        <f t="shared" si="157"/>
        <v>175976</v>
      </c>
      <c r="W516" s="3" t="s">
        <v>13540</v>
      </c>
      <c r="X516" s="3" t="s">
        <v>14572</v>
      </c>
      <c r="Y516" s="25">
        <f t="shared" si="158"/>
        <v>0.38</v>
      </c>
      <c r="Z516" s="25">
        <f t="shared" si="159"/>
        <v>662</v>
      </c>
      <c r="AA516">
        <f t="shared" si="160"/>
        <v>1</v>
      </c>
      <c r="AB516">
        <f t="shared" si="161"/>
        <v>1</v>
      </c>
      <c r="AC516">
        <f t="shared" si="152"/>
        <v>0</v>
      </c>
      <c r="AF516">
        <f t="shared" si="162"/>
        <v>17553606</v>
      </c>
      <c r="AH516" t="str">
        <f t="shared" si="163"/>
        <v>Ambrane Unbreakable 60W / 3A Fast</v>
      </c>
      <c r="AI516" s="21">
        <f t="shared" si="164"/>
        <v>43994</v>
      </c>
      <c r="AK516" t="str">
        <f t="shared" si="165"/>
        <v>Computers &amp; Accessories</v>
      </c>
      <c r="AM516">
        <f t="shared" si="166"/>
        <v>3800</v>
      </c>
      <c r="AN516" s="16">
        <f t="shared" si="167"/>
        <v>38</v>
      </c>
      <c r="AO516">
        <f t="shared" si="168"/>
        <v>38</v>
      </c>
      <c r="AP516" t="str">
        <f t="shared" si="169"/>
        <v>Suspicious Zero</v>
      </c>
      <c r="AQ516">
        <f t="shared" si="170"/>
        <v>3800</v>
      </c>
    </row>
    <row r="517" spans="1:43">
      <c r="A517" t="s">
        <v>107</v>
      </c>
      <c r="B517" t="s">
        <v>108</v>
      </c>
      <c r="C517" t="s">
        <v>18</v>
      </c>
      <c r="D517" s="17">
        <v>199</v>
      </c>
      <c r="E517" s="17">
        <v>299</v>
      </c>
      <c r="F517" s="23">
        <v>33</v>
      </c>
      <c r="G517" s="6">
        <v>4</v>
      </c>
      <c r="H517" s="3">
        <v>43994</v>
      </c>
      <c r="I517" t="s">
        <v>109</v>
      </c>
      <c r="J517" t="s">
        <v>30</v>
      </c>
      <c r="K517" t="s">
        <v>31</v>
      </c>
      <c r="L517" t="s">
        <v>32</v>
      </c>
      <c r="M517" t="s">
        <v>33</v>
      </c>
      <c r="N517" t="s">
        <v>34</v>
      </c>
      <c r="O517" t="s">
        <v>110</v>
      </c>
      <c r="P517" t="s">
        <v>111</v>
      </c>
      <c r="Q517" t="str">
        <f t="shared" si="153"/>
        <v>Excellent</v>
      </c>
      <c r="R517" s="15">
        <f t="shared" si="154"/>
        <v>13154206</v>
      </c>
      <c r="S517" s="15" t="str">
        <f t="shared" si="155"/>
        <v>&lt;₹500</v>
      </c>
      <c r="U517" s="6">
        <f t="shared" si="156"/>
        <v>308</v>
      </c>
      <c r="V517" s="3">
        <f t="shared" si="157"/>
        <v>175976</v>
      </c>
      <c r="W517" s="3" t="s">
        <v>14483</v>
      </c>
      <c r="X517" s="3" t="s">
        <v>14572</v>
      </c>
      <c r="Y517" s="25">
        <f t="shared" si="158"/>
        <v>0.33</v>
      </c>
      <c r="Z517" s="25">
        <f t="shared" si="159"/>
        <v>662</v>
      </c>
      <c r="AA517">
        <f t="shared" si="160"/>
        <v>1</v>
      </c>
      <c r="AB517">
        <f t="shared" si="161"/>
        <v>1</v>
      </c>
      <c r="AC517">
        <f t="shared" si="152"/>
        <v>0</v>
      </c>
      <c r="AF517">
        <f t="shared" si="162"/>
        <v>13154206</v>
      </c>
      <c r="AH517" t="str">
        <f t="shared" si="163"/>
        <v>Ambrane Unbreakable 60W / 3A Fast</v>
      </c>
      <c r="AI517" s="21">
        <f t="shared" si="164"/>
        <v>43994</v>
      </c>
      <c r="AK517" t="str">
        <f t="shared" si="165"/>
        <v>Computers &amp; Accessories</v>
      </c>
      <c r="AM517">
        <f t="shared" si="166"/>
        <v>3300</v>
      </c>
      <c r="AN517" s="16">
        <f t="shared" si="167"/>
        <v>33</v>
      </c>
      <c r="AO517">
        <f t="shared" si="168"/>
        <v>33</v>
      </c>
      <c r="AP517" t="str">
        <f t="shared" si="169"/>
        <v>Suspicious Zero</v>
      </c>
      <c r="AQ517">
        <f t="shared" si="170"/>
        <v>3300</v>
      </c>
    </row>
    <row r="518" spans="1:43">
      <c r="A518" t="s">
        <v>1167</v>
      </c>
      <c r="B518" t="s">
        <v>1168</v>
      </c>
      <c r="C518" t="s">
        <v>18</v>
      </c>
      <c r="D518" s="17">
        <v>689</v>
      </c>
      <c r="E518" s="17">
        <v>1500</v>
      </c>
      <c r="F518" s="23">
        <v>54</v>
      </c>
      <c r="G518" s="6">
        <v>4.2</v>
      </c>
      <c r="H518" s="3">
        <v>42301</v>
      </c>
      <c r="I518" t="s">
        <v>1169</v>
      </c>
      <c r="J518" t="s">
        <v>1170</v>
      </c>
      <c r="K518" t="s">
        <v>1171</v>
      </c>
      <c r="L518" t="s">
        <v>1172</v>
      </c>
      <c r="M518" t="s">
        <v>1173</v>
      </c>
      <c r="N518" t="s">
        <v>1174</v>
      </c>
      <c r="O518" t="s">
        <v>1175</v>
      </c>
      <c r="P518" t="s">
        <v>1176</v>
      </c>
      <c r="Q518" t="str">
        <f t="shared" si="153"/>
        <v>Good</v>
      </c>
      <c r="R518" s="15">
        <f t="shared" si="154"/>
        <v>63451500</v>
      </c>
      <c r="S518" s="15" t="str">
        <f t="shared" si="155"/>
        <v>₹500-₹2,000</v>
      </c>
      <c r="U518" s="6">
        <f t="shared" si="156"/>
        <v>308</v>
      </c>
      <c r="V518" s="3">
        <f t="shared" si="157"/>
        <v>177664.2</v>
      </c>
      <c r="W518" s="3" t="s">
        <v>14386</v>
      </c>
      <c r="X518" s="3" t="s">
        <v>14572</v>
      </c>
      <c r="Y518" s="25">
        <f t="shared" si="158"/>
        <v>0.54</v>
      </c>
      <c r="Z518" s="25">
        <f t="shared" si="159"/>
        <v>662</v>
      </c>
      <c r="AA518">
        <f t="shared" si="160"/>
        <v>1</v>
      </c>
      <c r="AB518">
        <f t="shared" si="161"/>
        <v>1</v>
      </c>
      <c r="AC518">
        <f t="shared" si="152"/>
        <v>0</v>
      </c>
      <c r="AF518">
        <f t="shared" si="162"/>
        <v>63451500</v>
      </c>
      <c r="AH518" t="str">
        <f t="shared" si="163"/>
        <v>AmazonBasics New Release ABS USB-A to</v>
      </c>
      <c r="AI518" s="21">
        <f t="shared" si="164"/>
        <v>42301</v>
      </c>
      <c r="AK518" t="str">
        <f t="shared" si="165"/>
        <v>Computers &amp; Accessories</v>
      </c>
      <c r="AM518">
        <f t="shared" si="166"/>
        <v>5400</v>
      </c>
      <c r="AN518" s="16">
        <f t="shared" si="167"/>
        <v>54</v>
      </c>
      <c r="AO518">
        <f t="shared" si="168"/>
        <v>54</v>
      </c>
      <c r="AP518" t="str">
        <f t="shared" si="169"/>
        <v>Suspicious Zero</v>
      </c>
      <c r="AQ518">
        <f t="shared" si="170"/>
        <v>5400</v>
      </c>
    </row>
    <row r="519" spans="1:43">
      <c r="A519" t="s">
        <v>909</v>
      </c>
      <c r="B519" t="s">
        <v>910</v>
      </c>
      <c r="C519" t="s">
        <v>18</v>
      </c>
      <c r="D519" s="17">
        <v>849</v>
      </c>
      <c r="E519" s="17">
        <v>1809</v>
      </c>
      <c r="F519" s="23">
        <v>53</v>
      </c>
      <c r="G519" s="6">
        <v>4.3</v>
      </c>
      <c r="H519" s="3">
        <v>6547</v>
      </c>
      <c r="I519" t="s">
        <v>493</v>
      </c>
      <c r="J519" t="s">
        <v>911</v>
      </c>
      <c r="K519" t="s">
        <v>912</v>
      </c>
      <c r="L519" t="s">
        <v>913</v>
      </c>
      <c r="M519" t="s">
        <v>12765</v>
      </c>
      <c r="N519" t="s">
        <v>914</v>
      </c>
      <c r="O519" t="s">
        <v>499</v>
      </c>
      <c r="P519" t="s">
        <v>915</v>
      </c>
      <c r="Q519" t="str">
        <f t="shared" si="153"/>
        <v>Average</v>
      </c>
      <c r="R519" s="15">
        <f t="shared" si="154"/>
        <v>11843523</v>
      </c>
      <c r="S519" s="15" t="str">
        <f t="shared" si="155"/>
        <v>₹500-₹2,000</v>
      </c>
      <c r="U519" s="6">
        <f t="shared" si="156"/>
        <v>308</v>
      </c>
      <c r="V519" s="3">
        <f t="shared" si="157"/>
        <v>28152.1</v>
      </c>
      <c r="W519" s="3" t="s">
        <v>14387</v>
      </c>
      <c r="X519" s="3" t="s">
        <v>14572</v>
      </c>
      <c r="Y519" s="25">
        <f t="shared" si="158"/>
        <v>0.53</v>
      </c>
      <c r="Z519" s="25">
        <f t="shared" si="159"/>
        <v>662</v>
      </c>
      <c r="AA519">
        <f t="shared" si="160"/>
        <v>1</v>
      </c>
      <c r="AB519">
        <f t="shared" si="161"/>
        <v>1</v>
      </c>
      <c r="AC519">
        <f t="shared" si="152"/>
        <v>0</v>
      </c>
      <c r="AF519">
        <f t="shared" si="162"/>
        <v>11843523</v>
      </c>
      <c r="AH519" t="str">
        <f t="shared" si="163"/>
        <v>Amazon Basics New Release Nylon USB-A</v>
      </c>
      <c r="AI519" s="21">
        <f t="shared" si="164"/>
        <v>6547</v>
      </c>
      <c r="AK519" t="str">
        <f t="shared" si="165"/>
        <v>Computers &amp; Accessories</v>
      </c>
      <c r="AM519">
        <f t="shared" si="166"/>
        <v>5300</v>
      </c>
      <c r="AN519" s="16">
        <f t="shared" si="167"/>
        <v>53</v>
      </c>
      <c r="AO519">
        <f t="shared" si="168"/>
        <v>53</v>
      </c>
      <c r="AP519" t="str">
        <f t="shared" si="169"/>
        <v>Suspicious Zero</v>
      </c>
      <c r="AQ519">
        <f t="shared" si="170"/>
        <v>5300</v>
      </c>
    </row>
    <row r="520" spans="1:43">
      <c r="A520" t="s">
        <v>1260</v>
      </c>
      <c r="B520" t="s">
        <v>1261</v>
      </c>
      <c r="C520" t="s">
        <v>18</v>
      </c>
      <c r="D520" s="17">
        <v>999</v>
      </c>
      <c r="E520" s="17">
        <v>2100</v>
      </c>
      <c r="F520" s="23">
        <v>52</v>
      </c>
      <c r="G520" s="6">
        <v>4.5</v>
      </c>
      <c r="H520" s="3">
        <v>5492</v>
      </c>
      <c r="I520" t="s">
        <v>493</v>
      </c>
      <c r="J520" t="s">
        <v>1262</v>
      </c>
      <c r="K520" t="s">
        <v>1263</v>
      </c>
      <c r="L520" t="s">
        <v>1264</v>
      </c>
      <c r="M520" t="s">
        <v>1265</v>
      </c>
      <c r="N520" t="s">
        <v>12766</v>
      </c>
      <c r="O520" t="s">
        <v>1266</v>
      </c>
      <c r="P520" t="s">
        <v>1267</v>
      </c>
      <c r="Q520" t="str">
        <f t="shared" si="153"/>
        <v>Average</v>
      </c>
      <c r="R520" s="15">
        <f t="shared" si="154"/>
        <v>11533200</v>
      </c>
      <c r="S520" s="15" t="str">
        <f t="shared" si="155"/>
        <v>₹2,000-₹10,000</v>
      </c>
      <c r="U520" s="6">
        <f t="shared" si="156"/>
        <v>308</v>
      </c>
      <c r="V520" s="3">
        <f t="shared" si="157"/>
        <v>24714</v>
      </c>
      <c r="W520" s="3" t="s">
        <v>14388</v>
      </c>
      <c r="X520" s="3" t="s">
        <v>14572</v>
      </c>
      <c r="Y520" s="25">
        <f t="shared" si="158"/>
        <v>0.52</v>
      </c>
      <c r="Z520" s="25">
        <f t="shared" si="159"/>
        <v>662</v>
      </c>
      <c r="AA520">
        <f t="shared" si="160"/>
        <v>1</v>
      </c>
      <c r="AB520">
        <f t="shared" si="161"/>
        <v>1</v>
      </c>
      <c r="AC520">
        <f t="shared" si="152"/>
        <v>0</v>
      </c>
      <c r="AF520">
        <f t="shared" si="162"/>
        <v>11533200</v>
      </c>
      <c r="AH520" t="str">
        <f t="shared" si="163"/>
        <v>AmazonBasics New Release Nylon USB-A to</v>
      </c>
      <c r="AI520" s="21">
        <f t="shared" si="164"/>
        <v>5492</v>
      </c>
      <c r="AK520" t="str">
        <f t="shared" si="165"/>
        <v>Computers &amp; Accessories</v>
      </c>
      <c r="AM520">
        <f t="shared" si="166"/>
        <v>5200</v>
      </c>
      <c r="AN520" s="16">
        <f t="shared" si="167"/>
        <v>52</v>
      </c>
      <c r="AO520">
        <f t="shared" si="168"/>
        <v>52</v>
      </c>
      <c r="AP520" t="str">
        <f t="shared" si="169"/>
        <v>Suspicious Zero</v>
      </c>
      <c r="AQ520">
        <f t="shared" si="170"/>
        <v>5200</v>
      </c>
    </row>
    <row r="521" spans="1:43">
      <c r="A521" t="s">
        <v>491</v>
      </c>
      <c r="B521" t="s">
        <v>492</v>
      </c>
      <c r="C521" t="s">
        <v>18</v>
      </c>
      <c r="D521" s="17">
        <v>799</v>
      </c>
      <c r="E521" s="17">
        <v>2100</v>
      </c>
      <c r="F521" s="23">
        <v>62</v>
      </c>
      <c r="G521" s="6">
        <v>4.3</v>
      </c>
      <c r="H521" s="3">
        <v>8188</v>
      </c>
      <c r="I521" t="s">
        <v>493</v>
      </c>
      <c r="J521" t="s">
        <v>494</v>
      </c>
      <c r="K521" t="s">
        <v>495</v>
      </c>
      <c r="L521" t="s">
        <v>496</v>
      </c>
      <c r="M521" t="s">
        <v>497</v>
      </c>
      <c r="N521" t="s">
        <v>498</v>
      </c>
      <c r="O521" t="s">
        <v>499</v>
      </c>
      <c r="P521" t="s">
        <v>500</v>
      </c>
      <c r="Q521" t="str">
        <f t="shared" si="153"/>
        <v>Good</v>
      </c>
      <c r="R521" s="15">
        <f t="shared" si="154"/>
        <v>17194800</v>
      </c>
      <c r="S521" s="15" t="str">
        <f t="shared" si="155"/>
        <v>₹2,000-₹10,000</v>
      </c>
      <c r="U521" s="6">
        <f t="shared" si="156"/>
        <v>308</v>
      </c>
      <c r="V521" s="3">
        <f t="shared" si="157"/>
        <v>35208.400000000001</v>
      </c>
      <c r="W521" s="3" t="s">
        <v>14484</v>
      </c>
      <c r="X521" s="3" t="s">
        <v>14572</v>
      </c>
      <c r="Y521" s="25">
        <f t="shared" si="158"/>
        <v>0.62</v>
      </c>
      <c r="Z521" s="25">
        <f t="shared" si="159"/>
        <v>662</v>
      </c>
      <c r="AA521">
        <f t="shared" si="160"/>
        <v>1</v>
      </c>
      <c r="AB521">
        <f t="shared" si="161"/>
        <v>1</v>
      </c>
      <c r="AC521">
        <f t="shared" si="152"/>
        <v>0</v>
      </c>
      <c r="AF521">
        <f t="shared" si="162"/>
        <v>17194800</v>
      </c>
      <c r="AH521" t="str">
        <f t="shared" si="163"/>
        <v>AmazonBasics New Release Nylon USB-A to</v>
      </c>
      <c r="AI521" s="21">
        <f t="shared" si="164"/>
        <v>8188</v>
      </c>
      <c r="AK521" t="str">
        <f t="shared" si="165"/>
        <v>Computers &amp; Accessories</v>
      </c>
      <c r="AM521">
        <f t="shared" si="166"/>
        <v>6200</v>
      </c>
      <c r="AN521" s="16">
        <f t="shared" si="167"/>
        <v>62</v>
      </c>
      <c r="AO521">
        <f t="shared" si="168"/>
        <v>62</v>
      </c>
      <c r="AP521" t="str">
        <f t="shared" si="169"/>
        <v>Suspicious Zero</v>
      </c>
      <c r="AQ521">
        <f t="shared" si="170"/>
        <v>6200</v>
      </c>
    </row>
    <row r="522" spans="1:43">
      <c r="A522" t="s">
        <v>10910</v>
      </c>
      <c r="B522" t="s">
        <v>10911</v>
      </c>
      <c r="C522" t="s">
        <v>9616</v>
      </c>
      <c r="D522" s="17">
        <v>3710</v>
      </c>
      <c r="E522" s="17">
        <v>4330</v>
      </c>
      <c r="F522" s="23">
        <v>14.000000000000002</v>
      </c>
      <c r="G522" s="6">
        <v>3.7</v>
      </c>
      <c r="H522" s="3">
        <v>1662</v>
      </c>
      <c r="I522" t="s">
        <v>10912</v>
      </c>
      <c r="J522" t="s">
        <v>10913</v>
      </c>
      <c r="K522" t="s">
        <v>10914</v>
      </c>
      <c r="L522" t="s">
        <v>10915</v>
      </c>
      <c r="M522" t="s">
        <v>10916</v>
      </c>
      <c r="N522" t="s">
        <v>12767</v>
      </c>
      <c r="O522" t="s">
        <v>10917</v>
      </c>
      <c r="P522" t="s">
        <v>10918</v>
      </c>
      <c r="Q522" t="str">
        <f t="shared" si="153"/>
        <v>Average</v>
      </c>
      <c r="R522" s="15">
        <f t="shared" si="154"/>
        <v>7196460</v>
      </c>
      <c r="S522" s="15" t="str">
        <f t="shared" si="155"/>
        <v>₹2,000-₹10,000</v>
      </c>
      <c r="U522" s="6">
        <f t="shared" si="156"/>
        <v>308</v>
      </c>
      <c r="V522" s="3">
        <f t="shared" si="157"/>
        <v>6149.4000000000005</v>
      </c>
      <c r="W522" s="3" t="s">
        <v>13541</v>
      </c>
      <c r="X522" s="3" t="s">
        <v>14573</v>
      </c>
      <c r="Y522" s="25">
        <f t="shared" si="158"/>
        <v>0.14000000000000001</v>
      </c>
      <c r="Z522" s="25">
        <f t="shared" si="159"/>
        <v>662</v>
      </c>
      <c r="AA522">
        <f t="shared" si="160"/>
        <v>1</v>
      </c>
      <c r="AB522">
        <f t="shared" si="161"/>
        <v>1</v>
      </c>
      <c r="AC522">
        <f t="shared" si="152"/>
        <v>0</v>
      </c>
      <c r="AF522">
        <f t="shared" si="162"/>
        <v>7196460</v>
      </c>
      <c r="AH522" t="str">
        <f t="shared" si="163"/>
        <v>Prestige PWG 07 Wet Grinder,</v>
      </c>
      <c r="AI522" s="21">
        <f t="shared" si="164"/>
        <v>1662</v>
      </c>
      <c r="AK522" t="str">
        <f t="shared" si="165"/>
        <v>Home &amp; Kitchen</v>
      </c>
      <c r="AM522">
        <f t="shared" si="166"/>
        <v>1400.0000000000002</v>
      </c>
      <c r="AN522" s="16">
        <f t="shared" si="167"/>
        <v>14.000000000000002</v>
      </c>
      <c r="AO522">
        <f t="shared" si="168"/>
        <v>14.000000000000002</v>
      </c>
      <c r="AP522" t="str">
        <f t="shared" si="169"/>
        <v>Suspicious Zero</v>
      </c>
      <c r="AQ522">
        <f t="shared" si="170"/>
        <v>1400.0000000000002</v>
      </c>
    </row>
    <row r="523" spans="1:43">
      <c r="A523" t="s">
        <v>8304</v>
      </c>
      <c r="B523" t="s">
        <v>8305</v>
      </c>
      <c r="C523" t="s">
        <v>8000</v>
      </c>
      <c r="D523" s="17">
        <v>1799</v>
      </c>
      <c r="E523" s="17">
        <v>3595</v>
      </c>
      <c r="F523" s="23">
        <v>50</v>
      </c>
      <c r="G523" s="6">
        <v>3.8</v>
      </c>
      <c r="H523" s="3">
        <v>9791</v>
      </c>
      <c r="I523" t="s">
        <v>8306</v>
      </c>
      <c r="J523" t="s">
        <v>8307</v>
      </c>
      <c r="K523" t="s">
        <v>8308</v>
      </c>
      <c r="L523" t="s">
        <v>8309</v>
      </c>
      <c r="M523" t="s">
        <v>8310</v>
      </c>
      <c r="N523" t="s">
        <v>8311</v>
      </c>
      <c r="O523" t="s">
        <v>8312</v>
      </c>
      <c r="P523" t="s">
        <v>8313</v>
      </c>
      <c r="Q523" t="str">
        <f t="shared" si="153"/>
        <v>Excellent</v>
      </c>
      <c r="R523" s="15">
        <f t="shared" si="154"/>
        <v>35198645</v>
      </c>
      <c r="S523" s="15" t="str">
        <f t="shared" si="155"/>
        <v>₹2,000-₹10,000</v>
      </c>
      <c r="U523" s="6">
        <f t="shared" si="156"/>
        <v>308</v>
      </c>
      <c r="V523" s="3">
        <f t="shared" si="157"/>
        <v>37205.799999999996</v>
      </c>
      <c r="W523" s="3" t="s">
        <v>13542</v>
      </c>
      <c r="X523" s="3" t="s">
        <v>14573</v>
      </c>
      <c r="Y523" s="25">
        <f t="shared" si="158"/>
        <v>0.5</v>
      </c>
      <c r="Z523" s="25">
        <f t="shared" si="159"/>
        <v>662</v>
      </c>
      <c r="AA523">
        <f t="shared" si="160"/>
        <v>1</v>
      </c>
      <c r="AB523">
        <f t="shared" si="161"/>
        <v>1</v>
      </c>
      <c r="AC523">
        <f t="shared" si="152"/>
        <v>0</v>
      </c>
      <c r="AF523">
        <f t="shared" si="162"/>
        <v>35198645</v>
      </c>
      <c r="AH523" t="str">
        <f t="shared" si="163"/>
        <v>Pigeon By Stovekraft ABS Plastic Acer</v>
      </c>
      <c r="AI523" s="21">
        <f t="shared" si="164"/>
        <v>9791</v>
      </c>
      <c r="AK523" t="str">
        <f t="shared" si="165"/>
        <v>Home &amp; Kitchen</v>
      </c>
      <c r="AM523">
        <f t="shared" si="166"/>
        <v>5000</v>
      </c>
      <c r="AN523" s="16">
        <f t="shared" si="167"/>
        <v>50</v>
      </c>
      <c r="AO523">
        <f t="shared" si="168"/>
        <v>50</v>
      </c>
      <c r="AP523" t="str">
        <f t="shared" si="169"/>
        <v>Suspicious Zero</v>
      </c>
      <c r="AQ523">
        <f t="shared" si="170"/>
        <v>5000</v>
      </c>
    </row>
    <row r="524" spans="1:43">
      <c r="A524" t="s">
        <v>157</v>
      </c>
      <c r="B524" t="s">
        <v>158</v>
      </c>
      <c r="C524" t="s">
        <v>18</v>
      </c>
      <c r="D524" s="17">
        <v>349</v>
      </c>
      <c r="E524" s="17">
        <v>399</v>
      </c>
      <c r="F524" s="23">
        <v>13</v>
      </c>
      <c r="G524" s="6">
        <v>4.4000000000000004</v>
      </c>
      <c r="H524" s="3">
        <v>18757</v>
      </c>
      <c r="I524" t="s">
        <v>159</v>
      </c>
      <c r="J524" t="s">
        <v>160</v>
      </c>
      <c r="K524" t="s">
        <v>161</v>
      </c>
      <c r="L524" t="s">
        <v>162</v>
      </c>
      <c r="M524" t="s">
        <v>12768</v>
      </c>
      <c r="N524" t="s">
        <v>164</v>
      </c>
      <c r="O524" t="s">
        <v>165</v>
      </c>
      <c r="P524" t="s">
        <v>166</v>
      </c>
      <c r="Q524" t="str">
        <f t="shared" si="153"/>
        <v>Good</v>
      </c>
      <c r="R524" s="15">
        <f t="shared" si="154"/>
        <v>7484043</v>
      </c>
      <c r="S524" s="15" t="str">
        <f t="shared" si="155"/>
        <v>&lt;₹500</v>
      </c>
      <c r="U524" s="6">
        <f t="shared" si="156"/>
        <v>308</v>
      </c>
      <c r="V524" s="3">
        <f t="shared" si="157"/>
        <v>82530.8</v>
      </c>
      <c r="W524" s="3" t="s">
        <v>13543</v>
      </c>
      <c r="X524" s="3" t="s">
        <v>14572</v>
      </c>
      <c r="Y524" s="25">
        <f t="shared" si="158"/>
        <v>0.13</v>
      </c>
      <c r="Z524" s="25">
        <f t="shared" si="159"/>
        <v>662</v>
      </c>
      <c r="AA524">
        <f t="shared" si="160"/>
        <v>1</v>
      </c>
      <c r="AB524">
        <f t="shared" si="161"/>
        <v>1</v>
      </c>
      <c r="AC524">
        <f t="shared" si="152"/>
        <v>0</v>
      </c>
      <c r="AF524">
        <f t="shared" si="162"/>
        <v>7484043</v>
      </c>
      <c r="AH524" t="str">
        <f t="shared" si="163"/>
        <v>MI Braided USB Type-C Cable for</v>
      </c>
      <c r="AI524" s="21">
        <f t="shared" si="164"/>
        <v>18757</v>
      </c>
      <c r="AK524" t="str">
        <f t="shared" si="165"/>
        <v>Computers &amp; Accessories</v>
      </c>
      <c r="AM524">
        <f t="shared" si="166"/>
        <v>1300</v>
      </c>
      <c r="AN524" s="16">
        <f t="shared" si="167"/>
        <v>13</v>
      </c>
      <c r="AO524">
        <f t="shared" si="168"/>
        <v>13</v>
      </c>
      <c r="AP524" t="str">
        <f t="shared" si="169"/>
        <v>Suspicious Zero</v>
      </c>
      <c r="AQ524">
        <f t="shared" si="170"/>
        <v>1300</v>
      </c>
    </row>
    <row r="525" spans="1:43">
      <c r="A525" t="s">
        <v>10094</v>
      </c>
      <c r="B525" t="s">
        <v>12093</v>
      </c>
      <c r="C525" t="s">
        <v>8063</v>
      </c>
      <c r="D525" s="17">
        <v>1049</v>
      </c>
      <c r="E525" s="17">
        <v>2499</v>
      </c>
      <c r="F525" s="23">
        <v>57.999999999999993</v>
      </c>
      <c r="G525" s="6">
        <v>3.6</v>
      </c>
      <c r="H525" s="3">
        <v>328</v>
      </c>
      <c r="I525" t="s">
        <v>12761</v>
      </c>
      <c r="J525" t="s">
        <v>10095</v>
      </c>
      <c r="K525" t="s">
        <v>10096</v>
      </c>
      <c r="L525" t="s">
        <v>10097</v>
      </c>
      <c r="M525" t="s">
        <v>10098</v>
      </c>
      <c r="N525" t="s">
        <v>10099</v>
      </c>
      <c r="O525" t="s">
        <v>10100</v>
      </c>
      <c r="P525" t="s">
        <v>10101</v>
      </c>
      <c r="Q525" t="str">
        <f t="shared" si="153"/>
        <v>Good</v>
      </c>
      <c r="R525" s="15">
        <f t="shared" si="154"/>
        <v>819672</v>
      </c>
      <c r="S525" s="15" t="str">
        <f t="shared" si="155"/>
        <v>₹2,000-₹10,000</v>
      </c>
      <c r="U525" s="6">
        <f t="shared" si="156"/>
        <v>308</v>
      </c>
      <c r="V525" s="3">
        <f t="shared" si="157"/>
        <v>1180.8</v>
      </c>
      <c r="W525" s="3" t="s">
        <v>14485</v>
      </c>
      <c r="X525" s="3" t="s">
        <v>14573</v>
      </c>
      <c r="Y525" s="25">
        <f t="shared" si="158"/>
        <v>0.57999999999999996</v>
      </c>
      <c r="Z525" s="25">
        <f t="shared" si="159"/>
        <v>662</v>
      </c>
      <c r="AA525">
        <f t="shared" si="160"/>
        <v>1</v>
      </c>
      <c r="AB525">
        <f t="shared" si="161"/>
        <v>1</v>
      </c>
      <c r="AC525">
        <f t="shared" si="152"/>
        <v>0</v>
      </c>
      <c r="AF525">
        <f t="shared" si="162"/>
        <v>819672</v>
      </c>
      <c r="AH525" t="str">
        <f t="shared" si="163"/>
        <v>CSI INTERNATIONAL Instant Water Geyser,</v>
      </c>
      <c r="AI525" s="21">
        <f t="shared" si="164"/>
        <v>328</v>
      </c>
      <c r="AK525" t="str">
        <f t="shared" si="165"/>
        <v>Home &amp; Kitchen</v>
      </c>
      <c r="AM525">
        <f t="shared" si="166"/>
        <v>5799.9999999999991</v>
      </c>
      <c r="AN525" s="16">
        <f t="shared" si="167"/>
        <v>57.999999999999993</v>
      </c>
      <c r="AO525">
        <f t="shared" si="168"/>
        <v>57.999999999999993</v>
      </c>
      <c r="AP525" t="str">
        <f t="shared" si="169"/>
        <v>Suspicious Zero</v>
      </c>
      <c r="AQ525">
        <f t="shared" si="170"/>
        <v>5799.9999999999991</v>
      </c>
    </row>
    <row r="526" spans="1:43">
      <c r="A526" t="s">
        <v>8081</v>
      </c>
      <c r="B526" t="s">
        <v>8082</v>
      </c>
      <c r="C526" t="s">
        <v>7902</v>
      </c>
      <c r="D526" s="17">
        <v>1625</v>
      </c>
      <c r="E526" s="17">
        <v>2995</v>
      </c>
      <c r="F526" s="23">
        <v>46</v>
      </c>
      <c r="G526" s="6">
        <v>4.5</v>
      </c>
      <c r="H526" s="3">
        <v>23484</v>
      </c>
      <c r="I526" t="s">
        <v>12419</v>
      </c>
      <c r="J526" t="s">
        <v>8083</v>
      </c>
      <c r="K526" t="s">
        <v>8084</v>
      </c>
      <c r="L526" t="s">
        <v>8085</v>
      </c>
      <c r="M526" t="s">
        <v>12241</v>
      </c>
      <c r="N526" t="s">
        <v>12242</v>
      </c>
      <c r="O526" t="s">
        <v>8086</v>
      </c>
      <c r="P526" t="s">
        <v>8087</v>
      </c>
      <c r="Q526" t="str">
        <f t="shared" si="153"/>
        <v>Good</v>
      </c>
      <c r="R526" s="15">
        <f t="shared" si="154"/>
        <v>70334580</v>
      </c>
      <c r="S526" s="15" t="str">
        <f t="shared" si="155"/>
        <v>₹2,000-₹10,000</v>
      </c>
      <c r="U526" s="6">
        <f t="shared" si="156"/>
        <v>308</v>
      </c>
      <c r="V526" s="3">
        <f t="shared" si="157"/>
        <v>105678</v>
      </c>
      <c r="W526" s="3" t="s">
        <v>13544</v>
      </c>
      <c r="X526" s="3" t="s">
        <v>14573</v>
      </c>
      <c r="Y526" s="25">
        <f t="shared" si="158"/>
        <v>0.46</v>
      </c>
      <c r="Z526" s="25">
        <f t="shared" si="159"/>
        <v>662</v>
      </c>
      <c r="AA526">
        <f t="shared" si="160"/>
        <v>1</v>
      </c>
      <c r="AB526">
        <f t="shared" si="161"/>
        <v>1</v>
      </c>
      <c r="AC526">
        <f t="shared" si="152"/>
        <v>0</v>
      </c>
      <c r="AF526">
        <f t="shared" si="162"/>
        <v>70334580</v>
      </c>
      <c r="AH526" t="str">
        <f t="shared" si="163"/>
        <v>Havells Aqua Plus 1.2 litre Double Wall</v>
      </c>
      <c r="AI526" s="21">
        <f t="shared" si="164"/>
        <v>23484</v>
      </c>
      <c r="AK526" t="str">
        <f t="shared" si="165"/>
        <v>Home &amp; Kitchen</v>
      </c>
      <c r="AM526">
        <f t="shared" si="166"/>
        <v>4600</v>
      </c>
      <c r="AN526" s="16">
        <f t="shared" si="167"/>
        <v>46</v>
      </c>
      <c r="AO526">
        <f t="shared" si="168"/>
        <v>46</v>
      </c>
      <c r="AP526" t="str">
        <f t="shared" si="169"/>
        <v>Suspicious Zero</v>
      </c>
      <c r="AQ526">
        <f t="shared" si="170"/>
        <v>4600</v>
      </c>
    </row>
    <row r="527" spans="1:43">
      <c r="A527" t="s">
        <v>1865</v>
      </c>
      <c r="B527" t="s">
        <v>1866</v>
      </c>
      <c r="C527" t="s">
        <v>635</v>
      </c>
      <c r="D527" s="17">
        <v>399</v>
      </c>
      <c r="E527" s="17">
        <v>799</v>
      </c>
      <c r="F527" s="23">
        <v>50</v>
      </c>
      <c r="G527" s="6">
        <v>4.0999999999999996</v>
      </c>
      <c r="H527" s="3">
        <v>1161</v>
      </c>
      <c r="I527" t="s">
        <v>12769</v>
      </c>
      <c r="J527" t="s">
        <v>1867</v>
      </c>
      <c r="K527" t="s">
        <v>1868</v>
      </c>
      <c r="L527" t="s">
        <v>1869</v>
      </c>
      <c r="M527" t="s">
        <v>1870</v>
      </c>
      <c r="N527" t="s">
        <v>1871</v>
      </c>
      <c r="O527" t="s">
        <v>1872</v>
      </c>
      <c r="P527" t="s">
        <v>1873</v>
      </c>
      <c r="Q527" t="str">
        <f t="shared" si="153"/>
        <v>Good</v>
      </c>
      <c r="R527" s="15">
        <f t="shared" si="154"/>
        <v>927639</v>
      </c>
      <c r="S527" s="15" t="str">
        <f t="shared" si="155"/>
        <v>₹500-₹2,000</v>
      </c>
      <c r="U527" s="6">
        <f t="shared" si="156"/>
        <v>308</v>
      </c>
      <c r="V527" s="3">
        <f t="shared" si="157"/>
        <v>4760.0999999999995</v>
      </c>
      <c r="W527" s="3" t="s">
        <v>14261</v>
      </c>
      <c r="X527" s="3" t="s">
        <v>14550</v>
      </c>
      <c r="Y527" s="25">
        <f t="shared" si="158"/>
        <v>0.5</v>
      </c>
      <c r="Z527" s="25">
        <f t="shared" si="159"/>
        <v>662</v>
      </c>
      <c r="AA527">
        <f t="shared" si="160"/>
        <v>1</v>
      </c>
      <c r="AB527">
        <f t="shared" si="161"/>
        <v>1</v>
      </c>
      <c r="AC527">
        <f t="shared" si="152"/>
        <v>0</v>
      </c>
      <c r="AF527">
        <f t="shared" si="162"/>
        <v>927639</v>
      </c>
      <c r="AH527" t="str">
        <f t="shared" si="163"/>
        <v>Caprigo Heavy Duty TV Wall Mount Stand</v>
      </c>
      <c r="AI527" s="21">
        <f t="shared" si="164"/>
        <v>1161</v>
      </c>
      <c r="AK527" t="str">
        <f t="shared" si="165"/>
        <v>Electronics</v>
      </c>
      <c r="AM527">
        <f t="shared" si="166"/>
        <v>5000</v>
      </c>
      <c r="AN527" s="16">
        <f t="shared" si="167"/>
        <v>50</v>
      </c>
      <c r="AO527">
        <f t="shared" si="168"/>
        <v>50</v>
      </c>
      <c r="AP527" t="str">
        <f t="shared" si="169"/>
        <v>Suspicious Zero</v>
      </c>
      <c r="AQ527">
        <f t="shared" si="170"/>
        <v>5000</v>
      </c>
    </row>
    <row r="528" spans="1:43">
      <c r="A528" t="s">
        <v>9564</v>
      </c>
      <c r="B528" t="s">
        <v>9565</v>
      </c>
      <c r="C528" t="s">
        <v>8210</v>
      </c>
      <c r="D528" s="17">
        <v>199</v>
      </c>
      <c r="E528" s="17">
        <v>499</v>
      </c>
      <c r="F528" s="23">
        <v>60</v>
      </c>
      <c r="G528" s="6">
        <v>4</v>
      </c>
      <c r="H528" s="3">
        <v>10234</v>
      </c>
      <c r="I528" t="s">
        <v>9566</v>
      </c>
      <c r="J528" t="s">
        <v>9567</v>
      </c>
      <c r="K528" t="s">
        <v>9568</v>
      </c>
      <c r="L528" t="s">
        <v>9569</v>
      </c>
      <c r="M528" t="s">
        <v>9570</v>
      </c>
      <c r="N528" t="s">
        <v>9571</v>
      </c>
      <c r="O528" t="s">
        <v>9572</v>
      </c>
      <c r="P528" t="s">
        <v>9573</v>
      </c>
      <c r="Q528" t="str">
        <f t="shared" si="153"/>
        <v>Good</v>
      </c>
      <c r="R528" s="15">
        <f t="shared" si="154"/>
        <v>5106766</v>
      </c>
      <c r="S528" s="15" t="str">
        <f t="shared" si="155"/>
        <v>&lt;₹500</v>
      </c>
      <c r="U528" s="6">
        <f t="shared" si="156"/>
        <v>308</v>
      </c>
      <c r="V528" s="3">
        <f t="shared" si="157"/>
        <v>40936</v>
      </c>
      <c r="W528" s="3" t="s">
        <v>13545</v>
      </c>
      <c r="X528" s="3" t="s">
        <v>14573</v>
      </c>
      <c r="Y528" s="25">
        <f t="shared" si="158"/>
        <v>0.6</v>
      </c>
      <c r="Z528" s="25">
        <f t="shared" si="159"/>
        <v>662</v>
      </c>
      <c r="AA528">
        <f t="shared" si="160"/>
        <v>1</v>
      </c>
      <c r="AB528">
        <f t="shared" si="161"/>
        <v>1</v>
      </c>
      <c r="AC528">
        <f t="shared" si="152"/>
        <v>0</v>
      </c>
      <c r="AF528">
        <f t="shared" si="162"/>
        <v>5106766</v>
      </c>
      <c r="AH528" t="str">
        <f t="shared" si="163"/>
        <v>Kuber Industries Waterproof Canvas</v>
      </c>
      <c r="AI528" s="21">
        <f t="shared" si="164"/>
        <v>10234</v>
      </c>
      <c r="AK528" t="str">
        <f t="shared" si="165"/>
        <v>Home &amp; Kitchen</v>
      </c>
      <c r="AM528">
        <f t="shared" si="166"/>
        <v>6000</v>
      </c>
      <c r="AN528" s="16">
        <f t="shared" si="167"/>
        <v>60</v>
      </c>
      <c r="AO528">
        <f t="shared" si="168"/>
        <v>60</v>
      </c>
      <c r="AP528" t="str">
        <f t="shared" si="169"/>
        <v>Suspicious Zero</v>
      </c>
      <c r="AQ528">
        <f t="shared" si="170"/>
        <v>6000</v>
      </c>
    </row>
    <row r="529" spans="1:43">
      <c r="A529" t="s">
        <v>9276</v>
      </c>
      <c r="B529" t="s">
        <v>9277</v>
      </c>
      <c r="C529" t="s">
        <v>9197</v>
      </c>
      <c r="D529" s="17">
        <v>3199</v>
      </c>
      <c r="E529" s="17">
        <v>5999</v>
      </c>
      <c r="F529" s="23">
        <v>47</v>
      </c>
      <c r="G529" s="6">
        <v>4</v>
      </c>
      <c r="H529" s="3">
        <v>3242</v>
      </c>
      <c r="I529" t="s">
        <v>12420</v>
      </c>
      <c r="J529" t="s">
        <v>9278</v>
      </c>
      <c r="K529" t="s">
        <v>9279</v>
      </c>
      <c r="L529" t="s">
        <v>9280</v>
      </c>
      <c r="M529" t="s">
        <v>9281</v>
      </c>
      <c r="N529" t="s">
        <v>12770</v>
      </c>
      <c r="O529" t="s">
        <v>9282</v>
      </c>
      <c r="P529" t="s">
        <v>9283</v>
      </c>
      <c r="Q529" t="str">
        <f t="shared" si="153"/>
        <v>Good</v>
      </c>
      <c r="R529" s="15">
        <f t="shared" si="154"/>
        <v>19448758</v>
      </c>
      <c r="S529" s="15" t="str">
        <f t="shared" si="155"/>
        <v>₹2,000-₹10,000</v>
      </c>
      <c r="U529" s="6">
        <f t="shared" si="156"/>
        <v>308</v>
      </c>
      <c r="V529" s="3">
        <f t="shared" si="157"/>
        <v>12968</v>
      </c>
      <c r="W529" s="3" t="s">
        <v>14327</v>
      </c>
      <c r="X529" s="3" t="s">
        <v>14573</v>
      </c>
      <c r="Y529" s="25">
        <f t="shared" si="158"/>
        <v>0.47</v>
      </c>
      <c r="Z529" s="25">
        <f t="shared" si="159"/>
        <v>662</v>
      </c>
      <c r="AA529">
        <f t="shared" si="160"/>
        <v>1</v>
      </c>
      <c r="AB529">
        <f t="shared" si="161"/>
        <v>1</v>
      </c>
      <c r="AC529">
        <f t="shared" si="152"/>
        <v>0</v>
      </c>
      <c r="AF529">
        <f t="shared" si="162"/>
        <v>19448758</v>
      </c>
      <c r="AH529" t="str">
        <f t="shared" si="163"/>
        <v>AGARO 33398 Rapid 1000-Watt,</v>
      </c>
      <c r="AI529" s="21">
        <f t="shared" si="164"/>
        <v>3242</v>
      </c>
      <c r="AK529" t="str">
        <f t="shared" si="165"/>
        <v>Home &amp; Kitchen</v>
      </c>
      <c r="AM529">
        <f t="shared" si="166"/>
        <v>4700</v>
      </c>
      <c r="AN529" s="16">
        <f t="shared" si="167"/>
        <v>47</v>
      </c>
      <c r="AO529">
        <f t="shared" si="168"/>
        <v>47</v>
      </c>
      <c r="AP529" t="str">
        <f t="shared" si="169"/>
        <v>Suspicious Zero</v>
      </c>
      <c r="AQ529">
        <f t="shared" si="170"/>
        <v>4700</v>
      </c>
    </row>
    <row r="530" spans="1:43">
      <c r="A530" t="s">
        <v>8542</v>
      </c>
      <c r="B530" t="s">
        <v>8543</v>
      </c>
      <c r="C530" t="s">
        <v>8544</v>
      </c>
      <c r="D530" s="17">
        <v>799</v>
      </c>
      <c r="E530" s="17">
        <v>1500</v>
      </c>
      <c r="F530" s="23">
        <v>47</v>
      </c>
      <c r="G530" s="6">
        <v>4.3</v>
      </c>
      <c r="H530" s="3">
        <v>9695</v>
      </c>
      <c r="I530" t="s">
        <v>8545</v>
      </c>
      <c r="J530" t="s">
        <v>8546</v>
      </c>
      <c r="K530" t="s">
        <v>8547</v>
      </c>
      <c r="L530" t="s">
        <v>8548</v>
      </c>
      <c r="M530" t="s">
        <v>8549</v>
      </c>
      <c r="N530" t="s">
        <v>12771</v>
      </c>
      <c r="O530" t="s">
        <v>8550</v>
      </c>
      <c r="P530" t="s">
        <v>8551</v>
      </c>
      <c r="Q530" t="str">
        <f t="shared" si="153"/>
        <v>Good</v>
      </c>
      <c r="R530" s="15">
        <f t="shared" si="154"/>
        <v>14542500</v>
      </c>
      <c r="S530" s="15" t="str">
        <f t="shared" si="155"/>
        <v>₹500-₹2,000</v>
      </c>
      <c r="U530" s="6">
        <f t="shared" si="156"/>
        <v>308</v>
      </c>
      <c r="V530" s="3">
        <f t="shared" si="157"/>
        <v>41688.5</v>
      </c>
      <c r="W530" s="3" t="s">
        <v>14262</v>
      </c>
      <c r="X530" s="3" t="s">
        <v>14573</v>
      </c>
      <c r="Y530" s="25">
        <f t="shared" si="158"/>
        <v>0.47</v>
      </c>
      <c r="Z530" s="25">
        <f t="shared" si="159"/>
        <v>662</v>
      </c>
      <c r="AA530">
        <f t="shared" si="160"/>
        <v>1</v>
      </c>
      <c r="AB530">
        <f t="shared" si="161"/>
        <v>1</v>
      </c>
      <c r="AC530">
        <f t="shared" si="152"/>
        <v>0</v>
      </c>
      <c r="AF530">
        <f t="shared" si="162"/>
        <v>14542500</v>
      </c>
      <c r="AH530" t="str">
        <f t="shared" si="163"/>
        <v>HealthSense Weight Machine for Kitchen,</v>
      </c>
      <c r="AI530" s="21">
        <f t="shared" si="164"/>
        <v>9695</v>
      </c>
      <c r="AK530" t="str">
        <f t="shared" si="165"/>
        <v>Home &amp; Kitchen</v>
      </c>
      <c r="AM530">
        <f t="shared" si="166"/>
        <v>4700</v>
      </c>
      <c r="AN530" s="16">
        <f t="shared" si="167"/>
        <v>47</v>
      </c>
      <c r="AO530">
        <f t="shared" si="168"/>
        <v>47</v>
      </c>
      <c r="AP530" t="str">
        <f t="shared" si="169"/>
        <v>Suspicious Zero</v>
      </c>
      <c r="AQ530">
        <f t="shared" si="170"/>
        <v>4700</v>
      </c>
    </row>
    <row r="531" spans="1:43">
      <c r="A531" t="s">
        <v>9349</v>
      </c>
      <c r="B531" t="s">
        <v>9350</v>
      </c>
      <c r="C531" t="s">
        <v>9351</v>
      </c>
      <c r="D531" s="17">
        <v>320</v>
      </c>
      <c r="E531" s="17">
        <v>799</v>
      </c>
      <c r="F531" s="23">
        <v>60</v>
      </c>
      <c r="G531" s="6">
        <v>4.2</v>
      </c>
      <c r="H531" s="3">
        <v>3846</v>
      </c>
      <c r="I531" t="s">
        <v>13173</v>
      </c>
      <c r="J531" t="s">
        <v>9352</v>
      </c>
      <c r="K531" t="s">
        <v>9353</v>
      </c>
      <c r="L531" t="s">
        <v>9354</v>
      </c>
      <c r="M531" t="s">
        <v>9355</v>
      </c>
      <c r="N531" t="s">
        <v>9356</v>
      </c>
      <c r="O531" t="s">
        <v>9357</v>
      </c>
      <c r="P531" t="s">
        <v>9358</v>
      </c>
      <c r="Q531" t="str">
        <f t="shared" si="153"/>
        <v>Good</v>
      </c>
      <c r="R531" s="15">
        <f t="shared" si="154"/>
        <v>3072954</v>
      </c>
      <c r="S531" s="15" t="str">
        <f t="shared" si="155"/>
        <v>₹500-₹2,000</v>
      </c>
      <c r="U531" s="6">
        <f t="shared" si="156"/>
        <v>308</v>
      </c>
      <c r="V531" s="3">
        <f t="shared" si="157"/>
        <v>16153.2</v>
      </c>
      <c r="W531" s="3" t="s">
        <v>13546</v>
      </c>
      <c r="X531" s="3" t="s">
        <v>14573</v>
      </c>
      <c r="Y531" s="25">
        <f t="shared" si="158"/>
        <v>0.6</v>
      </c>
      <c r="Z531" s="25">
        <f t="shared" si="159"/>
        <v>662</v>
      </c>
      <c r="AA531">
        <f t="shared" si="160"/>
        <v>1</v>
      </c>
      <c r="AB531">
        <f t="shared" si="161"/>
        <v>1</v>
      </c>
      <c r="AC531">
        <f t="shared" si="152"/>
        <v>0</v>
      </c>
      <c r="AF531">
        <f t="shared" si="162"/>
        <v>3072954</v>
      </c>
      <c r="AH531" t="str">
        <f t="shared" si="163"/>
        <v>PrettyKrafts Laundry Bag / Basket for</v>
      </c>
      <c r="AI531" s="21">
        <f t="shared" si="164"/>
        <v>3846</v>
      </c>
      <c r="AK531" t="str">
        <f t="shared" si="165"/>
        <v>Home &amp; Kitchen</v>
      </c>
      <c r="AM531">
        <f t="shared" si="166"/>
        <v>6000</v>
      </c>
      <c r="AN531" s="16">
        <f t="shared" si="167"/>
        <v>60</v>
      </c>
      <c r="AO531">
        <f t="shared" si="168"/>
        <v>60</v>
      </c>
      <c r="AP531" t="str">
        <f t="shared" si="169"/>
        <v>Suspicious Zero</v>
      </c>
      <c r="AQ531">
        <f t="shared" si="170"/>
        <v>6000</v>
      </c>
    </row>
    <row r="532" spans="1:43">
      <c r="A532" t="s">
        <v>5073</v>
      </c>
      <c r="B532" t="s">
        <v>5074</v>
      </c>
      <c r="C532" t="s">
        <v>4543</v>
      </c>
      <c r="D532" s="17">
        <v>681</v>
      </c>
      <c r="E532" s="17">
        <v>1199</v>
      </c>
      <c r="F532" s="23">
        <v>43</v>
      </c>
      <c r="G532" s="6">
        <v>4.2</v>
      </c>
      <c r="H532" s="3">
        <v>8258</v>
      </c>
      <c r="I532" t="s">
        <v>5075</v>
      </c>
      <c r="J532" t="s">
        <v>5076</v>
      </c>
      <c r="K532" t="s">
        <v>5077</v>
      </c>
      <c r="L532" t="s">
        <v>5078</v>
      </c>
      <c r="M532" t="s">
        <v>5079</v>
      </c>
      <c r="N532" t="s">
        <v>12772</v>
      </c>
      <c r="O532" t="s">
        <v>5080</v>
      </c>
      <c r="P532" t="s">
        <v>5081</v>
      </c>
      <c r="Q532" t="str">
        <f t="shared" si="153"/>
        <v>Average</v>
      </c>
      <c r="R532" s="15">
        <f t="shared" si="154"/>
        <v>9901342</v>
      </c>
      <c r="S532" s="15" t="str">
        <f t="shared" si="155"/>
        <v>₹500-₹2,000</v>
      </c>
      <c r="U532" s="6">
        <f t="shared" si="156"/>
        <v>308</v>
      </c>
      <c r="V532" s="3">
        <f t="shared" si="157"/>
        <v>34683.599999999999</v>
      </c>
      <c r="W532" s="3" t="s">
        <v>13547</v>
      </c>
      <c r="X532" s="3" t="s">
        <v>14572</v>
      </c>
      <c r="Y532" s="25">
        <f t="shared" si="158"/>
        <v>0.43</v>
      </c>
      <c r="Z532" s="25">
        <f t="shared" si="159"/>
        <v>662</v>
      </c>
      <c r="AA532">
        <f t="shared" si="160"/>
        <v>1</v>
      </c>
      <c r="AB532">
        <f t="shared" si="161"/>
        <v>1</v>
      </c>
      <c r="AC532">
        <f t="shared" si="152"/>
        <v>0</v>
      </c>
      <c r="AF532">
        <f t="shared" si="162"/>
        <v>9901342</v>
      </c>
      <c r="AH532" t="str">
        <f t="shared" si="163"/>
        <v>HP X200 Wireless Mouse with 2.4 GHz</v>
      </c>
      <c r="AI532" s="21">
        <f t="shared" si="164"/>
        <v>8258</v>
      </c>
      <c r="AK532" t="str">
        <f t="shared" si="165"/>
        <v>Computers &amp; Accessories</v>
      </c>
      <c r="AM532">
        <f t="shared" si="166"/>
        <v>4300</v>
      </c>
      <c r="AN532" s="16">
        <f t="shared" si="167"/>
        <v>43</v>
      </c>
      <c r="AO532">
        <f t="shared" si="168"/>
        <v>43</v>
      </c>
      <c r="AP532" t="str">
        <f t="shared" si="169"/>
        <v>Suspicious Zero</v>
      </c>
      <c r="AQ532">
        <f t="shared" si="170"/>
        <v>4300</v>
      </c>
    </row>
    <row r="533" spans="1:43">
      <c r="A533" t="s">
        <v>6559</v>
      </c>
      <c r="B533" t="s">
        <v>6560</v>
      </c>
      <c r="C533" t="s">
        <v>4543</v>
      </c>
      <c r="D533" s="17">
        <v>328</v>
      </c>
      <c r="E533" s="17">
        <v>399</v>
      </c>
      <c r="F533" s="23">
        <v>18</v>
      </c>
      <c r="G533" s="6">
        <v>4.0999999999999996</v>
      </c>
      <c r="H533" s="3">
        <v>3441</v>
      </c>
      <c r="I533" t="s">
        <v>6561</v>
      </c>
      <c r="J533" t="s">
        <v>6562</v>
      </c>
      <c r="K533" t="s">
        <v>6563</v>
      </c>
      <c r="L533" t="s">
        <v>6564</v>
      </c>
      <c r="M533" t="s">
        <v>12773</v>
      </c>
      <c r="N533" t="s">
        <v>12774</v>
      </c>
      <c r="O533" t="s">
        <v>6565</v>
      </c>
      <c r="P533" t="s">
        <v>6566</v>
      </c>
      <c r="Q533" t="str">
        <f t="shared" si="153"/>
        <v>Good</v>
      </c>
      <c r="R533" s="15">
        <f t="shared" si="154"/>
        <v>1372959</v>
      </c>
      <c r="S533" s="15" t="str">
        <f t="shared" si="155"/>
        <v>&lt;₹500</v>
      </c>
      <c r="U533" s="6">
        <f t="shared" si="156"/>
        <v>308</v>
      </c>
      <c r="V533" s="3">
        <f t="shared" si="157"/>
        <v>14108.099999999999</v>
      </c>
      <c r="W533" s="3" t="s">
        <v>13548</v>
      </c>
      <c r="X533" s="3" t="s">
        <v>14572</v>
      </c>
      <c r="Y533" s="25">
        <f t="shared" si="158"/>
        <v>0.18</v>
      </c>
      <c r="Z533" s="25">
        <f t="shared" si="159"/>
        <v>662</v>
      </c>
      <c r="AA533">
        <f t="shared" si="160"/>
        <v>1</v>
      </c>
      <c r="AB533">
        <f t="shared" si="161"/>
        <v>1</v>
      </c>
      <c r="AC533">
        <f t="shared" si="152"/>
        <v>0</v>
      </c>
      <c r="AF533">
        <f t="shared" si="162"/>
        <v>1372959</v>
      </c>
      <c r="AH533" t="str">
        <f t="shared" si="163"/>
        <v>HP Wired Mouse 100 with 1600 DPI</v>
      </c>
      <c r="AI533" s="21">
        <f t="shared" si="164"/>
        <v>3441</v>
      </c>
      <c r="AK533" t="str">
        <f t="shared" si="165"/>
        <v>Computers &amp; Accessories</v>
      </c>
      <c r="AM533">
        <f t="shared" si="166"/>
        <v>1800</v>
      </c>
      <c r="AN533" s="16">
        <f t="shared" si="167"/>
        <v>18</v>
      </c>
      <c r="AO533">
        <f t="shared" si="168"/>
        <v>18</v>
      </c>
      <c r="AP533" t="str">
        <f t="shared" si="169"/>
        <v>Suspicious Zero</v>
      </c>
      <c r="AQ533">
        <f t="shared" si="170"/>
        <v>1800</v>
      </c>
    </row>
    <row r="534" spans="1:43">
      <c r="A534" t="s">
        <v>7564</v>
      </c>
      <c r="B534" t="s">
        <v>7565</v>
      </c>
      <c r="C534" t="s">
        <v>2884</v>
      </c>
      <c r="D534" s="17">
        <v>1490</v>
      </c>
      <c r="E534" s="17">
        <v>1990</v>
      </c>
      <c r="F534" s="23">
        <v>25</v>
      </c>
      <c r="G534" s="6">
        <v>4.0999999999999996</v>
      </c>
      <c r="H534" s="3">
        <v>98250</v>
      </c>
      <c r="I534" t="s">
        <v>7566</v>
      </c>
      <c r="J534" t="s">
        <v>7567</v>
      </c>
      <c r="K534" t="s">
        <v>7568</v>
      </c>
      <c r="L534" t="s">
        <v>7569</v>
      </c>
      <c r="M534" t="s">
        <v>7570</v>
      </c>
      <c r="N534" t="s">
        <v>12775</v>
      </c>
      <c r="O534" t="s">
        <v>7571</v>
      </c>
      <c r="P534" t="s">
        <v>7572</v>
      </c>
      <c r="Q534" t="str">
        <f t="shared" si="153"/>
        <v>Excellent</v>
      </c>
      <c r="R534" s="15">
        <f t="shared" si="154"/>
        <v>195517500</v>
      </c>
      <c r="S534" s="15" t="str">
        <f t="shared" si="155"/>
        <v>₹500-₹2,000</v>
      </c>
      <c r="U534" s="6">
        <f t="shared" si="156"/>
        <v>308</v>
      </c>
      <c r="V534" s="3">
        <f t="shared" si="157"/>
        <v>402824.99999999994</v>
      </c>
      <c r="W534" s="3" t="s">
        <v>13549</v>
      </c>
      <c r="X534" s="3" t="s">
        <v>14550</v>
      </c>
      <c r="Y534" s="25">
        <f t="shared" si="158"/>
        <v>0.25</v>
      </c>
      <c r="Z534" s="25">
        <f t="shared" si="159"/>
        <v>662</v>
      </c>
      <c r="AA534">
        <f t="shared" si="160"/>
        <v>1</v>
      </c>
      <c r="AB534">
        <f t="shared" si="161"/>
        <v>1</v>
      </c>
      <c r="AC534">
        <f t="shared" si="152"/>
        <v>0</v>
      </c>
      <c r="AF534">
        <f t="shared" si="162"/>
        <v>195517500</v>
      </c>
      <c r="AH534" t="str">
        <f t="shared" si="163"/>
        <v>Sennheiser CX 80S in-Ear Wired</v>
      </c>
      <c r="AI534" s="21">
        <f t="shared" si="164"/>
        <v>98250</v>
      </c>
      <c r="AK534" t="str">
        <f t="shared" si="165"/>
        <v>Electronics</v>
      </c>
      <c r="AM534">
        <f t="shared" si="166"/>
        <v>2500</v>
      </c>
      <c r="AN534" s="16">
        <f t="shared" si="167"/>
        <v>25</v>
      </c>
      <c r="AO534">
        <f t="shared" si="168"/>
        <v>25</v>
      </c>
      <c r="AP534" t="str">
        <f t="shared" si="169"/>
        <v>Suspicious Zero</v>
      </c>
      <c r="AQ534">
        <f t="shared" si="170"/>
        <v>2500</v>
      </c>
    </row>
    <row r="535" spans="1:43">
      <c r="A535" t="s">
        <v>1794</v>
      </c>
      <c r="B535" t="s">
        <v>12166</v>
      </c>
      <c r="C535" t="s">
        <v>458</v>
      </c>
      <c r="D535" s="17">
        <v>299</v>
      </c>
      <c r="E535" s="17">
        <v>999</v>
      </c>
      <c r="F535" s="23">
        <v>70</v>
      </c>
      <c r="G535" s="6">
        <v>3.8</v>
      </c>
      <c r="H535" s="3">
        <v>928</v>
      </c>
      <c r="I535" t="s">
        <v>1795</v>
      </c>
      <c r="J535" t="s">
        <v>1796</v>
      </c>
      <c r="K535" t="s">
        <v>1797</v>
      </c>
      <c r="L535" t="s">
        <v>1798</v>
      </c>
      <c r="M535" t="s">
        <v>1799</v>
      </c>
      <c r="N535" t="s">
        <v>1800</v>
      </c>
      <c r="O535" t="s">
        <v>1801</v>
      </c>
      <c r="P535" t="s">
        <v>1802</v>
      </c>
      <c r="Q535" t="str">
        <f t="shared" si="153"/>
        <v>Excellent</v>
      </c>
      <c r="R535" s="15">
        <f t="shared" si="154"/>
        <v>927072</v>
      </c>
      <c r="S535" s="15" t="str">
        <f t="shared" si="155"/>
        <v>₹500-₹2,000</v>
      </c>
      <c r="U535" s="6">
        <f t="shared" si="156"/>
        <v>308</v>
      </c>
      <c r="V535" s="3">
        <f t="shared" si="157"/>
        <v>3526.3999999999996</v>
      </c>
      <c r="W535" s="3" t="s">
        <v>14263</v>
      </c>
      <c r="X535" s="3" t="s">
        <v>14550</v>
      </c>
      <c r="Y535" s="25">
        <f t="shared" si="158"/>
        <v>0.7</v>
      </c>
      <c r="Z535" s="25">
        <f t="shared" si="159"/>
        <v>662</v>
      </c>
      <c r="AA535">
        <f t="shared" si="160"/>
        <v>1</v>
      </c>
      <c r="AB535">
        <f t="shared" si="161"/>
        <v>1</v>
      </c>
      <c r="AC535">
        <f t="shared" si="152"/>
        <v>0</v>
      </c>
      <c r="AF535">
        <f t="shared" si="162"/>
        <v>927072</v>
      </c>
      <c r="AH535" t="str">
        <f t="shared" si="163"/>
        <v>Crypo‚TM Universal Remote Compatible</v>
      </c>
      <c r="AI535" s="21">
        <f t="shared" si="164"/>
        <v>928</v>
      </c>
      <c r="AK535" t="str">
        <f t="shared" si="165"/>
        <v>Electronics</v>
      </c>
      <c r="AM535">
        <f t="shared" si="166"/>
        <v>7000</v>
      </c>
      <c r="AN535" s="16">
        <f t="shared" si="167"/>
        <v>70</v>
      </c>
      <c r="AO535">
        <f t="shared" si="168"/>
        <v>70</v>
      </c>
      <c r="AP535" t="str">
        <f t="shared" si="169"/>
        <v>Suspicious Zero</v>
      </c>
      <c r="AQ535">
        <f t="shared" si="170"/>
        <v>7000</v>
      </c>
    </row>
    <row r="536" spans="1:43">
      <c r="A536" t="s">
        <v>3588</v>
      </c>
      <c r="B536" t="s">
        <v>3589</v>
      </c>
      <c r="C536" t="s">
        <v>2810</v>
      </c>
      <c r="D536" s="17">
        <v>12490</v>
      </c>
      <c r="E536" s="17">
        <v>15990</v>
      </c>
      <c r="F536" s="23">
        <v>22</v>
      </c>
      <c r="G536" s="6">
        <v>4.2</v>
      </c>
      <c r="H536" s="3">
        <v>58506</v>
      </c>
      <c r="I536" t="s">
        <v>3590</v>
      </c>
      <c r="J536" t="s">
        <v>3591</v>
      </c>
      <c r="K536" t="s">
        <v>3592</v>
      </c>
      <c r="L536" t="s">
        <v>3593</v>
      </c>
      <c r="M536" t="s">
        <v>3594</v>
      </c>
      <c r="N536" t="s">
        <v>3595</v>
      </c>
      <c r="O536" t="s">
        <v>3596</v>
      </c>
      <c r="P536" t="s">
        <v>3597</v>
      </c>
      <c r="Q536" t="str">
        <f t="shared" si="153"/>
        <v>Good</v>
      </c>
      <c r="R536" s="15">
        <f t="shared" si="154"/>
        <v>935510940</v>
      </c>
      <c r="S536" s="15" t="str">
        <f t="shared" si="155"/>
        <v>₹10,000-₹50,000</v>
      </c>
      <c r="U536" s="6">
        <f t="shared" si="156"/>
        <v>308</v>
      </c>
      <c r="V536" s="3">
        <f t="shared" si="157"/>
        <v>245725.2</v>
      </c>
      <c r="W536" s="3" t="s">
        <v>13550</v>
      </c>
      <c r="X536" s="3" t="s">
        <v>14550</v>
      </c>
      <c r="Y536" s="25">
        <f t="shared" si="158"/>
        <v>0.22</v>
      </c>
      <c r="Z536" s="25">
        <f t="shared" si="159"/>
        <v>662</v>
      </c>
      <c r="AA536">
        <f t="shared" si="160"/>
        <v>1</v>
      </c>
      <c r="AB536">
        <f t="shared" si="161"/>
        <v>1</v>
      </c>
      <c r="AC536">
        <f t="shared" si="152"/>
        <v>0</v>
      </c>
      <c r="AF536">
        <f t="shared" si="162"/>
        <v>935510940</v>
      </c>
      <c r="AH536" t="str">
        <f t="shared" si="163"/>
        <v>OPPO A31 (Mystery Black,</v>
      </c>
      <c r="AI536" s="21">
        <f t="shared" si="164"/>
        <v>58506</v>
      </c>
      <c r="AK536" t="str">
        <f t="shared" si="165"/>
        <v>Electronics</v>
      </c>
      <c r="AM536">
        <f t="shared" si="166"/>
        <v>2200</v>
      </c>
      <c r="AN536" s="16">
        <f t="shared" si="167"/>
        <v>22</v>
      </c>
      <c r="AO536">
        <f t="shared" si="168"/>
        <v>22</v>
      </c>
      <c r="AP536" t="str">
        <f t="shared" si="169"/>
        <v>Suspicious Zero</v>
      </c>
      <c r="AQ536">
        <f t="shared" si="170"/>
        <v>2200</v>
      </c>
    </row>
    <row r="537" spans="1:43">
      <c r="A537" t="s">
        <v>7372</v>
      </c>
      <c r="B537" t="s">
        <v>7373</v>
      </c>
      <c r="C537" t="s">
        <v>5013</v>
      </c>
      <c r="D537" s="17">
        <v>999</v>
      </c>
      <c r="E537" s="17">
        <v>1995</v>
      </c>
      <c r="F537" s="23">
        <v>50</v>
      </c>
      <c r="G537" s="6">
        <v>4.5</v>
      </c>
      <c r="H537" s="3">
        <v>7317</v>
      </c>
      <c r="I537" t="s">
        <v>7374</v>
      </c>
      <c r="J537" t="s">
        <v>7375</v>
      </c>
      <c r="K537" t="s">
        <v>7376</v>
      </c>
      <c r="L537" t="s">
        <v>7377</v>
      </c>
      <c r="M537" t="s">
        <v>12243</v>
      </c>
      <c r="N537" t="s">
        <v>7378</v>
      </c>
      <c r="O537" t="s">
        <v>7379</v>
      </c>
      <c r="P537" t="s">
        <v>7380</v>
      </c>
      <c r="Q537" t="str">
        <f t="shared" si="153"/>
        <v>Good</v>
      </c>
      <c r="R537" s="15">
        <f t="shared" si="154"/>
        <v>14597415</v>
      </c>
      <c r="S537" s="15" t="str">
        <f t="shared" si="155"/>
        <v>₹500-₹2,000</v>
      </c>
      <c r="U537" s="6">
        <f t="shared" si="156"/>
        <v>308</v>
      </c>
      <c r="V537" s="3">
        <f t="shared" si="157"/>
        <v>32926.5</v>
      </c>
      <c r="W537" s="3" t="s">
        <v>14264</v>
      </c>
      <c r="X537" s="3" t="s">
        <v>14572</v>
      </c>
      <c r="Y537" s="25">
        <f t="shared" si="158"/>
        <v>0.5</v>
      </c>
      <c r="Z537" s="25">
        <f t="shared" si="159"/>
        <v>662</v>
      </c>
      <c r="AA537">
        <f t="shared" si="160"/>
        <v>1</v>
      </c>
      <c r="AB537">
        <f t="shared" si="161"/>
        <v>1</v>
      </c>
      <c r="AC537">
        <f t="shared" si="152"/>
        <v>0</v>
      </c>
      <c r="AF537">
        <f t="shared" si="162"/>
        <v>14597415</v>
      </c>
      <c r="AH537" t="str">
        <f t="shared" si="163"/>
        <v>Scarters Mouse Pad,</v>
      </c>
      <c r="AI537" s="21">
        <f t="shared" si="164"/>
        <v>7317</v>
      </c>
      <c r="AK537" t="str">
        <f t="shared" si="165"/>
        <v>Computers &amp; Accessories</v>
      </c>
      <c r="AM537">
        <f t="shared" si="166"/>
        <v>5000</v>
      </c>
      <c r="AN537" s="16">
        <f t="shared" si="167"/>
        <v>50</v>
      </c>
      <c r="AO537">
        <f t="shared" si="168"/>
        <v>50</v>
      </c>
      <c r="AP537" t="str">
        <f t="shared" si="169"/>
        <v>Suspicious Zero</v>
      </c>
      <c r="AQ537">
        <f t="shared" si="170"/>
        <v>5000</v>
      </c>
    </row>
    <row r="538" spans="1:43">
      <c r="A538" t="s">
        <v>4879</v>
      </c>
      <c r="B538" t="s">
        <v>4880</v>
      </c>
      <c r="C538" t="s">
        <v>14556</v>
      </c>
      <c r="D538" s="17">
        <v>1295</v>
      </c>
      <c r="E538" s="17">
        <v>1295</v>
      </c>
      <c r="F538" s="23">
        <v>0</v>
      </c>
      <c r="G538" s="6">
        <v>4.5</v>
      </c>
      <c r="H538" s="3">
        <v>5760</v>
      </c>
      <c r="I538" t="s">
        <v>4882</v>
      </c>
      <c r="J538" t="s">
        <v>4883</v>
      </c>
      <c r="K538" t="s">
        <v>4884</v>
      </c>
      <c r="L538" t="s">
        <v>4885</v>
      </c>
      <c r="M538" t="s">
        <v>4886</v>
      </c>
      <c r="N538" t="s">
        <v>12030</v>
      </c>
      <c r="O538" t="s">
        <v>4887</v>
      </c>
      <c r="P538" t="s">
        <v>4888</v>
      </c>
      <c r="Q538" t="str">
        <f t="shared" si="153"/>
        <v>Good</v>
      </c>
      <c r="R538" s="15">
        <f t="shared" si="154"/>
        <v>7459200</v>
      </c>
      <c r="S538" s="15" t="str">
        <f t="shared" si="155"/>
        <v>₹500-₹2,000</v>
      </c>
      <c r="U538" s="6">
        <f t="shared" si="156"/>
        <v>308</v>
      </c>
      <c r="V538" s="3">
        <f t="shared" si="157"/>
        <v>25920</v>
      </c>
      <c r="W538" s="3" t="s">
        <v>13551</v>
      </c>
      <c r="X538" s="3" t="s">
        <v>14557</v>
      </c>
      <c r="Y538" s="25">
        <f t="shared" si="158"/>
        <v>0</v>
      </c>
      <c r="Z538" s="25">
        <f t="shared" si="159"/>
        <v>662</v>
      </c>
      <c r="AA538">
        <f t="shared" si="160"/>
        <v>1</v>
      </c>
      <c r="AB538">
        <f t="shared" si="161"/>
        <v>1</v>
      </c>
      <c r="AC538">
        <f t="shared" si="152"/>
        <v>0</v>
      </c>
      <c r="AF538">
        <f t="shared" si="162"/>
        <v>7459200</v>
      </c>
      <c r="AH538" t="str">
        <f t="shared" si="163"/>
        <v>Casio FX-991ES Plus-2nd Edition</v>
      </c>
      <c r="AI538" s="21">
        <f t="shared" si="164"/>
        <v>5760</v>
      </c>
      <c r="AK538" t="str">
        <f t="shared" si="165"/>
        <v>Office Products</v>
      </c>
      <c r="AM538">
        <f t="shared" si="166"/>
        <v>0</v>
      </c>
      <c r="AN538" s="16">
        <f t="shared" si="167"/>
        <v>12.35483870967742</v>
      </c>
      <c r="AO538">
        <f t="shared" si="168"/>
        <v>12.35483870967742</v>
      </c>
      <c r="AP538" t="str">
        <f t="shared" si="169"/>
        <v>True Zero</v>
      </c>
      <c r="AQ538">
        <f t="shared" si="170"/>
        <v>0</v>
      </c>
    </row>
    <row r="539" spans="1:43">
      <c r="A539" t="s">
        <v>2657</v>
      </c>
      <c r="B539" t="s">
        <v>2658</v>
      </c>
      <c r="C539" t="s">
        <v>169</v>
      </c>
      <c r="D539" s="17">
        <v>14999</v>
      </c>
      <c r="E539" s="17">
        <v>14999</v>
      </c>
      <c r="F539" s="23">
        <v>0</v>
      </c>
      <c r="G539" s="6">
        <v>4.3</v>
      </c>
      <c r="H539" s="3">
        <v>27508</v>
      </c>
      <c r="I539" t="s">
        <v>2659</v>
      </c>
      <c r="J539" t="s">
        <v>2660</v>
      </c>
      <c r="K539" t="s">
        <v>2661</v>
      </c>
      <c r="L539" t="s">
        <v>2662</v>
      </c>
      <c r="M539" t="s">
        <v>12776</v>
      </c>
      <c r="N539" t="s">
        <v>12457</v>
      </c>
      <c r="O539" t="s">
        <v>2663</v>
      </c>
      <c r="P539" t="s">
        <v>2664</v>
      </c>
      <c r="Q539" t="str">
        <f t="shared" si="153"/>
        <v>Good</v>
      </c>
      <c r="R539" s="15">
        <f t="shared" si="154"/>
        <v>412592492</v>
      </c>
      <c r="S539" s="15" t="str">
        <f t="shared" si="155"/>
        <v>₹10,000-₹50,000</v>
      </c>
      <c r="U539" s="6">
        <f t="shared" si="156"/>
        <v>308</v>
      </c>
      <c r="V539" s="3">
        <f t="shared" si="157"/>
        <v>118284.4</v>
      </c>
      <c r="W539" s="3" t="s">
        <v>13552</v>
      </c>
      <c r="X539" s="3" t="s">
        <v>14550</v>
      </c>
      <c r="Y539" s="25">
        <f t="shared" si="158"/>
        <v>0</v>
      </c>
      <c r="Z539" s="25">
        <f t="shared" si="159"/>
        <v>662</v>
      </c>
      <c r="AA539">
        <f t="shared" si="160"/>
        <v>1</v>
      </c>
      <c r="AB539">
        <f t="shared" si="161"/>
        <v>1</v>
      </c>
      <c r="AC539">
        <f t="shared" si="152"/>
        <v>0</v>
      </c>
      <c r="AF539">
        <f t="shared" si="162"/>
        <v>412592492</v>
      </c>
      <c r="AH539" t="str">
        <f t="shared" si="163"/>
        <v>Mi 80 cm (32 inches) HD Ready Android</v>
      </c>
      <c r="AI539" s="21">
        <f t="shared" si="164"/>
        <v>27508</v>
      </c>
      <c r="AK539" t="str">
        <f t="shared" si="165"/>
        <v>Electronics</v>
      </c>
      <c r="AM539">
        <f t="shared" si="166"/>
        <v>0</v>
      </c>
      <c r="AN539" s="16">
        <f t="shared" si="167"/>
        <v>49.910204081632656</v>
      </c>
      <c r="AO539">
        <f t="shared" si="168"/>
        <v>49.910204081632656</v>
      </c>
      <c r="AP539" t="str">
        <f t="shared" si="169"/>
        <v>True Zero</v>
      </c>
      <c r="AQ539">
        <f t="shared" si="170"/>
        <v>0</v>
      </c>
    </row>
    <row r="540" spans="1:43">
      <c r="A540" t="s">
        <v>7625</v>
      </c>
      <c r="B540" t="s">
        <v>7626</v>
      </c>
      <c r="C540" t="s">
        <v>4992</v>
      </c>
      <c r="D540" s="17">
        <v>599</v>
      </c>
      <c r="E540" s="17">
        <v>700</v>
      </c>
      <c r="F540" s="23">
        <v>14.000000000000002</v>
      </c>
      <c r="G540" s="6">
        <v>4.3</v>
      </c>
      <c r="H540" s="3">
        <v>2301</v>
      </c>
      <c r="I540" t="s">
        <v>7627</v>
      </c>
      <c r="J540" t="s">
        <v>7628</v>
      </c>
      <c r="K540" t="s">
        <v>7629</v>
      </c>
      <c r="L540" t="s">
        <v>7630</v>
      </c>
      <c r="M540" t="s">
        <v>7631</v>
      </c>
      <c r="N540" t="s">
        <v>7632</v>
      </c>
      <c r="O540" t="s">
        <v>7633</v>
      </c>
      <c r="P540" t="s">
        <v>7634</v>
      </c>
      <c r="Q540" t="str">
        <f t="shared" si="153"/>
        <v>Average</v>
      </c>
      <c r="R540" s="15">
        <f t="shared" si="154"/>
        <v>1610700</v>
      </c>
      <c r="S540" s="15" t="str">
        <f t="shared" si="155"/>
        <v>₹500-₹2,000</v>
      </c>
      <c r="U540" s="6">
        <f t="shared" si="156"/>
        <v>308</v>
      </c>
      <c r="V540" s="3">
        <f t="shared" si="157"/>
        <v>9894.2999999999993</v>
      </c>
      <c r="W540" s="3" t="s">
        <v>14265</v>
      </c>
      <c r="X540" s="3" t="s">
        <v>14572</v>
      </c>
      <c r="Y540" s="25">
        <f t="shared" si="158"/>
        <v>0.14000000000000001</v>
      </c>
      <c r="Z540" s="25">
        <f t="shared" si="159"/>
        <v>662</v>
      </c>
      <c r="AA540">
        <f t="shared" si="160"/>
        <v>1</v>
      </c>
      <c r="AB540">
        <f t="shared" si="161"/>
        <v>1</v>
      </c>
      <c r="AC540">
        <f t="shared" si="152"/>
        <v>0</v>
      </c>
      <c r="AF540">
        <f t="shared" si="162"/>
        <v>1610700</v>
      </c>
      <c r="AH540" t="str">
        <f t="shared" si="163"/>
        <v>HP M270 Backlit USB Wired Gaming Mouse</v>
      </c>
      <c r="AI540" s="21">
        <f t="shared" si="164"/>
        <v>2301</v>
      </c>
      <c r="AK540" t="str">
        <f t="shared" si="165"/>
        <v>Computers &amp; Accessories</v>
      </c>
      <c r="AM540">
        <f t="shared" si="166"/>
        <v>1400.0000000000002</v>
      </c>
      <c r="AN540" s="16">
        <f t="shared" si="167"/>
        <v>14.000000000000002</v>
      </c>
      <c r="AO540">
        <f t="shared" si="168"/>
        <v>14.000000000000002</v>
      </c>
      <c r="AP540" t="str">
        <f t="shared" si="169"/>
        <v>Suspicious Zero</v>
      </c>
      <c r="AQ540">
        <f t="shared" si="170"/>
        <v>1400.0000000000002</v>
      </c>
    </row>
    <row r="541" spans="1:43">
      <c r="A541" t="s">
        <v>7696</v>
      </c>
      <c r="B541" t="s">
        <v>7697</v>
      </c>
      <c r="C541" t="s">
        <v>7045</v>
      </c>
      <c r="D541" s="17">
        <v>1149</v>
      </c>
      <c r="E541" s="17">
        <v>1800</v>
      </c>
      <c r="F541" s="23">
        <v>36</v>
      </c>
      <c r="G541" s="6">
        <v>4.3</v>
      </c>
      <c r="H541" s="3">
        <v>4723</v>
      </c>
      <c r="I541" t="s">
        <v>7698</v>
      </c>
      <c r="J541" t="s">
        <v>7699</v>
      </c>
      <c r="K541" t="s">
        <v>7700</v>
      </c>
      <c r="L541" t="s">
        <v>7701</v>
      </c>
      <c r="M541" t="s">
        <v>12777</v>
      </c>
      <c r="N541" t="s">
        <v>12778</v>
      </c>
      <c r="O541" t="s">
        <v>7702</v>
      </c>
      <c r="P541" t="s">
        <v>7703</v>
      </c>
      <c r="Q541" t="str">
        <f t="shared" si="153"/>
        <v>Good</v>
      </c>
      <c r="R541" s="15">
        <f t="shared" si="154"/>
        <v>8501400</v>
      </c>
      <c r="S541" s="15" t="str">
        <f t="shared" si="155"/>
        <v>₹500-₹2,000</v>
      </c>
      <c r="U541" s="6">
        <f t="shared" si="156"/>
        <v>308</v>
      </c>
      <c r="V541" s="3">
        <f t="shared" si="157"/>
        <v>20308.899999999998</v>
      </c>
      <c r="W541" s="3" t="s">
        <v>13553</v>
      </c>
      <c r="X541" s="3" t="s">
        <v>14572</v>
      </c>
      <c r="Y541" s="25">
        <f t="shared" si="158"/>
        <v>0.36</v>
      </c>
      <c r="Z541" s="25">
        <f t="shared" si="159"/>
        <v>662</v>
      </c>
      <c r="AA541">
        <f t="shared" si="160"/>
        <v>1</v>
      </c>
      <c r="AB541">
        <f t="shared" si="161"/>
        <v>1</v>
      </c>
      <c r="AC541">
        <f t="shared" si="152"/>
        <v>0</v>
      </c>
      <c r="AF541">
        <f t="shared" si="162"/>
        <v>8501400</v>
      </c>
      <c r="AH541" t="str">
        <f t="shared" si="163"/>
        <v>HP K500F Backlit Membrane Wired Gaming</v>
      </c>
      <c r="AI541" s="21">
        <f t="shared" si="164"/>
        <v>4723</v>
      </c>
      <c r="AK541" t="str">
        <f t="shared" si="165"/>
        <v>Computers &amp; Accessories</v>
      </c>
      <c r="AM541">
        <f t="shared" si="166"/>
        <v>3600</v>
      </c>
      <c r="AN541" s="16">
        <f t="shared" si="167"/>
        <v>36</v>
      </c>
      <c r="AO541">
        <f t="shared" si="168"/>
        <v>36</v>
      </c>
      <c r="AP541" t="str">
        <f t="shared" si="169"/>
        <v>Suspicious Zero</v>
      </c>
      <c r="AQ541">
        <f t="shared" si="170"/>
        <v>3600</v>
      </c>
    </row>
    <row r="542" spans="1:43">
      <c r="A542" t="s">
        <v>7758</v>
      </c>
      <c r="B542" t="s">
        <v>7759</v>
      </c>
      <c r="C542" t="s">
        <v>7045</v>
      </c>
      <c r="D542" s="17">
        <v>1519</v>
      </c>
      <c r="E542" s="17">
        <v>3499</v>
      </c>
      <c r="F542" s="23">
        <v>56.999999999999993</v>
      </c>
      <c r="G542" s="6">
        <v>4.3</v>
      </c>
      <c r="H542" s="3">
        <v>408</v>
      </c>
      <c r="I542" t="s">
        <v>7760</v>
      </c>
      <c r="J542" t="s">
        <v>7761</v>
      </c>
      <c r="K542" t="s">
        <v>7762</v>
      </c>
      <c r="L542" t="s">
        <v>7763</v>
      </c>
      <c r="M542" t="s">
        <v>7764</v>
      </c>
      <c r="N542" t="s">
        <v>12779</v>
      </c>
      <c r="O542" t="s">
        <v>7765</v>
      </c>
      <c r="P542" t="s">
        <v>7766</v>
      </c>
      <c r="Q542" t="str">
        <f t="shared" si="153"/>
        <v>Good</v>
      </c>
      <c r="R542" s="15">
        <f t="shared" si="154"/>
        <v>1427592</v>
      </c>
      <c r="S542" s="15" t="str">
        <f t="shared" si="155"/>
        <v>₹2,000-₹10,000</v>
      </c>
      <c r="U542" s="6">
        <f t="shared" si="156"/>
        <v>308</v>
      </c>
      <c r="V542" s="3">
        <f t="shared" si="157"/>
        <v>1754.3999999999999</v>
      </c>
      <c r="W542" s="3" t="s">
        <v>13554</v>
      </c>
      <c r="X542" s="3" t="s">
        <v>14572</v>
      </c>
      <c r="Y542" s="25">
        <f t="shared" si="158"/>
        <v>0.56999999999999995</v>
      </c>
      <c r="Z542" s="25">
        <f t="shared" si="159"/>
        <v>662</v>
      </c>
      <c r="AA542">
        <f t="shared" si="160"/>
        <v>1</v>
      </c>
      <c r="AB542">
        <f t="shared" si="161"/>
        <v>1</v>
      </c>
      <c r="AC542">
        <f t="shared" si="152"/>
        <v>0</v>
      </c>
      <c r="AF542">
        <f t="shared" si="162"/>
        <v>1427592</v>
      </c>
      <c r="AH542" t="str">
        <f t="shared" si="163"/>
        <v>HP GK320 Wired Full Size RGB Backlight</v>
      </c>
      <c r="AI542" s="21">
        <f t="shared" si="164"/>
        <v>408</v>
      </c>
      <c r="AK542" t="str">
        <f t="shared" si="165"/>
        <v>Computers &amp; Accessories</v>
      </c>
      <c r="AM542">
        <f t="shared" si="166"/>
        <v>5699.9999999999991</v>
      </c>
      <c r="AN542" s="16">
        <f t="shared" si="167"/>
        <v>56.999999999999993</v>
      </c>
      <c r="AO542">
        <f t="shared" si="168"/>
        <v>56.999999999999993</v>
      </c>
      <c r="AP542" t="str">
        <f t="shared" si="169"/>
        <v>Suspicious Zero</v>
      </c>
      <c r="AQ542">
        <f t="shared" si="170"/>
        <v>5699.9999999999991</v>
      </c>
    </row>
    <row r="543" spans="1:43">
      <c r="A543" t="s">
        <v>6520</v>
      </c>
      <c r="B543" t="s">
        <v>6521</v>
      </c>
      <c r="C543" t="s">
        <v>6439</v>
      </c>
      <c r="D543" s="17">
        <v>149</v>
      </c>
      <c r="E543" s="17">
        <v>999</v>
      </c>
      <c r="F543" s="23">
        <v>85</v>
      </c>
      <c r="G543" s="6">
        <v>3.5</v>
      </c>
      <c r="H543" s="3">
        <v>2523</v>
      </c>
      <c r="I543" t="s">
        <v>6522</v>
      </c>
      <c r="J543" t="s">
        <v>6523</v>
      </c>
      <c r="K543" t="s">
        <v>6524</v>
      </c>
      <c r="L543" t="s">
        <v>6525</v>
      </c>
      <c r="M543" t="s">
        <v>6526</v>
      </c>
      <c r="N543" t="s">
        <v>6527</v>
      </c>
      <c r="O543" t="s">
        <v>6528</v>
      </c>
      <c r="P543" t="s">
        <v>6529</v>
      </c>
      <c r="Q543" t="str">
        <f t="shared" si="153"/>
        <v>Good</v>
      </c>
      <c r="R543" s="15">
        <f t="shared" si="154"/>
        <v>2520477</v>
      </c>
      <c r="S543" s="15" t="str">
        <f t="shared" si="155"/>
        <v>₹500-₹2,000</v>
      </c>
      <c r="U543" s="6">
        <f t="shared" si="156"/>
        <v>308</v>
      </c>
      <c r="V543" s="3">
        <f t="shared" si="157"/>
        <v>8830.5</v>
      </c>
      <c r="W543" s="3" t="s">
        <v>13555</v>
      </c>
      <c r="X543" s="3" t="s">
        <v>14572</v>
      </c>
      <c r="Y543" s="25">
        <f t="shared" si="158"/>
        <v>0.85</v>
      </c>
      <c r="Z543" s="25">
        <f t="shared" si="159"/>
        <v>662</v>
      </c>
      <c r="AA543">
        <f t="shared" si="160"/>
        <v>1</v>
      </c>
      <c r="AB543">
        <f t="shared" si="161"/>
        <v>1</v>
      </c>
      <c r="AC543">
        <f t="shared" si="152"/>
        <v>0</v>
      </c>
      <c r="AF543">
        <f t="shared" si="162"/>
        <v>2520477</v>
      </c>
      <c r="AH543" t="str">
        <f t="shared" si="163"/>
        <v>LAPSTER Accessories Power Cable Cord 2</v>
      </c>
      <c r="AI543" s="21">
        <f t="shared" si="164"/>
        <v>2523</v>
      </c>
      <c r="AK543" t="str">
        <f t="shared" si="165"/>
        <v>Computers &amp; Accessories</v>
      </c>
      <c r="AM543">
        <f t="shared" si="166"/>
        <v>8500</v>
      </c>
      <c r="AN543" s="16">
        <f t="shared" si="167"/>
        <v>85</v>
      </c>
      <c r="AO543">
        <f t="shared" si="168"/>
        <v>85</v>
      </c>
      <c r="AP543" t="str">
        <f t="shared" si="169"/>
        <v>Suspicious Zero</v>
      </c>
      <c r="AQ543">
        <f t="shared" si="170"/>
        <v>8500</v>
      </c>
    </row>
    <row r="544" spans="1:43">
      <c r="A544" t="s">
        <v>3933</v>
      </c>
      <c r="B544" t="s">
        <v>3934</v>
      </c>
      <c r="C544" t="s">
        <v>2978</v>
      </c>
      <c r="D544" s="17">
        <v>329</v>
      </c>
      <c r="E544" s="17">
        <v>999</v>
      </c>
      <c r="F544" s="23">
        <v>67</v>
      </c>
      <c r="G544" s="6">
        <v>4.2</v>
      </c>
      <c r="H544" s="3">
        <v>3492</v>
      </c>
      <c r="I544" t="s">
        <v>3935</v>
      </c>
      <c r="J544" t="s">
        <v>3936</v>
      </c>
      <c r="K544" t="s">
        <v>3937</v>
      </c>
      <c r="L544" t="s">
        <v>3938</v>
      </c>
      <c r="M544" t="s">
        <v>3939</v>
      </c>
      <c r="N544" t="s">
        <v>3940</v>
      </c>
      <c r="O544" t="s">
        <v>3941</v>
      </c>
      <c r="P544" t="s">
        <v>3942</v>
      </c>
      <c r="Q544" t="str">
        <f t="shared" si="153"/>
        <v>Excellent</v>
      </c>
      <c r="R544" s="15">
        <f t="shared" si="154"/>
        <v>3488508</v>
      </c>
      <c r="S544" s="15" t="str">
        <f t="shared" si="155"/>
        <v>₹500-₹2,000</v>
      </c>
      <c r="U544" s="6">
        <f t="shared" si="156"/>
        <v>308</v>
      </c>
      <c r="V544" s="3">
        <f t="shared" si="157"/>
        <v>14666.400000000001</v>
      </c>
      <c r="W544" s="3" t="s">
        <v>13556</v>
      </c>
      <c r="X544" s="3" t="s">
        <v>14550</v>
      </c>
      <c r="Y544" s="25">
        <f t="shared" si="158"/>
        <v>0.67</v>
      </c>
      <c r="Z544" s="25">
        <f t="shared" si="159"/>
        <v>662</v>
      </c>
      <c r="AA544">
        <f t="shared" si="160"/>
        <v>1</v>
      </c>
      <c r="AB544">
        <f t="shared" si="161"/>
        <v>1</v>
      </c>
      <c r="AC544">
        <f t="shared" si="152"/>
        <v>0</v>
      </c>
      <c r="AF544">
        <f t="shared" si="162"/>
        <v>3488508</v>
      </c>
      <c r="AH544" t="str">
        <f t="shared" si="163"/>
        <v>Myvn 30W Warp/20W Dash Charging Usb</v>
      </c>
      <c r="AI544" s="21">
        <f t="shared" si="164"/>
        <v>3492</v>
      </c>
      <c r="AK544" t="str">
        <f t="shared" si="165"/>
        <v>Electronics</v>
      </c>
      <c r="AM544">
        <f t="shared" si="166"/>
        <v>6700</v>
      </c>
      <c r="AN544" s="16">
        <f t="shared" si="167"/>
        <v>67</v>
      </c>
      <c r="AO544">
        <f t="shared" si="168"/>
        <v>67</v>
      </c>
      <c r="AP544" t="str">
        <f t="shared" si="169"/>
        <v>Suspicious Zero</v>
      </c>
      <c r="AQ544">
        <f t="shared" si="170"/>
        <v>6700</v>
      </c>
    </row>
    <row r="545" spans="1:43">
      <c r="A545" t="s">
        <v>1653</v>
      </c>
      <c r="B545" t="s">
        <v>1654</v>
      </c>
      <c r="C545" t="s">
        <v>18</v>
      </c>
      <c r="D545" s="17">
        <v>999</v>
      </c>
      <c r="E545" s="17">
        <v>1699</v>
      </c>
      <c r="F545" s="23">
        <v>41</v>
      </c>
      <c r="G545" s="6">
        <v>4.4000000000000004</v>
      </c>
      <c r="H545" s="3">
        <v>7318</v>
      </c>
      <c r="I545" t="s">
        <v>1655</v>
      </c>
      <c r="J545" t="s">
        <v>1656</v>
      </c>
      <c r="K545" t="s">
        <v>1657</v>
      </c>
      <c r="L545" t="s">
        <v>1658</v>
      </c>
      <c r="M545" t="s">
        <v>1659</v>
      </c>
      <c r="N545" t="s">
        <v>1660</v>
      </c>
      <c r="O545" t="s">
        <v>1661</v>
      </c>
      <c r="P545" t="s">
        <v>1662</v>
      </c>
      <c r="Q545" t="str">
        <f t="shared" si="153"/>
        <v>Good</v>
      </c>
      <c r="R545" s="15">
        <f t="shared" si="154"/>
        <v>12433282</v>
      </c>
      <c r="S545" s="15" t="str">
        <f t="shared" si="155"/>
        <v>₹500-₹2,000</v>
      </c>
      <c r="U545" s="6">
        <f t="shared" si="156"/>
        <v>308</v>
      </c>
      <c r="V545" s="3">
        <f t="shared" si="157"/>
        <v>32199.200000000004</v>
      </c>
      <c r="W545" s="3" t="s">
        <v>13557</v>
      </c>
      <c r="X545" s="3" t="s">
        <v>14572</v>
      </c>
      <c r="Y545" s="25">
        <f t="shared" si="158"/>
        <v>0.41</v>
      </c>
      <c r="Z545" s="25">
        <f t="shared" si="159"/>
        <v>662</v>
      </c>
      <c r="AA545">
        <f t="shared" si="160"/>
        <v>1</v>
      </c>
      <c r="AB545">
        <f t="shared" si="161"/>
        <v>1</v>
      </c>
      <c r="AC545">
        <f t="shared" si="152"/>
        <v>0</v>
      </c>
      <c r="AF545">
        <f t="shared" si="162"/>
        <v>12433282</v>
      </c>
      <c r="AH545" t="str">
        <f t="shared" si="163"/>
        <v>Belkin Apple Certified Lightning to USB</v>
      </c>
      <c r="AI545" s="21">
        <f t="shared" si="164"/>
        <v>7318</v>
      </c>
      <c r="AK545" t="str">
        <f t="shared" si="165"/>
        <v>Computers &amp; Accessories</v>
      </c>
      <c r="AM545">
        <f t="shared" si="166"/>
        <v>4100</v>
      </c>
      <c r="AN545" s="16">
        <f t="shared" si="167"/>
        <v>41</v>
      </c>
      <c r="AO545">
        <f t="shared" si="168"/>
        <v>41</v>
      </c>
      <c r="AP545" t="str">
        <f t="shared" si="169"/>
        <v>Suspicious Zero</v>
      </c>
      <c r="AQ545">
        <f t="shared" si="170"/>
        <v>4100</v>
      </c>
    </row>
    <row r="546" spans="1:43">
      <c r="A546" t="s">
        <v>1055</v>
      </c>
      <c r="B546" t="s">
        <v>12053</v>
      </c>
      <c r="C546" t="s">
        <v>18</v>
      </c>
      <c r="D546" s="17">
        <v>1599</v>
      </c>
      <c r="E546" s="17">
        <v>1999</v>
      </c>
      <c r="F546" s="23">
        <v>20</v>
      </c>
      <c r="G546" s="6">
        <v>4.4000000000000004</v>
      </c>
      <c r="H546" s="3">
        <v>1951</v>
      </c>
      <c r="I546" t="s">
        <v>1056</v>
      </c>
      <c r="J546" t="s">
        <v>1057</v>
      </c>
      <c r="K546" t="s">
        <v>1058</v>
      </c>
      <c r="L546" t="s">
        <v>1059</v>
      </c>
      <c r="M546" t="s">
        <v>1060</v>
      </c>
      <c r="N546" t="s">
        <v>12780</v>
      </c>
      <c r="O546" t="s">
        <v>1061</v>
      </c>
      <c r="P546" t="s">
        <v>1062</v>
      </c>
      <c r="Q546" t="str">
        <f t="shared" si="153"/>
        <v>Excellent</v>
      </c>
      <c r="R546" s="15">
        <f t="shared" si="154"/>
        <v>3900049</v>
      </c>
      <c r="S546" s="15" t="str">
        <f t="shared" si="155"/>
        <v>₹500-₹2,000</v>
      </c>
      <c r="U546" s="6">
        <f t="shared" si="156"/>
        <v>308</v>
      </c>
      <c r="V546" s="3">
        <f t="shared" si="157"/>
        <v>8584.4000000000015</v>
      </c>
      <c r="W546" s="3" t="s">
        <v>13558</v>
      </c>
      <c r="X546" s="3" t="s">
        <v>14572</v>
      </c>
      <c r="Y546" s="25">
        <f t="shared" si="158"/>
        <v>0.2</v>
      </c>
      <c r="Z546" s="25">
        <f t="shared" si="159"/>
        <v>662</v>
      </c>
      <c r="AA546">
        <f t="shared" si="160"/>
        <v>1</v>
      </c>
      <c r="AB546">
        <f t="shared" si="161"/>
        <v>1</v>
      </c>
      <c r="AC546">
        <f t="shared" si="152"/>
        <v>0</v>
      </c>
      <c r="AF546">
        <f t="shared" si="162"/>
        <v>3900049</v>
      </c>
      <c r="AH546" t="str">
        <f t="shared" si="163"/>
        <v>Belkin Apple Certified Lightning To</v>
      </c>
      <c r="AI546" s="21">
        <f t="shared" si="164"/>
        <v>1951</v>
      </c>
      <c r="AK546" t="str">
        <f t="shared" si="165"/>
        <v>Computers &amp; Accessories</v>
      </c>
      <c r="AM546">
        <f t="shared" si="166"/>
        <v>2000</v>
      </c>
      <c r="AN546" s="16">
        <f t="shared" si="167"/>
        <v>20</v>
      </c>
      <c r="AO546">
        <f t="shared" si="168"/>
        <v>20</v>
      </c>
      <c r="AP546" t="str">
        <f t="shared" si="169"/>
        <v>Suspicious Zero</v>
      </c>
      <c r="AQ546">
        <f t="shared" si="170"/>
        <v>2000</v>
      </c>
    </row>
    <row r="547" spans="1:43">
      <c r="A547" t="s">
        <v>1977</v>
      </c>
      <c r="B547" t="s">
        <v>1978</v>
      </c>
      <c r="C547" t="s">
        <v>18</v>
      </c>
      <c r="D547" s="17">
        <v>599</v>
      </c>
      <c r="E547" s="17">
        <v>849</v>
      </c>
      <c r="F547" s="23">
        <v>28.999999999999996</v>
      </c>
      <c r="G547" s="6">
        <v>4.5</v>
      </c>
      <c r="H547" s="3">
        <v>474</v>
      </c>
      <c r="I547" t="s">
        <v>1400</v>
      </c>
      <c r="J547" t="s">
        <v>1979</v>
      </c>
      <c r="K547" t="s">
        <v>1980</v>
      </c>
      <c r="L547" t="s">
        <v>1981</v>
      </c>
      <c r="M547" t="s">
        <v>1982</v>
      </c>
      <c r="N547" t="s">
        <v>12244</v>
      </c>
      <c r="O547" t="s">
        <v>1983</v>
      </c>
      <c r="P547" t="s">
        <v>1984</v>
      </c>
      <c r="Q547" t="str">
        <f t="shared" si="153"/>
        <v>Good</v>
      </c>
      <c r="R547" s="15">
        <f t="shared" si="154"/>
        <v>402426</v>
      </c>
      <c r="S547" s="15" t="str">
        <f t="shared" si="155"/>
        <v>₹500-₹2,000</v>
      </c>
      <c r="U547" s="6">
        <f t="shared" si="156"/>
        <v>308</v>
      </c>
      <c r="V547" s="3">
        <f t="shared" si="157"/>
        <v>2133</v>
      </c>
      <c r="W547" s="3" t="s">
        <v>13559</v>
      </c>
      <c r="X547" s="3" t="s">
        <v>14572</v>
      </c>
      <c r="Y547" s="25">
        <f t="shared" si="158"/>
        <v>0.28999999999999998</v>
      </c>
      <c r="Z547" s="25">
        <f t="shared" si="159"/>
        <v>662</v>
      </c>
      <c r="AA547">
        <f t="shared" si="160"/>
        <v>1</v>
      </c>
      <c r="AB547">
        <f t="shared" si="161"/>
        <v>1</v>
      </c>
      <c r="AC547">
        <f t="shared" si="152"/>
        <v>0</v>
      </c>
      <c r="AF547">
        <f t="shared" si="162"/>
        <v>402426</v>
      </c>
      <c r="AH547" t="str">
        <f t="shared" si="163"/>
        <v>Belkin USB C to USB-C Fast Charging</v>
      </c>
      <c r="AI547" s="21">
        <f t="shared" si="164"/>
        <v>474</v>
      </c>
      <c r="AK547" t="str">
        <f t="shared" si="165"/>
        <v>Computers &amp; Accessories</v>
      </c>
      <c r="AM547">
        <f t="shared" si="166"/>
        <v>2899.9999999999995</v>
      </c>
      <c r="AN547" s="16">
        <f t="shared" si="167"/>
        <v>28.999999999999996</v>
      </c>
      <c r="AO547">
        <f t="shared" si="168"/>
        <v>28.999999999999996</v>
      </c>
      <c r="AP547" t="str">
        <f t="shared" si="169"/>
        <v>Suspicious Zero</v>
      </c>
      <c r="AQ547">
        <f t="shared" si="170"/>
        <v>2899.9999999999995</v>
      </c>
    </row>
    <row r="548" spans="1:43">
      <c r="A548" t="s">
        <v>1337</v>
      </c>
      <c r="B548" t="s">
        <v>12057</v>
      </c>
      <c r="C548" t="s">
        <v>18</v>
      </c>
      <c r="D548" s="17">
        <v>1499</v>
      </c>
      <c r="E548" s="17">
        <v>1999</v>
      </c>
      <c r="F548" s="23">
        <v>25</v>
      </c>
      <c r="G548" s="6">
        <v>4.4000000000000004</v>
      </c>
      <c r="H548" s="3">
        <v>1951</v>
      </c>
      <c r="I548" t="s">
        <v>1338</v>
      </c>
      <c r="J548" t="s">
        <v>1057</v>
      </c>
      <c r="K548" t="s">
        <v>1058</v>
      </c>
      <c r="L548" t="s">
        <v>1059</v>
      </c>
      <c r="M548" t="s">
        <v>1060</v>
      </c>
      <c r="N548" t="s">
        <v>12780</v>
      </c>
      <c r="O548" t="s">
        <v>1339</v>
      </c>
      <c r="P548" t="s">
        <v>1340</v>
      </c>
      <c r="Q548" t="str">
        <f t="shared" si="153"/>
        <v>Good</v>
      </c>
      <c r="R548" s="15">
        <f t="shared" si="154"/>
        <v>3900049</v>
      </c>
      <c r="S548" s="15" t="str">
        <f t="shared" si="155"/>
        <v>₹500-₹2,000</v>
      </c>
      <c r="U548" s="6">
        <f t="shared" si="156"/>
        <v>308</v>
      </c>
      <c r="V548" s="3">
        <f t="shared" si="157"/>
        <v>8584.4000000000015</v>
      </c>
      <c r="W548" s="3" t="s">
        <v>14486</v>
      </c>
      <c r="X548" s="3" t="s">
        <v>14572</v>
      </c>
      <c r="Y548" s="25">
        <f t="shared" si="158"/>
        <v>0.25</v>
      </c>
      <c r="Z548" s="25">
        <f t="shared" si="159"/>
        <v>662</v>
      </c>
      <c r="AA548">
        <f t="shared" si="160"/>
        <v>1</v>
      </c>
      <c r="AB548">
        <f t="shared" si="161"/>
        <v>1</v>
      </c>
      <c r="AC548">
        <f t="shared" si="152"/>
        <v>0</v>
      </c>
      <c r="AF548">
        <f t="shared" si="162"/>
        <v>3900049</v>
      </c>
      <c r="AH548" t="str">
        <f t="shared" si="163"/>
        <v>Belkin Apple Certified Lightning To</v>
      </c>
      <c r="AI548" s="21">
        <f t="shared" si="164"/>
        <v>1951</v>
      </c>
      <c r="AK548" t="str">
        <f t="shared" si="165"/>
        <v>Computers &amp; Accessories</v>
      </c>
      <c r="AM548">
        <f t="shared" si="166"/>
        <v>2500</v>
      </c>
      <c r="AN548" s="16">
        <f t="shared" si="167"/>
        <v>25</v>
      </c>
      <c r="AO548">
        <f t="shared" si="168"/>
        <v>25</v>
      </c>
      <c r="AP548" t="str">
        <f t="shared" si="169"/>
        <v>Suspicious Zero</v>
      </c>
      <c r="AQ548">
        <f t="shared" si="170"/>
        <v>2500</v>
      </c>
    </row>
    <row r="549" spans="1:43">
      <c r="A549" t="s">
        <v>1398</v>
      </c>
      <c r="B549" t="s">
        <v>1399</v>
      </c>
      <c r="C549" t="s">
        <v>18</v>
      </c>
      <c r="D549" s="17">
        <v>599</v>
      </c>
      <c r="E549" s="17">
        <v>849</v>
      </c>
      <c r="F549" s="23">
        <v>28.999999999999996</v>
      </c>
      <c r="G549" s="6">
        <v>4.5</v>
      </c>
      <c r="H549" s="3">
        <v>577</v>
      </c>
      <c r="I549" t="s">
        <v>1400</v>
      </c>
      <c r="J549" t="s">
        <v>1401</v>
      </c>
      <c r="K549" t="s">
        <v>1402</v>
      </c>
      <c r="L549" t="s">
        <v>1403</v>
      </c>
      <c r="M549" t="s">
        <v>1404</v>
      </c>
      <c r="N549" t="s">
        <v>12781</v>
      </c>
      <c r="O549" t="s">
        <v>1405</v>
      </c>
      <c r="P549" t="s">
        <v>1406</v>
      </c>
      <c r="Q549" t="str">
        <f t="shared" si="153"/>
        <v>Average</v>
      </c>
      <c r="R549" s="15">
        <f t="shared" si="154"/>
        <v>489873</v>
      </c>
      <c r="S549" s="15" t="str">
        <f t="shared" si="155"/>
        <v>₹500-₹2,000</v>
      </c>
      <c r="U549" s="6">
        <f t="shared" si="156"/>
        <v>308</v>
      </c>
      <c r="V549" s="3">
        <f t="shared" si="157"/>
        <v>2596.5</v>
      </c>
      <c r="W549" s="3" t="s">
        <v>14487</v>
      </c>
      <c r="X549" s="3" t="s">
        <v>14572</v>
      </c>
      <c r="Y549" s="25">
        <f t="shared" si="158"/>
        <v>0.28999999999999998</v>
      </c>
      <c r="Z549" s="25">
        <f t="shared" si="159"/>
        <v>662</v>
      </c>
      <c r="AA549">
        <f t="shared" si="160"/>
        <v>1</v>
      </c>
      <c r="AB549">
        <f t="shared" si="161"/>
        <v>1</v>
      </c>
      <c r="AC549">
        <f t="shared" si="152"/>
        <v>0</v>
      </c>
      <c r="AF549">
        <f t="shared" si="162"/>
        <v>489873</v>
      </c>
      <c r="AH549" t="str">
        <f t="shared" si="163"/>
        <v>Belkin USB C to USB-C Fast Charging</v>
      </c>
      <c r="AI549" s="21">
        <f t="shared" si="164"/>
        <v>577</v>
      </c>
      <c r="AK549" t="str">
        <f t="shared" si="165"/>
        <v>Computers &amp; Accessories</v>
      </c>
      <c r="AM549">
        <f t="shared" si="166"/>
        <v>2899.9999999999995</v>
      </c>
      <c r="AN549" s="16">
        <f t="shared" si="167"/>
        <v>28.999999999999996</v>
      </c>
      <c r="AO549">
        <f t="shared" si="168"/>
        <v>28.999999999999996</v>
      </c>
      <c r="AP549" t="str">
        <f t="shared" si="169"/>
        <v>Suspicious Zero</v>
      </c>
      <c r="AQ549">
        <f t="shared" si="170"/>
        <v>2899.9999999999995</v>
      </c>
    </row>
    <row r="550" spans="1:43">
      <c r="A550" t="s">
        <v>2171</v>
      </c>
      <c r="B550" t="s">
        <v>2172</v>
      </c>
      <c r="C550" t="s">
        <v>18</v>
      </c>
      <c r="D550" s="17">
        <v>1299</v>
      </c>
      <c r="E550" s="17">
        <v>1999</v>
      </c>
      <c r="F550" s="23">
        <v>35</v>
      </c>
      <c r="G550" s="6">
        <v>4.4000000000000004</v>
      </c>
      <c r="H550" s="3">
        <v>7318</v>
      </c>
      <c r="I550" t="s">
        <v>2173</v>
      </c>
      <c r="J550" t="s">
        <v>1656</v>
      </c>
      <c r="K550" t="s">
        <v>1657</v>
      </c>
      <c r="L550" t="s">
        <v>1658</v>
      </c>
      <c r="M550" t="s">
        <v>1659</v>
      </c>
      <c r="N550" t="s">
        <v>1660</v>
      </c>
      <c r="O550" t="s">
        <v>2174</v>
      </c>
      <c r="P550" t="s">
        <v>2175</v>
      </c>
      <c r="Q550" t="str">
        <f t="shared" si="153"/>
        <v>Good</v>
      </c>
      <c r="R550" s="15">
        <f t="shared" si="154"/>
        <v>14628682</v>
      </c>
      <c r="S550" s="15" t="str">
        <f t="shared" si="155"/>
        <v>₹500-₹2,000</v>
      </c>
      <c r="U550" s="6">
        <f t="shared" si="156"/>
        <v>308</v>
      </c>
      <c r="V550" s="3">
        <f t="shared" si="157"/>
        <v>32199.200000000004</v>
      </c>
      <c r="W550" s="3" t="s">
        <v>14488</v>
      </c>
      <c r="X550" s="3" t="s">
        <v>14572</v>
      </c>
      <c r="Y550" s="25">
        <f t="shared" si="158"/>
        <v>0.35</v>
      </c>
      <c r="Z550" s="25">
        <f t="shared" si="159"/>
        <v>662</v>
      </c>
      <c r="AA550">
        <f t="shared" si="160"/>
        <v>1</v>
      </c>
      <c r="AB550">
        <f t="shared" si="161"/>
        <v>1</v>
      </c>
      <c r="AC550">
        <f t="shared" si="152"/>
        <v>0</v>
      </c>
      <c r="AF550">
        <f t="shared" si="162"/>
        <v>14628682</v>
      </c>
      <c r="AH550" t="str">
        <f t="shared" si="163"/>
        <v>Belkin Apple Certified Lightning to USB</v>
      </c>
      <c r="AI550" s="21">
        <f t="shared" si="164"/>
        <v>7318</v>
      </c>
      <c r="AK550" t="str">
        <f t="shared" si="165"/>
        <v>Computers &amp; Accessories</v>
      </c>
      <c r="AM550">
        <f t="shared" si="166"/>
        <v>3500</v>
      </c>
      <c r="AN550" s="16">
        <f t="shared" si="167"/>
        <v>35</v>
      </c>
      <c r="AO550">
        <f t="shared" si="168"/>
        <v>35</v>
      </c>
      <c r="AP550" t="str">
        <f t="shared" si="169"/>
        <v>Suspicious Zero</v>
      </c>
      <c r="AQ550">
        <f t="shared" si="170"/>
        <v>3500</v>
      </c>
    </row>
    <row r="551" spans="1:43">
      <c r="A551" t="s">
        <v>5308</v>
      </c>
      <c r="B551" t="s">
        <v>5309</v>
      </c>
      <c r="C551" t="s">
        <v>4533</v>
      </c>
      <c r="D551" s="17">
        <v>1299</v>
      </c>
      <c r="E551" s="17">
        <v>3000</v>
      </c>
      <c r="F551" s="23">
        <v>56.999999999999993</v>
      </c>
      <c r="G551" s="6">
        <v>4.3</v>
      </c>
      <c r="H551" s="3">
        <v>23022</v>
      </c>
      <c r="I551" t="s">
        <v>5310</v>
      </c>
      <c r="J551" t="s">
        <v>5311</v>
      </c>
      <c r="K551" t="s">
        <v>5312</v>
      </c>
      <c r="L551" t="s">
        <v>5313</v>
      </c>
      <c r="M551" t="s">
        <v>5314</v>
      </c>
      <c r="N551" t="s">
        <v>5315</v>
      </c>
      <c r="O551" t="s">
        <v>5316</v>
      </c>
      <c r="P551" t="s">
        <v>5317</v>
      </c>
      <c r="Q551" t="str">
        <f t="shared" si="153"/>
        <v>Good</v>
      </c>
      <c r="R551" s="15">
        <f t="shared" si="154"/>
        <v>69066000</v>
      </c>
      <c r="S551" s="15" t="str">
        <f t="shared" si="155"/>
        <v>₹2,000-₹10,000</v>
      </c>
      <c r="U551" s="6">
        <f t="shared" si="156"/>
        <v>308</v>
      </c>
      <c r="V551" s="3">
        <f t="shared" si="157"/>
        <v>98994.599999999991</v>
      </c>
      <c r="W551" s="3" t="s">
        <v>13560</v>
      </c>
      <c r="X551" s="3" t="s">
        <v>14572</v>
      </c>
      <c r="Y551" s="25">
        <f t="shared" si="158"/>
        <v>0.56999999999999995</v>
      </c>
      <c r="Z551" s="25">
        <f t="shared" si="159"/>
        <v>662</v>
      </c>
      <c r="AA551">
        <f t="shared" si="160"/>
        <v>1</v>
      </c>
      <c r="AB551">
        <f t="shared" si="161"/>
        <v>1</v>
      </c>
      <c r="AC551">
        <f t="shared" ref="AC551:AC614" si="171">COUNTIFS(A:A, A551, C:C, "&lt;&gt;" &amp; C551)</f>
        <v>0</v>
      </c>
      <c r="AF551">
        <f t="shared" si="162"/>
        <v>69066000</v>
      </c>
      <c r="AH551" t="str">
        <f t="shared" si="163"/>
        <v>SanDisk Ultra Dual Drive Luxe USB Type</v>
      </c>
      <c r="AI551" s="21">
        <f t="shared" si="164"/>
        <v>23022</v>
      </c>
      <c r="AK551" t="str">
        <f t="shared" si="165"/>
        <v>Computers &amp; Accessories</v>
      </c>
      <c r="AM551">
        <f t="shared" si="166"/>
        <v>5699.9999999999991</v>
      </c>
      <c r="AN551" s="16">
        <f t="shared" si="167"/>
        <v>56.999999999999993</v>
      </c>
      <c r="AO551">
        <f t="shared" si="168"/>
        <v>56.999999999999993</v>
      </c>
      <c r="AP551" t="str">
        <f t="shared" si="169"/>
        <v>Suspicious Zero</v>
      </c>
      <c r="AQ551">
        <f t="shared" si="170"/>
        <v>5699.9999999999991</v>
      </c>
    </row>
    <row r="552" spans="1:43">
      <c r="A552" t="s">
        <v>213</v>
      </c>
      <c r="B552" t="s">
        <v>214</v>
      </c>
      <c r="C552" t="s">
        <v>129</v>
      </c>
      <c r="D552" s="17">
        <v>279</v>
      </c>
      <c r="E552" s="17">
        <v>499</v>
      </c>
      <c r="F552" s="23">
        <v>44</v>
      </c>
      <c r="G552" s="6">
        <v>3.7</v>
      </c>
      <c r="H552" s="3">
        <v>10962</v>
      </c>
      <c r="I552" t="s">
        <v>215</v>
      </c>
      <c r="J552" t="s">
        <v>216</v>
      </c>
      <c r="K552" t="s">
        <v>217</v>
      </c>
      <c r="L552" t="s">
        <v>218</v>
      </c>
      <c r="M552" t="s">
        <v>219</v>
      </c>
      <c r="N552" t="s">
        <v>220</v>
      </c>
      <c r="O552" t="s">
        <v>221</v>
      </c>
      <c r="P552" t="s">
        <v>222</v>
      </c>
      <c r="Q552" t="str">
        <f t="shared" si="153"/>
        <v>Good</v>
      </c>
      <c r="R552" s="15">
        <f t="shared" si="154"/>
        <v>5470038</v>
      </c>
      <c r="S552" s="15" t="str">
        <f t="shared" si="155"/>
        <v>&lt;₹500</v>
      </c>
      <c r="U552" s="6">
        <f t="shared" si="156"/>
        <v>308</v>
      </c>
      <c r="V552" s="3">
        <f t="shared" si="157"/>
        <v>40559.4</v>
      </c>
      <c r="W552" s="3" t="s">
        <v>14266</v>
      </c>
      <c r="X552" s="3" t="s">
        <v>14550</v>
      </c>
      <c r="Y552" s="25">
        <f t="shared" si="158"/>
        <v>0.44</v>
      </c>
      <c r="Z552" s="25">
        <f t="shared" si="159"/>
        <v>662</v>
      </c>
      <c r="AA552">
        <f t="shared" si="160"/>
        <v>1</v>
      </c>
      <c r="AB552">
        <f t="shared" si="161"/>
        <v>1</v>
      </c>
      <c r="AC552">
        <f t="shared" si="171"/>
        <v>0</v>
      </c>
      <c r="AF552">
        <f t="shared" si="162"/>
        <v>5470038</v>
      </c>
      <c r="AH552" t="str">
        <f t="shared" si="163"/>
        <v>tizum HDMI to VGA Adapter Cable 1080P</v>
      </c>
      <c r="AI552" s="21">
        <f t="shared" si="164"/>
        <v>10962</v>
      </c>
      <c r="AK552" t="str">
        <f t="shared" si="165"/>
        <v>Electronics</v>
      </c>
      <c r="AM552">
        <f t="shared" si="166"/>
        <v>4400</v>
      </c>
      <c r="AN552" s="16">
        <f t="shared" si="167"/>
        <v>44</v>
      </c>
      <c r="AO552">
        <f t="shared" si="168"/>
        <v>44</v>
      </c>
      <c r="AP552" t="str">
        <f t="shared" si="169"/>
        <v>Suspicious Zero</v>
      </c>
      <c r="AQ552">
        <f t="shared" si="170"/>
        <v>4400</v>
      </c>
    </row>
    <row r="553" spans="1:43">
      <c r="A553" t="s">
        <v>5147</v>
      </c>
      <c r="B553" t="s">
        <v>5148</v>
      </c>
      <c r="C553" t="s">
        <v>4152</v>
      </c>
      <c r="D553" s="17">
        <v>1199</v>
      </c>
      <c r="E553" s="17">
        <v>2499</v>
      </c>
      <c r="F553" s="23">
        <v>52</v>
      </c>
      <c r="G553" s="6">
        <v>4</v>
      </c>
      <c r="H553" s="3">
        <v>33584</v>
      </c>
      <c r="I553" t="s">
        <v>5149</v>
      </c>
      <c r="J553" t="s">
        <v>5150</v>
      </c>
      <c r="K553" t="s">
        <v>5151</v>
      </c>
      <c r="L553" t="s">
        <v>5152</v>
      </c>
      <c r="M553" t="s">
        <v>5153</v>
      </c>
      <c r="N553" t="s">
        <v>12245</v>
      </c>
      <c r="O553" t="s">
        <v>5154</v>
      </c>
      <c r="P553" t="s">
        <v>5155</v>
      </c>
      <c r="Q553" t="str">
        <f t="shared" si="153"/>
        <v>Good</v>
      </c>
      <c r="R553" s="15">
        <f t="shared" si="154"/>
        <v>83926416</v>
      </c>
      <c r="S553" s="15" t="str">
        <f t="shared" si="155"/>
        <v>₹2,000-₹10,000</v>
      </c>
      <c r="U553" s="6">
        <f t="shared" si="156"/>
        <v>308</v>
      </c>
      <c r="V553" s="3">
        <f t="shared" si="157"/>
        <v>134336</v>
      </c>
      <c r="W553" s="3" t="s">
        <v>13561</v>
      </c>
      <c r="X553" s="3" t="s">
        <v>14550</v>
      </c>
      <c r="Y553" s="25">
        <f t="shared" si="158"/>
        <v>0.52</v>
      </c>
      <c r="Z553" s="25">
        <f t="shared" si="159"/>
        <v>662</v>
      </c>
      <c r="AA553">
        <f t="shared" si="160"/>
        <v>1</v>
      </c>
      <c r="AB553">
        <f t="shared" si="161"/>
        <v>1</v>
      </c>
      <c r="AC553">
        <f t="shared" si="171"/>
        <v>0</v>
      </c>
      <c r="AF553">
        <f t="shared" si="162"/>
        <v>83926416</v>
      </c>
      <c r="AH553" t="str">
        <f t="shared" si="163"/>
        <v>boAt Rockerz 370 On Ear Bluetooth</v>
      </c>
      <c r="AI553" s="21">
        <f t="shared" si="164"/>
        <v>33584</v>
      </c>
      <c r="AK553" t="str">
        <f t="shared" si="165"/>
        <v>Electronics</v>
      </c>
      <c r="AM553">
        <f t="shared" si="166"/>
        <v>5200</v>
      </c>
      <c r="AN553" s="16">
        <f t="shared" si="167"/>
        <v>52</v>
      </c>
      <c r="AO553">
        <f t="shared" si="168"/>
        <v>52</v>
      </c>
      <c r="AP553" t="str">
        <f t="shared" si="169"/>
        <v>Suspicious Zero</v>
      </c>
      <c r="AQ553">
        <f t="shared" si="170"/>
        <v>5200</v>
      </c>
    </row>
    <row r="554" spans="1:43">
      <c r="A554" t="s">
        <v>5100</v>
      </c>
      <c r="B554" t="s">
        <v>5101</v>
      </c>
      <c r="C554" t="s">
        <v>5102</v>
      </c>
      <c r="D554" s="17">
        <v>1799</v>
      </c>
      <c r="E554" s="17">
        <v>4999</v>
      </c>
      <c r="F554" s="23">
        <v>64</v>
      </c>
      <c r="G554" s="6">
        <v>4.0999999999999996</v>
      </c>
      <c r="H554" s="3">
        <v>55192</v>
      </c>
      <c r="I554" t="s">
        <v>5103</v>
      </c>
      <c r="J554" t="s">
        <v>5104</v>
      </c>
      <c r="K554" t="s">
        <v>5105</v>
      </c>
      <c r="L554" t="s">
        <v>5106</v>
      </c>
      <c r="M554" t="s">
        <v>5107</v>
      </c>
      <c r="N554" t="s">
        <v>12782</v>
      </c>
      <c r="O554" t="s">
        <v>5108</v>
      </c>
      <c r="P554" t="s">
        <v>5109</v>
      </c>
      <c r="Q554" t="str">
        <f t="shared" si="153"/>
        <v>Good</v>
      </c>
      <c r="R554" s="15">
        <f t="shared" si="154"/>
        <v>275904808</v>
      </c>
      <c r="S554" s="15" t="str">
        <f t="shared" si="155"/>
        <v>₹2,000-₹10,000</v>
      </c>
      <c r="U554" s="6">
        <f t="shared" si="156"/>
        <v>308</v>
      </c>
      <c r="V554" s="3">
        <f t="shared" si="157"/>
        <v>226287.19999999998</v>
      </c>
      <c r="W554" s="3" t="s">
        <v>13562</v>
      </c>
      <c r="X554" s="3" t="s">
        <v>14550</v>
      </c>
      <c r="Y554" s="25">
        <f t="shared" si="158"/>
        <v>0.64</v>
      </c>
      <c r="Z554" s="25">
        <f t="shared" si="159"/>
        <v>662</v>
      </c>
      <c r="AA554">
        <f t="shared" si="160"/>
        <v>1</v>
      </c>
      <c r="AB554">
        <f t="shared" si="161"/>
        <v>1</v>
      </c>
      <c r="AC554">
        <f t="shared" si="171"/>
        <v>0</v>
      </c>
      <c r="AF554">
        <f t="shared" si="162"/>
        <v>275904808</v>
      </c>
      <c r="AH554" t="str">
        <f t="shared" si="163"/>
        <v>boAt Rockerz 550 Over Ear Bluetooth</v>
      </c>
      <c r="AI554" s="21">
        <f t="shared" si="164"/>
        <v>55192</v>
      </c>
      <c r="AK554" t="str">
        <f t="shared" si="165"/>
        <v>Electronics</v>
      </c>
      <c r="AM554">
        <f t="shared" si="166"/>
        <v>6400</v>
      </c>
      <c r="AN554" s="16">
        <f t="shared" si="167"/>
        <v>64</v>
      </c>
      <c r="AO554">
        <f t="shared" si="168"/>
        <v>64</v>
      </c>
      <c r="AP554" t="str">
        <f t="shared" si="169"/>
        <v>Suspicious Zero</v>
      </c>
      <c r="AQ554">
        <f t="shared" si="170"/>
        <v>6400</v>
      </c>
    </row>
    <row r="555" spans="1:43">
      <c r="A555" t="s">
        <v>1225</v>
      </c>
      <c r="B555" t="s">
        <v>1226</v>
      </c>
      <c r="C555" t="s">
        <v>98</v>
      </c>
      <c r="D555" s="17">
        <v>1699</v>
      </c>
      <c r="E555" s="17">
        <v>2999</v>
      </c>
      <c r="F555" s="23">
        <v>43</v>
      </c>
      <c r="G555" s="6">
        <v>4.4000000000000004</v>
      </c>
      <c r="H555" s="3">
        <v>24780</v>
      </c>
      <c r="I555" t="s">
        <v>12075</v>
      </c>
      <c r="J555" t="s">
        <v>479</v>
      </c>
      <c r="K555" t="s">
        <v>480</v>
      </c>
      <c r="L555" t="s">
        <v>481</v>
      </c>
      <c r="M555" t="s">
        <v>12452</v>
      </c>
      <c r="N555" t="s">
        <v>12701</v>
      </c>
      <c r="O555" t="s">
        <v>1227</v>
      </c>
      <c r="P555" t="s">
        <v>1228</v>
      </c>
      <c r="Q555" t="str">
        <f t="shared" si="153"/>
        <v>Good</v>
      </c>
      <c r="R555" s="15">
        <f t="shared" si="154"/>
        <v>74315220</v>
      </c>
      <c r="S555" s="15" t="str">
        <f t="shared" si="155"/>
        <v>₹2,000-₹10,000</v>
      </c>
      <c r="U555" s="6">
        <f t="shared" si="156"/>
        <v>308</v>
      </c>
      <c r="V555" s="3">
        <f t="shared" si="157"/>
        <v>109032.00000000001</v>
      </c>
      <c r="W555" s="3" t="s">
        <v>13563</v>
      </c>
      <c r="X555" s="3" t="s">
        <v>14572</v>
      </c>
      <c r="Y555" s="25">
        <f t="shared" si="158"/>
        <v>0.43</v>
      </c>
      <c r="Z555" s="25">
        <f t="shared" si="159"/>
        <v>662</v>
      </c>
      <c r="AA555">
        <f t="shared" si="160"/>
        <v>1</v>
      </c>
      <c r="AB555">
        <f t="shared" si="161"/>
        <v>1</v>
      </c>
      <c r="AC555">
        <f t="shared" si="171"/>
        <v>0</v>
      </c>
      <c r="AF555">
        <f t="shared" si="162"/>
        <v>74315220</v>
      </c>
      <c r="AH555" t="str">
        <f t="shared" si="163"/>
        <v>TP-LINK AC1300 Archer T3U Plus High</v>
      </c>
      <c r="AI555" s="21">
        <f t="shared" si="164"/>
        <v>24780</v>
      </c>
      <c r="AK555" t="str">
        <f t="shared" si="165"/>
        <v>Computers &amp; Accessories</v>
      </c>
      <c r="AM555">
        <f t="shared" si="166"/>
        <v>4300</v>
      </c>
      <c r="AN555" s="16">
        <f t="shared" si="167"/>
        <v>43</v>
      </c>
      <c r="AO555">
        <f t="shared" si="168"/>
        <v>43</v>
      </c>
      <c r="AP555" t="str">
        <f t="shared" si="169"/>
        <v>Suspicious Zero</v>
      </c>
      <c r="AQ555">
        <f t="shared" si="170"/>
        <v>4300</v>
      </c>
    </row>
    <row r="556" spans="1:43">
      <c r="A556" t="s">
        <v>3785</v>
      </c>
      <c r="B556" t="s">
        <v>3786</v>
      </c>
      <c r="C556" t="s">
        <v>2978</v>
      </c>
      <c r="D556" s="17">
        <v>499</v>
      </c>
      <c r="E556" s="17">
        <v>599</v>
      </c>
      <c r="F556" s="23">
        <v>17</v>
      </c>
      <c r="G556" s="6">
        <v>4.2</v>
      </c>
      <c r="H556" s="3">
        <v>21916</v>
      </c>
      <c r="I556" t="s">
        <v>3787</v>
      </c>
      <c r="J556" t="s">
        <v>3788</v>
      </c>
      <c r="K556" t="s">
        <v>3789</v>
      </c>
      <c r="L556" t="s">
        <v>3790</v>
      </c>
      <c r="M556" t="s">
        <v>12783</v>
      </c>
      <c r="N556" t="s">
        <v>3791</v>
      </c>
      <c r="O556" t="s">
        <v>3792</v>
      </c>
      <c r="P556" t="s">
        <v>3793</v>
      </c>
      <c r="Q556" t="str">
        <f t="shared" si="153"/>
        <v>Average</v>
      </c>
      <c r="R556" s="15">
        <f t="shared" si="154"/>
        <v>13127684</v>
      </c>
      <c r="S556" s="15" t="str">
        <f t="shared" si="155"/>
        <v>₹500-₹2,000</v>
      </c>
      <c r="U556" s="6">
        <f t="shared" si="156"/>
        <v>308</v>
      </c>
      <c r="V556" s="3">
        <f t="shared" si="157"/>
        <v>92047.2</v>
      </c>
      <c r="W556" s="3" t="s">
        <v>14267</v>
      </c>
      <c r="X556" s="3" t="s">
        <v>14550</v>
      </c>
      <c r="Y556" s="25">
        <f t="shared" si="158"/>
        <v>0.17</v>
      </c>
      <c r="Z556" s="25">
        <f t="shared" si="159"/>
        <v>662</v>
      </c>
      <c r="AA556">
        <f t="shared" si="160"/>
        <v>1</v>
      </c>
      <c r="AB556">
        <f t="shared" si="161"/>
        <v>1</v>
      </c>
      <c r="AC556">
        <f t="shared" si="171"/>
        <v>0</v>
      </c>
      <c r="AF556">
        <f t="shared" si="162"/>
        <v>13127684</v>
      </c>
      <c r="AH556" t="str">
        <f t="shared" si="163"/>
        <v>Mi 10W Wall Charger for Mobile Phones</v>
      </c>
      <c r="AI556" s="21">
        <f t="shared" si="164"/>
        <v>21916</v>
      </c>
      <c r="AK556" t="str">
        <f t="shared" si="165"/>
        <v>Electronics</v>
      </c>
      <c r="AM556">
        <f t="shared" si="166"/>
        <v>1700</v>
      </c>
      <c r="AN556" s="16">
        <f t="shared" si="167"/>
        <v>17</v>
      </c>
      <c r="AO556">
        <f t="shared" si="168"/>
        <v>17</v>
      </c>
      <c r="AP556" t="str">
        <f t="shared" si="169"/>
        <v>Suspicious Zero</v>
      </c>
      <c r="AQ556">
        <f t="shared" si="170"/>
        <v>1700</v>
      </c>
    </row>
    <row r="557" spans="1:43">
      <c r="A557" t="s">
        <v>138</v>
      </c>
      <c r="B557" t="s">
        <v>139</v>
      </c>
      <c r="C557" t="s">
        <v>18</v>
      </c>
      <c r="D557" s="17">
        <v>350</v>
      </c>
      <c r="E557" s="17">
        <v>899</v>
      </c>
      <c r="F557" s="23">
        <v>61</v>
      </c>
      <c r="G557" s="6">
        <v>4.2</v>
      </c>
      <c r="H557" s="3">
        <v>2263</v>
      </c>
      <c r="I557" t="s">
        <v>140</v>
      </c>
      <c r="J557" t="s">
        <v>141</v>
      </c>
      <c r="K557" t="s">
        <v>142</v>
      </c>
      <c r="L557" t="s">
        <v>143</v>
      </c>
      <c r="M557" t="s">
        <v>144</v>
      </c>
      <c r="N557" t="s">
        <v>145</v>
      </c>
      <c r="O557" t="s">
        <v>3602</v>
      </c>
      <c r="P557" t="s">
        <v>3603</v>
      </c>
      <c r="Q557" t="str">
        <f t="shared" si="153"/>
        <v>Average</v>
      </c>
      <c r="R557" s="15">
        <f t="shared" si="154"/>
        <v>2034437</v>
      </c>
      <c r="S557" s="15" t="str">
        <f t="shared" si="155"/>
        <v>₹500-₹2,000</v>
      </c>
      <c r="U557" s="6">
        <f t="shared" si="156"/>
        <v>308</v>
      </c>
      <c r="V557" s="3">
        <f t="shared" si="157"/>
        <v>9504.6</v>
      </c>
      <c r="W557" s="3" t="s">
        <v>14328</v>
      </c>
      <c r="X557" s="3" t="s">
        <v>14572</v>
      </c>
      <c r="Y557" s="25">
        <f t="shared" si="158"/>
        <v>0.61</v>
      </c>
      <c r="Z557" s="25">
        <f t="shared" si="159"/>
        <v>662</v>
      </c>
      <c r="AA557">
        <f t="shared" si="160"/>
        <v>1</v>
      </c>
      <c r="AB557">
        <f t="shared" si="161"/>
        <v>1</v>
      </c>
      <c r="AC557">
        <f t="shared" si="171"/>
        <v>0</v>
      </c>
      <c r="AF557">
        <f t="shared" si="162"/>
        <v>2034437</v>
      </c>
      <c r="AH557" t="str">
        <f t="shared" si="163"/>
        <v>Portronics Konnect CL 20W POR-1067</v>
      </c>
      <c r="AI557" s="21">
        <f t="shared" si="164"/>
        <v>2263</v>
      </c>
      <c r="AK557" t="str">
        <f t="shared" si="165"/>
        <v>Computers &amp; Accessories</v>
      </c>
      <c r="AM557">
        <f t="shared" si="166"/>
        <v>6100</v>
      </c>
      <c r="AN557" s="16">
        <f t="shared" si="167"/>
        <v>61</v>
      </c>
      <c r="AO557">
        <f t="shared" si="168"/>
        <v>61</v>
      </c>
      <c r="AP557" t="str">
        <f t="shared" si="169"/>
        <v>Suspicious Zero</v>
      </c>
      <c r="AQ557">
        <f t="shared" si="170"/>
        <v>6100</v>
      </c>
    </row>
    <row r="558" spans="1:43">
      <c r="A558" t="s">
        <v>3308</v>
      </c>
      <c r="B558" t="s">
        <v>3309</v>
      </c>
      <c r="C558" t="s">
        <v>3310</v>
      </c>
      <c r="D558" s="17">
        <v>99</v>
      </c>
      <c r="E558" s="17">
        <v>999</v>
      </c>
      <c r="F558" s="23">
        <v>90</v>
      </c>
      <c r="G558" s="6">
        <v>4</v>
      </c>
      <c r="H558" s="3">
        <v>1396</v>
      </c>
      <c r="I558" t="s">
        <v>3311</v>
      </c>
      <c r="J558" t="s">
        <v>3312</v>
      </c>
      <c r="K558" t="s">
        <v>3313</v>
      </c>
      <c r="L558" t="s">
        <v>3314</v>
      </c>
      <c r="M558" t="s">
        <v>12246</v>
      </c>
      <c r="N558" t="s">
        <v>3316</v>
      </c>
      <c r="O558" t="s">
        <v>3317</v>
      </c>
      <c r="P558" t="s">
        <v>3318</v>
      </c>
      <c r="Q558" t="str">
        <f t="shared" si="153"/>
        <v>Average</v>
      </c>
      <c r="R558" s="15">
        <f t="shared" si="154"/>
        <v>1394604</v>
      </c>
      <c r="S558" s="15" t="str">
        <f t="shared" si="155"/>
        <v>₹500-₹2,000</v>
      </c>
      <c r="U558" s="6">
        <f t="shared" si="156"/>
        <v>308</v>
      </c>
      <c r="V558" s="3">
        <f t="shared" si="157"/>
        <v>5584</v>
      </c>
      <c r="W558" s="3" t="s">
        <v>13564</v>
      </c>
      <c r="X558" s="3" t="s">
        <v>14572</v>
      </c>
      <c r="Y558" s="25">
        <f t="shared" si="158"/>
        <v>0.9</v>
      </c>
      <c r="Z558" s="25">
        <f t="shared" si="159"/>
        <v>662</v>
      </c>
      <c r="AA558">
        <f t="shared" si="160"/>
        <v>1</v>
      </c>
      <c r="AB558">
        <f t="shared" si="161"/>
        <v>1</v>
      </c>
      <c r="AC558">
        <f t="shared" si="171"/>
        <v>0</v>
      </c>
      <c r="AF558">
        <f t="shared" si="162"/>
        <v>1394604</v>
      </c>
      <c r="AH558" t="str">
        <f t="shared" si="163"/>
        <v>Sounce Spiral Charger Cable Protector</v>
      </c>
      <c r="AI558" s="21">
        <f t="shared" si="164"/>
        <v>1396</v>
      </c>
      <c r="AK558" t="str">
        <f t="shared" si="165"/>
        <v>Computers &amp; Accessories</v>
      </c>
      <c r="AM558">
        <f t="shared" si="166"/>
        <v>9000</v>
      </c>
      <c r="AN558" s="16">
        <f t="shared" si="167"/>
        <v>90</v>
      </c>
      <c r="AO558">
        <f t="shared" si="168"/>
        <v>90</v>
      </c>
      <c r="AP558" t="str">
        <f t="shared" si="169"/>
        <v>Suspicious Zero</v>
      </c>
      <c r="AQ558">
        <f t="shared" si="170"/>
        <v>9000</v>
      </c>
    </row>
    <row r="559" spans="1:43">
      <c r="A559" t="s">
        <v>10777</v>
      </c>
      <c r="B559" t="s">
        <v>10778</v>
      </c>
      <c r="C559" t="s">
        <v>8053</v>
      </c>
      <c r="D559" s="17">
        <v>1649</v>
      </c>
      <c r="E559" s="17">
        <v>2800</v>
      </c>
      <c r="F559" s="23">
        <v>41</v>
      </c>
      <c r="G559" s="6">
        <v>3.9</v>
      </c>
      <c r="H559" s="3">
        <v>2162</v>
      </c>
      <c r="I559" t="s">
        <v>10779</v>
      </c>
      <c r="J559" t="s">
        <v>10780</v>
      </c>
      <c r="K559" t="s">
        <v>10781</v>
      </c>
      <c r="L559" t="s">
        <v>10782</v>
      </c>
      <c r="M559" t="s">
        <v>10783</v>
      </c>
      <c r="N559" t="s">
        <v>10784</v>
      </c>
      <c r="O559" t="s">
        <v>10785</v>
      </c>
      <c r="P559" t="s">
        <v>10786</v>
      </c>
      <c r="Q559" t="str">
        <f t="shared" si="153"/>
        <v>Good</v>
      </c>
      <c r="R559" s="15">
        <f t="shared" si="154"/>
        <v>6053600</v>
      </c>
      <c r="S559" s="15" t="str">
        <f t="shared" si="155"/>
        <v>₹2,000-₹10,000</v>
      </c>
      <c r="U559" s="6">
        <f t="shared" si="156"/>
        <v>308</v>
      </c>
      <c r="V559" s="3">
        <f t="shared" si="157"/>
        <v>8431.7999999999993</v>
      </c>
      <c r="W559" s="3" t="s">
        <v>13565</v>
      </c>
      <c r="X559" s="3" t="s">
        <v>14573</v>
      </c>
      <c r="Y559" s="25">
        <f t="shared" si="158"/>
        <v>0.41</v>
      </c>
      <c r="Z559" s="25">
        <f t="shared" si="159"/>
        <v>662</v>
      </c>
      <c r="AA559">
        <f t="shared" si="160"/>
        <v>1</v>
      </c>
      <c r="AB559">
        <f t="shared" si="161"/>
        <v>1</v>
      </c>
      <c r="AC559">
        <f t="shared" si="171"/>
        <v>0</v>
      </c>
      <c r="AF559">
        <f t="shared" si="162"/>
        <v>6053600</v>
      </c>
      <c r="AH559" t="str">
        <f t="shared" si="163"/>
        <v>Solidaire 550-Watt Mixer Grinder with 3</v>
      </c>
      <c r="AI559" s="21">
        <f t="shared" si="164"/>
        <v>2162</v>
      </c>
      <c r="AK559" t="str">
        <f t="shared" si="165"/>
        <v>Home &amp; Kitchen</v>
      </c>
      <c r="AM559">
        <f t="shared" si="166"/>
        <v>4100</v>
      </c>
      <c r="AN559" s="16">
        <f t="shared" si="167"/>
        <v>41</v>
      </c>
      <c r="AO559">
        <f t="shared" si="168"/>
        <v>41</v>
      </c>
      <c r="AP559" t="str">
        <f t="shared" si="169"/>
        <v>Suspicious Zero</v>
      </c>
      <c r="AQ559">
        <f t="shared" si="170"/>
        <v>4100</v>
      </c>
    </row>
    <row r="560" spans="1:43">
      <c r="A560" t="s">
        <v>3366</v>
      </c>
      <c r="B560" t="s">
        <v>3367</v>
      </c>
      <c r="C560" t="s">
        <v>2884</v>
      </c>
      <c r="D560" s="17">
        <v>599</v>
      </c>
      <c r="E560" s="17">
        <v>1800</v>
      </c>
      <c r="F560" s="23">
        <v>67</v>
      </c>
      <c r="G560" s="6">
        <v>3.5</v>
      </c>
      <c r="H560" s="3">
        <v>83996</v>
      </c>
      <c r="I560" t="s">
        <v>3368</v>
      </c>
      <c r="J560" t="s">
        <v>3369</v>
      </c>
      <c r="K560" t="s">
        <v>3370</v>
      </c>
      <c r="L560" t="s">
        <v>3371</v>
      </c>
      <c r="M560" t="s">
        <v>3372</v>
      </c>
      <c r="N560" t="s">
        <v>3373</v>
      </c>
      <c r="O560" t="s">
        <v>3374</v>
      </c>
      <c r="P560" t="s">
        <v>3375</v>
      </c>
      <c r="Q560" t="str">
        <f t="shared" si="153"/>
        <v>Good</v>
      </c>
      <c r="R560" s="15">
        <f t="shared" si="154"/>
        <v>151192800</v>
      </c>
      <c r="S560" s="15" t="str">
        <f t="shared" si="155"/>
        <v>₹500-₹2,000</v>
      </c>
      <c r="U560" s="6">
        <f t="shared" si="156"/>
        <v>308</v>
      </c>
      <c r="V560" s="3">
        <f t="shared" si="157"/>
        <v>293986</v>
      </c>
      <c r="W560" s="3" t="s">
        <v>13566</v>
      </c>
      <c r="X560" s="3" t="s">
        <v>14550</v>
      </c>
      <c r="Y560" s="25">
        <f t="shared" si="158"/>
        <v>0.67</v>
      </c>
      <c r="Z560" s="25">
        <f t="shared" si="159"/>
        <v>662</v>
      </c>
      <c r="AA560">
        <f t="shared" si="160"/>
        <v>1</v>
      </c>
      <c r="AB560">
        <f t="shared" si="161"/>
        <v>1</v>
      </c>
      <c r="AC560">
        <f t="shared" si="171"/>
        <v>0</v>
      </c>
      <c r="AF560">
        <f t="shared" si="162"/>
        <v>151192800</v>
      </c>
      <c r="AH560" t="str">
        <f t="shared" si="163"/>
        <v>PTron Tangent Lite Bluetooth 5.0</v>
      </c>
      <c r="AI560" s="21">
        <f t="shared" si="164"/>
        <v>83996</v>
      </c>
      <c r="AK560" t="str">
        <f t="shared" si="165"/>
        <v>Electronics</v>
      </c>
      <c r="AM560">
        <f t="shared" si="166"/>
        <v>6700</v>
      </c>
      <c r="AN560" s="16">
        <f t="shared" si="167"/>
        <v>67</v>
      </c>
      <c r="AO560">
        <f t="shared" si="168"/>
        <v>67</v>
      </c>
      <c r="AP560" t="str">
        <f t="shared" si="169"/>
        <v>Suspicious Zero</v>
      </c>
      <c r="AQ560">
        <f t="shared" si="170"/>
        <v>6700</v>
      </c>
    </row>
    <row r="561" spans="1:43">
      <c r="A561" t="s">
        <v>11462</v>
      </c>
      <c r="B561" t="s">
        <v>11463</v>
      </c>
      <c r="C561" t="s">
        <v>8260</v>
      </c>
      <c r="D561" s="17">
        <v>3349</v>
      </c>
      <c r="E561" s="17">
        <v>4799</v>
      </c>
      <c r="F561" s="23">
        <v>30</v>
      </c>
      <c r="G561" s="6">
        <v>3.7</v>
      </c>
      <c r="H561" s="3">
        <v>4200</v>
      </c>
      <c r="I561" t="s">
        <v>11464</v>
      </c>
      <c r="J561" t="s">
        <v>11465</v>
      </c>
      <c r="K561" t="s">
        <v>11466</v>
      </c>
      <c r="L561" t="s">
        <v>11467</v>
      </c>
      <c r="M561" t="s">
        <v>11468</v>
      </c>
      <c r="N561" t="s">
        <v>11469</v>
      </c>
      <c r="O561" t="s">
        <v>11470</v>
      </c>
      <c r="P561" t="s">
        <v>11471</v>
      </c>
      <c r="Q561" t="str">
        <f t="shared" si="153"/>
        <v>Good</v>
      </c>
      <c r="R561" s="15">
        <f t="shared" si="154"/>
        <v>20155800</v>
      </c>
      <c r="S561" s="15" t="str">
        <f t="shared" si="155"/>
        <v>₹2,000-₹10,000</v>
      </c>
      <c r="U561" s="6">
        <f t="shared" si="156"/>
        <v>308</v>
      </c>
      <c r="V561" s="3">
        <f t="shared" si="157"/>
        <v>15540</v>
      </c>
      <c r="W561" s="3" t="s">
        <v>13567</v>
      </c>
      <c r="X561" s="3" t="s">
        <v>14573</v>
      </c>
      <c r="Y561" s="25">
        <f t="shared" si="158"/>
        <v>0.3</v>
      </c>
      <c r="Z561" s="25">
        <f t="shared" si="159"/>
        <v>662</v>
      </c>
      <c r="AA561">
        <f t="shared" si="160"/>
        <v>1</v>
      </c>
      <c r="AB561">
        <f t="shared" si="161"/>
        <v>1</v>
      </c>
      <c r="AC561">
        <f t="shared" si="171"/>
        <v>0</v>
      </c>
      <c r="AF561">
        <f t="shared" si="162"/>
        <v>20155800</v>
      </c>
      <c r="AH561" t="str">
        <f t="shared" si="163"/>
        <v>Maharaja Whiteline Odacio Plus 550-Watt</v>
      </c>
      <c r="AI561" s="21">
        <f t="shared" si="164"/>
        <v>4200</v>
      </c>
      <c r="AK561" t="str">
        <f t="shared" si="165"/>
        <v>Home &amp; Kitchen</v>
      </c>
      <c r="AM561">
        <f t="shared" si="166"/>
        <v>3000</v>
      </c>
      <c r="AN561" s="16">
        <f t="shared" si="167"/>
        <v>30</v>
      </c>
      <c r="AO561">
        <f t="shared" si="168"/>
        <v>30</v>
      </c>
      <c r="AP561" t="str">
        <f t="shared" si="169"/>
        <v>Suspicious Zero</v>
      </c>
      <c r="AQ561">
        <f t="shared" si="170"/>
        <v>3000</v>
      </c>
    </row>
    <row r="562" spans="1:43">
      <c r="A562" t="s">
        <v>6191</v>
      </c>
      <c r="B562" t="s">
        <v>6192</v>
      </c>
      <c r="C562" t="s">
        <v>6193</v>
      </c>
      <c r="D562" s="17">
        <v>1399</v>
      </c>
      <c r="E562" s="17">
        <v>2490</v>
      </c>
      <c r="F562" s="23">
        <v>44</v>
      </c>
      <c r="G562" s="6">
        <v>4.3</v>
      </c>
      <c r="H562" s="3">
        <v>11074</v>
      </c>
      <c r="I562" t="s">
        <v>6194</v>
      </c>
      <c r="J562" t="s">
        <v>6195</v>
      </c>
      <c r="K562" t="s">
        <v>6196</v>
      </c>
      <c r="L562" t="s">
        <v>6197</v>
      </c>
      <c r="M562" t="s">
        <v>6198</v>
      </c>
      <c r="N562" t="s">
        <v>12784</v>
      </c>
      <c r="O562" t="s">
        <v>6199</v>
      </c>
      <c r="P562" t="s">
        <v>6200</v>
      </c>
      <c r="Q562" t="str">
        <f t="shared" si="153"/>
        <v>Excellent</v>
      </c>
      <c r="R562" s="15">
        <f t="shared" si="154"/>
        <v>27574260</v>
      </c>
      <c r="S562" s="15" t="str">
        <f t="shared" si="155"/>
        <v>₹2,000-₹10,000</v>
      </c>
      <c r="U562" s="6">
        <f t="shared" si="156"/>
        <v>308</v>
      </c>
      <c r="V562" s="3">
        <f t="shared" si="157"/>
        <v>47618.2</v>
      </c>
      <c r="W562" s="3" t="s">
        <v>13568</v>
      </c>
      <c r="X562" s="3" t="s">
        <v>14572</v>
      </c>
      <c r="Y562" s="25">
        <f t="shared" si="158"/>
        <v>0.44</v>
      </c>
      <c r="Z562" s="25">
        <f t="shared" si="159"/>
        <v>662</v>
      </c>
      <c r="AA562">
        <f t="shared" si="160"/>
        <v>1</v>
      </c>
      <c r="AB562">
        <f t="shared" si="161"/>
        <v>1</v>
      </c>
      <c r="AC562">
        <f t="shared" si="171"/>
        <v>0</v>
      </c>
      <c r="AF562">
        <f t="shared" si="162"/>
        <v>27574260</v>
      </c>
      <c r="AH562" t="str">
        <f t="shared" si="163"/>
        <v>TABLE MAGIC Multipurpose Laptop Table</v>
      </c>
      <c r="AI562" s="21">
        <f t="shared" si="164"/>
        <v>11074</v>
      </c>
      <c r="AK562" t="str">
        <f t="shared" si="165"/>
        <v>Computers &amp; Accessories</v>
      </c>
      <c r="AM562">
        <f t="shared" si="166"/>
        <v>4400</v>
      </c>
      <c r="AN562" s="16">
        <f t="shared" si="167"/>
        <v>44</v>
      </c>
      <c r="AO562">
        <f t="shared" si="168"/>
        <v>44</v>
      </c>
      <c r="AP562" t="str">
        <f t="shared" si="169"/>
        <v>Suspicious Zero</v>
      </c>
      <c r="AQ562">
        <f t="shared" si="170"/>
        <v>4400</v>
      </c>
    </row>
    <row r="563" spans="1:43">
      <c r="A563" t="s">
        <v>10398</v>
      </c>
      <c r="B563" t="s">
        <v>10399</v>
      </c>
      <c r="C563" t="s">
        <v>8885</v>
      </c>
      <c r="D563" s="17">
        <v>1189</v>
      </c>
      <c r="E563" s="17">
        <v>2400</v>
      </c>
      <c r="F563" s="23">
        <v>50</v>
      </c>
      <c r="G563" s="6">
        <v>4.0999999999999996</v>
      </c>
      <c r="H563" s="3">
        <v>618</v>
      </c>
      <c r="I563" t="s">
        <v>10400</v>
      </c>
      <c r="J563" t="s">
        <v>10401</v>
      </c>
      <c r="K563" t="s">
        <v>10402</v>
      </c>
      <c r="L563" t="s">
        <v>10403</v>
      </c>
      <c r="M563" t="s">
        <v>10404</v>
      </c>
      <c r="N563" t="s">
        <v>10405</v>
      </c>
      <c r="O563" t="s">
        <v>10406</v>
      </c>
      <c r="P563" t="s">
        <v>10407</v>
      </c>
      <c r="Q563" t="str">
        <f t="shared" si="153"/>
        <v>Excellent</v>
      </c>
      <c r="R563" s="15">
        <f t="shared" si="154"/>
        <v>1483200</v>
      </c>
      <c r="S563" s="15" t="str">
        <f t="shared" si="155"/>
        <v>₹2,000-₹10,000</v>
      </c>
      <c r="U563" s="6">
        <f t="shared" si="156"/>
        <v>308</v>
      </c>
      <c r="V563" s="3">
        <f t="shared" si="157"/>
        <v>2533.7999999999997</v>
      </c>
      <c r="W563" s="3" t="s">
        <v>13569</v>
      </c>
      <c r="X563" s="3" t="s">
        <v>14573</v>
      </c>
      <c r="Y563" s="25">
        <f t="shared" si="158"/>
        <v>0.5</v>
      </c>
      <c r="Z563" s="25">
        <f t="shared" si="159"/>
        <v>662</v>
      </c>
      <c r="AA563">
        <f t="shared" si="160"/>
        <v>1</v>
      </c>
      <c r="AB563">
        <f t="shared" si="161"/>
        <v>1</v>
      </c>
      <c r="AC563">
        <f t="shared" si="171"/>
        <v>0</v>
      </c>
      <c r="AF563">
        <f t="shared" si="162"/>
        <v>1483200</v>
      </c>
      <c r="AH563" t="str">
        <f t="shared" si="163"/>
        <v>Amazon Basics 650 Watt Drip Coffee</v>
      </c>
      <c r="AI563" s="21">
        <f t="shared" si="164"/>
        <v>618</v>
      </c>
      <c r="AK563" t="str">
        <f t="shared" si="165"/>
        <v>Home &amp; Kitchen</v>
      </c>
      <c r="AM563">
        <f t="shared" si="166"/>
        <v>5000</v>
      </c>
      <c r="AN563" s="16">
        <f t="shared" si="167"/>
        <v>50</v>
      </c>
      <c r="AO563">
        <f t="shared" si="168"/>
        <v>50</v>
      </c>
      <c r="AP563" t="str">
        <f t="shared" si="169"/>
        <v>Suspicious Zero</v>
      </c>
      <c r="AQ563">
        <f t="shared" si="170"/>
        <v>5000</v>
      </c>
    </row>
    <row r="564" spans="1:43">
      <c r="A564" t="s">
        <v>2737</v>
      </c>
      <c r="B564" t="s">
        <v>2738</v>
      </c>
      <c r="C564" t="s">
        <v>18</v>
      </c>
      <c r="D564" s="17">
        <v>1519</v>
      </c>
      <c r="E564" s="17">
        <v>1899</v>
      </c>
      <c r="F564" s="23">
        <v>20</v>
      </c>
      <c r="G564" s="6">
        <v>4.4000000000000004</v>
      </c>
      <c r="H564" s="3">
        <v>19763</v>
      </c>
      <c r="I564" t="s">
        <v>12128</v>
      </c>
      <c r="J564" t="s">
        <v>2739</v>
      </c>
      <c r="K564" t="s">
        <v>2740</v>
      </c>
      <c r="L564" t="s">
        <v>2741</v>
      </c>
      <c r="M564" t="s">
        <v>2742</v>
      </c>
      <c r="N564" t="s">
        <v>2743</v>
      </c>
      <c r="O564" t="s">
        <v>2744</v>
      </c>
      <c r="P564" t="s">
        <v>2745</v>
      </c>
      <c r="Q564" t="str">
        <f t="shared" si="153"/>
        <v>Average</v>
      </c>
      <c r="R564" s="15">
        <f t="shared" si="154"/>
        <v>37529937</v>
      </c>
      <c r="S564" s="15" t="str">
        <f t="shared" si="155"/>
        <v>₹500-₹2,000</v>
      </c>
      <c r="U564" s="6">
        <f t="shared" si="156"/>
        <v>308</v>
      </c>
      <c r="V564" s="3">
        <f t="shared" si="157"/>
        <v>86957.200000000012</v>
      </c>
      <c r="W564" s="3" t="s">
        <v>14268</v>
      </c>
      <c r="X564" s="3" t="s">
        <v>14572</v>
      </c>
      <c r="Y564" s="25">
        <f t="shared" si="158"/>
        <v>0.2</v>
      </c>
      <c r="Z564" s="25">
        <f t="shared" si="159"/>
        <v>662</v>
      </c>
      <c r="AA564">
        <f t="shared" si="160"/>
        <v>1</v>
      </c>
      <c r="AB564">
        <f t="shared" si="161"/>
        <v>1</v>
      </c>
      <c r="AC564">
        <f t="shared" si="171"/>
        <v>0</v>
      </c>
      <c r="AF564">
        <f t="shared" si="162"/>
        <v>37529937</v>
      </c>
      <c r="AH564" t="str">
        <f t="shared" si="163"/>
        <v>ESR USB C to Lightning Cable,</v>
      </c>
      <c r="AI564" s="21">
        <f t="shared" si="164"/>
        <v>19763</v>
      </c>
      <c r="AK564" t="str">
        <f t="shared" si="165"/>
        <v>Computers &amp; Accessories</v>
      </c>
      <c r="AM564">
        <f t="shared" si="166"/>
        <v>2000</v>
      </c>
      <c r="AN564" s="16">
        <f t="shared" si="167"/>
        <v>20</v>
      </c>
      <c r="AO564">
        <f t="shared" si="168"/>
        <v>20</v>
      </c>
      <c r="AP564" t="str">
        <f t="shared" si="169"/>
        <v>Suspicious Zero</v>
      </c>
      <c r="AQ564">
        <f t="shared" si="170"/>
        <v>2000</v>
      </c>
    </row>
    <row r="565" spans="1:43">
      <c r="A565" t="s">
        <v>7520</v>
      </c>
      <c r="B565" t="s">
        <v>7521</v>
      </c>
      <c r="C565" t="s">
        <v>14558</v>
      </c>
      <c r="D565" s="17">
        <v>165</v>
      </c>
      <c r="E565" s="17">
        <v>165</v>
      </c>
      <c r="F565" s="23">
        <v>0</v>
      </c>
      <c r="G565" s="6">
        <v>4.5</v>
      </c>
      <c r="H565" s="3">
        <v>1674</v>
      </c>
      <c r="I565" t="s">
        <v>7522</v>
      </c>
      <c r="J565" t="s">
        <v>7523</v>
      </c>
      <c r="K565" t="s">
        <v>7524</v>
      </c>
      <c r="L565" t="s">
        <v>7525</v>
      </c>
      <c r="M565" t="s">
        <v>7526</v>
      </c>
      <c r="N565" t="s">
        <v>7527</v>
      </c>
      <c r="O565" t="s">
        <v>7528</v>
      </c>
      <c r="P565" t="s">
        <v>7529</v>
      </c>
      <c r="Q565" t="str">
        <f t="shared" si="153"/>
        <v>Good</v>
      </c>
      <c r="R565" s="15">
        <f t="shared" si="154"/>
        <v>276210</v>
      </c>
      <c r="S565" s="15" t="str">
        <f t="shared" si="155"/>
        <v>&lt;₹500</v>
      </c>
      <c r="U565" s="6">
        <f t="shared" si="156"/>
        <v>308</v>
      </c>
      <c r="V565" s="3">
        <f t="shared" si="157"/>
        <v>7533</v>
      </c>
      <c r="W565" s="3" t="s">
        <v>14269</v>
      </c>
      <c r="X565" s="3" t="s">
        <v>14557</v>
      </c>
      <c r="Y565" s="25">
        <f t="shared" si="158"/>
        <v>0</v>
      </c>
      <c r="Z565" s="25">
        <f t="shared" si="159"/>
        <v>662</v>
      </c>
      <c r="AA565">
        <f t="shared" si="160"/>
        <v>1</v>
      </c>
      <c r="AB565">
        <f t="shared" si="161"/>
        <v>1</v>
      </c>
      <c r="AC565">
        <f t="shared" si="171"/>
        <v>0</v>
      </c>
      <c r="AF565">
        <f t="shared" si="162"/>
        <v>276210</v>
      </c>
      <c r="AH565" t="str">
        <f t="shared" si="163"/>
        <v>Classmate Long Book - Unruled,</v>
      </c>
      <c r="AI565" s="21">
        <f t="shared" si="164"/>
        <v>1674</v>
      </c>
      <c r="AK565" t="str">
        <f t="shared" si="165"/>
        <v>Office Products</v>
      </c>
      <c r="AM565">
        <f t="shared" si="166"/>
        <v>0</v>
      </c>
      <c r="AN565" s="16">
        <f t="shared" si="167"/>
        <v>12.35483870967742</v>
      </c>
      <c r="AO565">
        <f t="shared" si="168"/>
        <v>12.35483870967742</v>
      </c>
      <c r="AP565" t="str">
        <f t="shared" si="169"/>
        <v>True Zero</v>
      </c>
      <c r="AQ565">
        <f t="shared" si="170"/>
        <v>0</v>
      </c>
    </row>
    <row r="566" spans="1:43">
      <c r="A566" t="s">
        <v>7749</v>
      </c>
      <c r="B566" t="s">
        <v>7750</v>
      </c>
      <c r="C566" t="s">
        <v>14558</v>
      </c>
      <c r="D566" s="17">
        <v>120</v>
      </c>
      <c r="E566" s="17">
        <v>120</v>
      </c>
      <c r="F566" s="23">
        <v>0</v>
      </c>
      <c r="G566" s="6">
        <v>4.5</v>
      </c>
      <c r="H566" s="3">
        <v>4951</v>
      </c>
      <c r="I566" t="s">
        <v>7751</v>
      </c>
      <c r="J566" t="s">
        <v>7752</v>
      </c>
      <c r="K566" t="s">
        <v>7753</v>
      </c>
      <c r="L566" t="s">
        <v>7754</v>
      </c>
      <c r="M566" t="s">
        <v>7755</v>
      </c>
      <c r="N566" t="s">
        <v>12785</v>
      </c>
      <c r="O566" t="s">
        <v>7756</v>
      </c>
      <c r="P566" t="s">
        <v>7757</v>
      </c>
      <c r="Q566" t="str">
        <f t="shared" si="153"/>
        <v>Good</v>
      </c>
      <c r="R566" s="15">
        <f t="shared" si="154"/>
        <v>594120</v>
      </c>
      <c r="S566" s="15" t="str">
        <f t="shared" si="155"/>
        <v>&lt;₹500</v>
      </c>
      <c r="U566" s="6">
        <f t="shared" si="156"/>
        <v>308</v>
      </c>
      <c r="V566" s="3">
        <f t="shared" si="157"/>
        <v>22279.5</v>
      </c>
      <c r="W566" s="3" t="s">
        <v>14270</v>
      </c>
      <c r="X566" s="3" t="s">
        <v>14557</v>
      </c>
      <c r="Y566" s="25">
        <f t="shared" si="158"/>
        <v>0</v>
      </c>
      <c r="Z566" s="25">
        <f t="shared" si="159"/>
        <v>662</v>
      </c>
      <c r="AA566">
        <f t="shared" si="160"/>
        <v>1</v>
      </c>
      <c r="AB566">
        <f t="shared" si="161"/>
        <v>1</v>
      </c>
      <c r="AC566">
        <f t="shared" si="171"/>
        <v>0</v>
      </c>
      <c r="AF566">
        <f t="shared" si="162"/>
        <v>594120</v>
      </c>
      <c r="AH566" t="str">
        <f t="shared" si="163"/>
        <v>Classmate Drawing Book - Unruled,</v>
      </c>
      <c r="AI566" s="21">
        <f t="shared" si="164"/>
        <v>4951</v>
      </c>
      <c r="AK566" t="str">
        <f t="shared" si="165"/>
        <v>Office Products</v>
      </c>
      <c r="AM566">
        <f t="shared" si="166"/>
        <v>0</v>
      </c>
      <c r="AN566" s="16">
        <f t="shared" si="167"/>
        <v>12.35483870967742</v>
      </c>
      <c r="AO566">
        <f t="shared" si="168"/>
        <v>12.35483870967742</v>
      </c>
      <c r="AP566" t="str">
        <f t="shared" si="169"/>
        <v>True Zero</v>
      </c>
      <c r="AQ566">
        <f t="shared" si="170"/>
        <v>0</v>
      </c>
    </row>
    <row r="567" spans="1:43">
      <c r="A567" t="s">
        <v>5521</v>
      </c>
      <c r="B567" t="s">
        <v>5522</v>
      </c>
      <c r="C567" t="s">
        <v>2884</v>
      </c>
      <c r="D567" s="17">
        <v>1199</v>
      </c>
      <c r="E567" s="17">
        <v>5999</v>
      </c>
      <c r="F567" s="23">
        <v>80</v>
      </c>
      <c r="G567" s="6">
        <v>3.9</v>
      </c>
      <c r="H567" s="3">
        <v>47521</v>
      </c>
      <c r="I567" t="s">
        <v>5523</v>
      </c>
      <c r="J567" t="s">
        <v>5524</v>
      </c>
      <c r="K567" t="s">
        <v>5525</v>
      </c>
      <c r="L567" t="s">
        <v>5526</v>
      </c>
      <c r="M567" t="s">
        <v>5527</v>
      </c>
      <c r="N567" t="s">
        <v>5528</v>
      </c>
      <c r="O567" t="s">
        <v>5529</v>
      </c>
      <c r="P567" t="s">
        <v>5530</v>
      </c>
      <c r="Q567" t="str">
        <f t="shared" si="153"/>
        <v>Average</v>
      </c>
      <c r="R567" s="15">
        <f t="shared" si="154"/>
        <v>285078479</v>
      </c>
      <c r="S567" s="15" t="str">
        <f t="shared" si="155"/>
        <v>₹2,000-₹10,000</v>
      </c>
      <c r="U567" s="6">
        <f t="shared" si="156"/>
        <v>308</v>
      </c>
      <c r="V567" s="3">
        <f t="shared" si="157"/>
        <v>185331.9</v>
      </c>
      <c r="W567" s="3" t="s">
        <v>14329</v>
      </c>
      <c r="X567" s="3" t="s">
        <v>14550</v>
      </c>
      <c r="Y567" s="25">
        <f t="shared" si="158"/>
        <v>0.8</v>
      </c>
      <c r="Z567" s="25">
        <f t="shared" si="159"/>
        <v>662</v>
      </c>
      <c r="AA567">
        <f t="shared" si="160"/>
        <v>1</v>
      </c>
      <c r="AB567">
        <f t="shared" si="161"/>
        <v>1</v>
      </c>
      <c r="AC567">
        <f t="shared" si="171"/>
        <v>0</v>
      </c>
      <c r="AF567">
        <f t="shared" si="162"/>
        <v>285078479</v>
      </c>
      <c r="AH567" t="str">
        <f t="shared" si="163"/>
        <v>boAt Airdopes 171 in Ear Bluetooth True</v>
      </c>
      <c r="AI567" s="21">
        <f t="shared" si="164"/>
        <v>47521</v>
      </c>
      <c r="AK567" t="str">
        <f t="shared" si="165"/>
        <v>Electronics</v>
      </c>
      <c r="AM567">
        <f t="shared" si="166"/>
        <v>8000</v>
      </c>
      <c r="AN567" s="16">
        <f t="shared" si="167"/>
        <v>80</v>
      </c>
      <c r="AO567">
        <f t="shared" si="168"/>
        <v>80</v>
      </c>
      <c r="AP567" t="str">
        <f t="shared" si="169"/>
        <v>Suspicious Zero</v>
      </c>
      <c r="AQ567">
        <f t="shared" si="170"/>
        <v>8000</v>
      </c>
    </row>
    <row r="568" spans="1:43">
      <c r="A568" t="s">
        <v>9939</v>
      </c>
      <c r="B568" t="s">
        <v>9940</v>
      </c>
      <c r="C568" t="s">
        <v>9490</v>
      </c>
      <c r="D568" s="17">
        <v>9799</v>
      </c>
      <c r="E568" s="17">
        <v>12150</v>
      </c>
      <c r="F568" s="23">
        <v>19</v>
      </c>
      <c r="G568" s="6">
        <v>4.3</v>
      </c>
      <c r="H568" s="3">
        <v>13251</v>
      </c>
      <c r="I568" t="s">
        <v>12045</v>
      </c>
      <c r="J568" t="s">
        <v>9941</v>
      </c>
      <c r="K568" t="s">
        <v>9942</v>
      </c>
      <c r="L568" t="s">
        <v>9943</v>
      </c>
      <c r="M568" t="s">
        <v>9944</v>
      </c>
      <c r="N568" t="s">
        <v>9945</v>
      </c>
      <c r="O568" t="s">
        <v>9946</v>
      </c>
      <c r="P568" t="s">
        <v>9947</v>
      </c>
      <c r="Q568" t="str">
        <f t="shared" si="153"/>
        <v>Average</v>
      </c>
      <c r="R568" s="15">
        <f t="shared" si="154"/>
        <v>160999650</v>
      </c>
      <c r="S568" s="15" t="str">
        <f t="shared" si="155"/>
        <v>₹10,000-₹50,000</v>
      </c>
      <c r="U568" s="6">
        <f t="shared" si="156"/>
        <v>308</v>
      </c>
      <c r="V568" s="3">
        <f t="shared" si="157"/>
        <v>56979.299999999996</v>
      </c>
      <c r="W568" s="3" t="s">
        <v>13570</v>
      </c>
      <c r="X568" s="3" t="s">
        <v>14573</v>
      </c>
      <c r="Y568" s="25">
        <f t="shared" si="158"/>
        <v>0.19</v>
      </c>
      <c r="Z568" s="25">
        <f t="shared" si="159"/>
        <v>662</v>
      </c>
      <c r="AA568">
        <f t="shared" si="160"/>
        <v>1</v>
      </c>
      <c r="AB568">
        <f t="shared" si="161"/>
        <v>1</v>
      </c>
      <c r="AC568">
        <f t="shared" si="171"/>
        <v>0</v>
      </c>
      <c r="AF568">
        <f t="shared" si="162"/>
        <v>160999650</v>
      </c>
      <c r="AH568" t="str">
        <f t="shared" si="163"/>
        <v>Usha Janome Dream Stitch Automatic</v>
      </c>
      <c r="AI568" s="21">
        <f t="shared" si="164"/>
        <v>13251</v>
      </c>
      <c r="AK568" t="str">
        <f t="shared" si="165"/>
        <v>Home &amp; Kitchen</v>
      </c>
      <c r="AM568">
        <f t="shared" si="166"/>
        <v>1900</v>
      </c>
      <c r="AN568" s="16">
        <f t="shared" si="167"/>
        <v>19</v>
      </c>
      <c r="AO568">
        <f t="shared" si="168"/>
        <v>19</v>
      </c>
      <c r="AP568" t="str">
        <f t="shared" si="169"/>
        <v>Suspicious Zero</v>
      </c>
      <c r="AQ568">
        <f t="shared" si="170"/>
        <v>1900</v>
      </c>
    </row>
    <row r="569" spans="1:43">
      <c r="A569" t="s">
        <v>6864</v>
      </c>
      <c r="B569" t="s">
        <v>6865</v>
      </c>
      <c r="C569" t="s">
        <v>4152</v>
      </c>
      <c r="D569" s="17">
        <v>1499</v>
      </c>
      <c r="E569" s="17">
        <v>3999</v>
      </c>
      <c r="F569" s="23">
        <v>63</v>
      </c>
      <c r="G569" s="6">
        <v>4.2</v>
      </c>
      <c r="H569" s="3">
        <v>42775</v>
      </c>
      <c r="I569" t="s">
        <v>6866</v>
      </c>
      <c r="J569" t="s">
        <v>6867</v>
      </c>
      <c r="K569" t="s">
        <v>6868</v>
      </c>
      <c r="L569" t="s">
        <v>6869</v>
      </c>
      <c r="M569" t="s">
        <v>6870</v>
      </c>
      <c r="N569" t="s">
        <v>12037</v>
      </c>
      <c r="O569" t="s">
        <v>6871</v>
      </c>
      <c r="P569" t="s">
        <v>6872</v>
      </c>
      <c r="Q569" t="str">
        <f t="shared" si="153"/>
        <v>Average</v>
      </c>
      <c r="R569" s="15">
        <f t="shared" si="154"/>
        <v>171057225</v>
      </c>
      <c r="S569" s="15" t="str">
        <f t="shared" si="155"/>
        <v>₹2,000-₹10,000</v>
      </c>
      <c r="U569" s="6">
        <f t="shared" si="156"/>
        <v>308</v>
      </c>
      <c r="V569" s="3">
        <f t="shared" si="157"/>
        <v>179655</v>
      </c>
      <c r="W569" s="3" t="s">
        <v>13571</v>
      </c>
      <c r="X569" s="3" t="s">
        <v>14550</v>
      </c>
      <c r="Y569" s="25">
        <f t="shared" si="158"/>
        <v>0.63</v>
      </c>
      <c r="Z569" s="25">
        <f t="shared" si="159"/>
        <v>662</v>
      </c>
      <c r="AA569">
        <f t="shared" si="160"/>
        <v>1</v>
      </c>
      <c r="AB569">
        <f t="shared" si="161"/>
        <v>1</v>
      </c>
      <c r="AC569">
        <f t="shared" si="171"/>
        <v>0</v>
      </c>
      <c r="AF569">
        <f t="shared" si="162"/>
        <v>171057225</v>
      </c>
      <c r="AH569" t="str">
        <f t="shared" si="163"/>
        <v>Infinity (JBL Glide 510,</v>
      </c>
      <c r="AI569" s="21">
        <f t="shared" si="164"/>
        <v>42775</v>
      </c>
      <c r="AK569" t="str">
        <f t="shared" si="165"/>
        <v>Electronics</v>
      </c>
      <c r="AM569">
        <f t="shared" si="166"/>
        <v>6300</v>
      </c>
      <c r="AN569" s="16">
        <f t="shared" si="167"/>
        <v>63</v>
      </c>
      <c r="AO569">
        <f t="shared" si="168"/>
        <v>63</v>
      </c>
      <c r="AP569" t="str">
        <f t="shared" si="169"/>
        <v>Suspicious Zero</v>
      </c>
      <c r="AQ569">
        <f t="shared" si="170"/>
        <v>6300</v>
      </c>
    </row>
    <row r="570" spans="1:43">
      <c r="A570" t="s">
        <v>4830</v>
      </c>
      <c r="B570" t="s">
        <v>4831</v>
      </c>
      <c r="C570" t="s">
        <v>4781</v>
      </c>
      <c r="D570" s="17">
        <v>699</v>
      </c>
      <c r="E570" s="17">
        <v>999</v>
      </c>
      <c r="F570" s="23">
        <v>30</v>
      </c>
      <c r="G570" s="6">
        <v>3.5</v>
      </c>
      <c r="H570" s="3">
        <v>15295</v>
      </c>
      <c r="I570" t="s">
        <v>4832</v>
      </c>
      <c r="J570" t="s">
        <v>4833</v>
      </c>
      <c r="K570" t="s">
        <v>4834</v>
      </c>
      <c r="L570" t="s">
        <v>4835</v>
      </c>
      <c r="M570" t="s">
        <v>12786</v>
      </c>
      <c r="N570" t="s">
        <v>12787</v>
      </c>
      <c r="O570" t="s">
        <v>4836</v>
      </c>
      <c r="P570" t="s">
        <v>4837</v>
      </c>
      <c r="Q570" t="str">
        <f t="shared" si="153"/>
        <v>Good</v>
      </c>
      <c r="R570" s="15">
        <f t="shared" si="154"/>
        <v>15279705</v>
      </c>
      <c r="S570" s="15" t="str">
        <f t="shared" si="155"/>
        <v>₹500-₹2,000</v>
      </c>
      <c r="U570" s="6">
        <f t="shared" si="156"/>
        <v>308</v>
      </c>
      <c r="V570" s="3">
        <f t="shared" si="157"/>
        <v>53532.5</v>
      </c>
      <c r="W570" s="3" t="s">
        <v>13572</v>
      </c>
      <c r="X570" s="3" t="s">
        <v>14572</v>
      </c>
      <c r="Y570" s="25">
        <f t="shared" si="158"/>
        <v>0.3</v>
      </c>
      <c r="Z570" s="25">
        <f t="shared" si="159"/>
        <v>662</v>
      </c>
      <c r="AA570">
        <f t="shared" si="160"/>
        <v>1</v>
      </c>
      <c r="AB570">
        <f t="shared" si="161"/>
        <v>1</v>
      </c>
      <c r="AC570">
        <f t="shared" si="171"/>
        <v>0</v>
      </c>
      <c r="AF570">
        <f t="shared" si="162"/>
        <v>15279705</v>
      </c>
      <c r="AH570" t="str">
        <f t="shared" si="163"/>
        <v>Zebronics Zeb-Companion 107 USB</v>
      </c>
      <c r="AI570" s="21">
        <f t="shared" si="164"/>
        <v>15295</v>
      </c>
      <c r="AK570" t="str">
        <f t="shared" si="165"/>
        <v>Computers &amp; Accessories</v>
      </c>
      <c r="AM570">
        <f t="shared" si="166"/>
        <v>3000</v>
      </c>
      <c r="AN570" s="16">
        <f t="shared" si="167"/>
        <v>30</v>
      </c>
      <c r="AO570">
        <f t="shared" si="168"/>
        <v>30</v>
      </c>
      <c r="AP570" t="str">
        <f t="shared" si="169"/>
        <v>Suspicious Zero</v>
      </c>
      <c r="AQ570">
        <f t="shared" si="170"/>
        <v>3000</v>
      </c>
    </row>
    <row r="571" spans="1:43">
      <c r="A571" t="s">
        <v>2699</v>
      </c>
      <c r="B571" t="s">
        <v>2700</v>
      </c>
      <c r="C571" t="s">
        <v>169</v>
      </c>
      <c r="D571" s="17">
        <v>24499</v>
      </c>
      <c r="E571" s="17">
        <v>50000</v>
      </c>
      <c r="F571" s="23">
        <v>51</v>
      </c>
      <c r="G571" s="6">
        <v>3.9</v>
      </c>
      <c r="H571" s="3">
        <v>3518</v>
      </c>
      <c r="I571" t="s">
        <v>12421</v>
      </c>
      <c r="J571" t="s">
        <v>2701</v>
      </c>
      <c r="K571" t="s">
        <v>2702</v>
      </c>
      <c r="L571" t="s">
        <v>2703</v>
      </c>
      <c r="M571" t="s">
        <v>2704</v>
      </c>
      <c r="N571" t="s">
        <v>12247</v>
      </c>
      <c r="O571" t="s">
        <v>2705</v>
      </c>
      <c r="P571" t="s">
        <v>2706</v>
      </c>
      <c r="Q571" t="str">
        <f t="shared" si="153"/>
        <v>Good</v>
      </c>
      <c r="R571" s="15">
        <f t="shared" si="154"/>
        <v>175900000</v>
      </c>
      <c r="S571" s="15" t="str">
        <f t="shared" si="155"/>
        <v>₹10,000-₹50,000</v>
      </c>
      <c r="U571" s="6">
        <f t="shared" si="156"/>
        <v>308</v>
      </c>
      <c r="V571" s="3">
        <f t="shared" si="157"/>
        <v>13720.199999999999</v>
      </c>
      <c r="W571" s="3" t="s">
        <v>13573</v>
      </c>
      <c r="X571" s="3" t="s">
        <v>14550</v>
      </c>
      <c r="Y571" s="25">
        <f t="shared" si="158"/>
        <v>0.51</v>
      </c>
      <c r="Z571" s="25">
        <f t="shared" si="159"/>
        <v>662</v>
      </c>
      <c r="AA571">
        <f t="shared" si="160"/>
        <v>1</v>
      </c>
      <c r="AB571">
        <f t="shared" si="161"/>
        <v>1</v>
      </c>
      <c r="AC571">
        <f t="shared" si="171"/>
        <v>0</v>
      </c>
      <c r="AF571">
        <f t="shared" si="162"/>
        <v>175900000</v>
      </c>
      <c r="AH571" t="str">
        <f t="shared" si="163"/>
        <v>AmazonBasics 108 cm (43 inches) 4K</v>
      </c>
      <c r="AI571" s="21">
        <f t="shared" si="164"/>
        <v>3518</v>
      </c>
      <c r="AK571" t="str">
        <f t="shared" si="165"/>
        <v>Electronics</v>
      </c>
      <c r="AM571">
        <f t="shared" si="166"/>
        <v>5100</v>
      </c>
      <c r="AN571" s="16">
        <f t="shared" si="167"/>
        <v>51</v>
      </c>
      <c r="AO571">
        <f t="shared" si="168"/>
        <v>51</v>
      </c>
      <c r="AP571" t="str">
        <f t="shared" si="169"/>
        <v>Suspicious Zero</v>
      </c>
      <c r="AQ571">
        <f t="shared" si="170"/>
        <v>5100</v>
      </c>
    </row>
    <row r="572" spans="1:43">
      <c r="A572" t="s">
        <v>8464</v>
      </c>
      <c r="B572" t="s">
        <v>8465</v>
      </c>
      <c r="C572" t="s">
        <v>8043</v>
      </c>
      <c r="D572" s="17">
        <v>599</v>
      </c>
      <c r="E572" s="17">
        <v>990</v>
      </c>
      <c r="F572" s="23">
        <v>39</v>
      </c>
      <c r="G572" s="6">
        <v>3.9</v>
      </c>
      <c r="H572" s="3">
        <v>16166</v>
      </c>
      <c r="I572" t="s">
        <v>8466</v>
      </c>
      <c r="J572" t="s">
        <v>8467</v>
      </c>
      <c r="K572" t="s">
        <v>8468</v>
      </c>
      <c r="L572" t="s">
        <v>8469</v>
      </c>
      <c r="M572" t="s">
        <v>8470</v>
      </c>
      <c r="N572" t="s">
        <v>8471</v>
      </c>
      <c r="O572" t="s">
        <v>8472</v>
      </c>
      <c r="P572" t="s">
        <v>8473</v>
      </c>
      <c r="Q572" t="str">
        <f t="shared" si="153"/>
        <v>Excellent</v>
      </c>
      <c r="R572" s="15">
        <f t="shared" si="154"/>
        <v>16004340</v>
      </c>
      <c r="S572" s="15" t="str">
        <f t="shared" si="155"/>
        <v>₹500-₹2,000</v>
      </c>
      <c r="U572" s="6">
        <f t="shared" si="156"/>
        <v>308</v>
      </c>
      <c r="V572" s="3">
        <f t="shared" si="157"/>
        <v>63047.4</v>
      </c>
      <c r="W572" s="3" t="s">
        <v>14271</v>
      </c>
      <c r="X572" s="3" t="s">
        <v>14573</v>
      </c>
      <c r="Y572" s="25">
        <f t="shared" si="158"/>
        <v>0.39</v>
      </c>
      <c r="Z572" s="25">
        <f t="shared" si="159"/>
        <v>662</v>
      </c>
      <c r="AA572">
        <f t="shared" si="160"/>
        <v>1</v>
      </c>
      <c r="AB572">
        <f t="shared" si="161"/>
        <v>1</v>
      </c>
      <c r="AC572">
        <f t="shared" si="171"/>
        <v>0</v>
      </c>
      <c r="AF572">
        <f t="shared" si="162"/>
        <v>16004340</v>
      </c>
      <c r="AH572" t="str">
        <f t="shared" si="163"/>
        <v>USHA Armor AR1100WB 1100 W Dry Iron</v>
      </c>
      <c r="AI572" s="21">
        <f t="shared" si="164"/>
        <v>16166</v>
      </c>
      <c r="AK572" t="str">
        <f t="shared" si="165"/>
        <v>Home &amp; Kitchen</v>
      </c>
      <c r="AM572">
        <f t="shared" si="166"/>
        <v>3900</v>
      </c>
      <c r="AN572" s="16">
        <f t="shared" si="167"/>
        <v>39</v>
      </c>
      <c r="AO572">
        <f t="shared" si="168"/>
        <v>39</v>
      </c>
      <c r="AP572" t="str">
        <f t="shared" si="169"/>
        <v>Suspicious Zero</v>
      </c>
      <c r="AQ572">
        <f t="shared" si="170"/>
        <v>3900</v>
      </c>
    </row>
    <row r="573" spans="1:43">
      <c r="A573" t="s">
        <v>9745</v>
      </c>
      <c r="B573" t="s">
        <v>9746</v>
      </c>
      <c r="C573" t="s">
        <v>8043</v>
      </c>
      <c r="D573" s="17">
        <v>1199</v>
      </c>
      <c r="E573" s="17">
        <v>1690</v>
      </c>
      <c r="F573" s="23">
        <v>28.999999999999996</v>
      </c>
      <c r="G573" s="6">
        <v>4.2</v>
      </c>
      <c r="H573" s="3">
        <v>4580</v>
      </c>
      <c r="I573" t="s">
        <v>9747</v>
      </c>
      <c r="J573" t="s">
        <v>9748</v>
      </c>
      <c r="K573" t="s">
        <v>9749</v>
      </c>
      <c r="L573" t="s">
        <v>9750</v>
      </c>
      <c r="M573" t="s">
        <v>9751</v>
      </c>
      <c r="N573" t="s">
        <v>9752</v>
      </c>
      <c r="O573" t="s">
        <v>9753</v>
      </c>
      <c r="P573" t="s">
        <v>9754</v>
      </c>
      <c r="Q573" t="str">
        <f t="shared" si="153"/>
        <v>Average</v>
      </c>
      <c r="R573" s="15">
        <f t="shared" si="154"/>
        <v>7740200</v>
      </c>
      <c r="S573" s="15" t="str">
        <f t="shared" si="155"/>
        <v>₹500-₹2,000</v>
      </c>
      <c r="U573" s="6">
        <f t="shared" si="156"/>
        <v>308</v>
      </c>
      <c r="V573" s="3">
        <f t="shared" si="157"/>
        <v>19236</v>
      </c>
      <c r="W573" s="3" t="s">
        <v>13574</v>
      </c>
      <c r="X573" s="3" t="s">
        <v>14573</v>
      </c>
      <c r="Y573" s="25">
        <f t="shared" si="158"/>
        <v>0.28999999999999998</v>
      </c>
      <c r="Z573" s="25">
        <f t="shared" si="159"/>
        <v>662</v>
      </c>
      <c r="AA573">
        <f t="shared" si="160"/>
        <v>1</v>
      </c>
      <c r="AB573">
        <f t="shared" si="161"/>
        <v>1</v>
      </c>
      <c r="AC573">
        <f t="shared" si="171"/>
        <v>0</v>
      </c>
      <c r="AF573">
        <f t="shared" si="162"/>
        <v>7740200</v>
      </c>
      <c r="AH573" t="str">
        <f t="shared" si="163"/>
        <v>Usha Goliath GO1200WG Heavy Weight</v>
      </c>
      <c r="AI573" s="21">
        <f t="shared" si="164"/>
        <v>4580</v>
      </c>
      <c r="AK573" t="str">
        <f t="shared" si="165"/>
        <v>Home &amp; Kitchen</v>
      </c>
      <c r="AM573">
        <f t="shared" si="166"/>
        <v>2899.9999999999995</v>
      </c>
      <c r="AN573" s="16">
        <f t="shared" si="167"/>
        <v>28.999999999999996</v>
      </c>
      <c r="AO573">
        <f t="shared" si="168"/>
        <v>28.999999999999996</v>
      </c>
      <c r="AP573" t="str">
        <f t="shared" si="169"/>
        <v>Suspicious Zero</v>
      </c>
      <c r="AQ573">
        <f t="shared" si="170"/>
        <v>2899.9999999999995</v>
      </c>
    </row>
    <row r="574" spans="1:43">
      <c r="A574" t="s">
        <v>7353</v>
      </c>
      <c r="B574" t="s">
        <v>12094</v>
      </c>
      <c r="C574" t="s">
        <v>7354</v>
      </c>
      <c r="D574" s="17">
        <v>699</v>
      </c>
      <c r="E574" s="17">
        <v>1299</v>
      </c>
      <c r="F574" s="23">
        <v>46</v>
      </c>
      <c r="G574" s="6">
        <v>4.3</v>
      </c>
      <c r="H574" s="3">
        <v>6183</v>
      </c>
      <c r="I574" t="s">
        <v>7355</v>
      </c>
      <c r="J574" t="s">
        <v>7356</v>
      </c>
      <c r="K574" t="s">
        <v>7357</v>
      </c>
      <c r="L574" t="s">
        <v>7358</v>
      </c>
      <c r="M574" t="s">
        <v>7359</v>
      </c>
      <c r="N574" t="s">
        <v>7360</v>
      </c>
      <c r="O574" t="s">
        <v>7361</v>
      </c>
      <c r="P574" t="s">
        <v>7362</v>
      </c>
      <c r="Q574" t="str">
        <f t="shared" si="153"/>
        <v>Excellent</v>
      </c>
      <c r="R574" s="15">
        <f t="shared" si="154"/>
        <v>8031717</v>
      </c>
      <c r="S574" s="15" t="str">
        <f t="shared" si="155"/>
        <v>₹500-₹2,000</v>
      </c>
      <c r="U574" s="6">
        <f t="shared" si="156"/>
        <v>308</v>
      </c>
      <c r="V574" s="3">
        <f t="shared" si="157"/>
        <v>26586.899999999998</v>
      </c>
      <c r="W574" s="3" t="s">
        <v>13575</v>
      </c>
      <c r="X574" s="3" t="s">
        <v>14550</v>
      </c>
      <c r="Y574" s="25">
        <f t="shared" si="158"/>
        <v>0.46</v>
      </c>
      <c r="Z574" s="25">
        <f t="shared" si="159"/>
        <v>662</v>
      </c>
      <c r="AA574">
        <f t="shared" si="160"/>
        <v>1</v>
      </c>
      <c r="AB574">
        <f t="shared" si="161"/>
        <v>1</v>
      </c>
      <c r="AC574">
        <f t="shared" si="171"/>
        <v>0</v>
      </c>
      <c r="AF574">
        <f t="shared" si="162"/>
        <v>8031717</v>
      </c>
      <c r="AH574" t="str">
        <f t="shared" si="163"/>
        <v>DIGITEK (DLS-9FT) Lightweight &amp;</v>
      </c>
      <c r="AI574" s="21">
        <f t="shared" si="164"/>
        <v>6183</v>
      </c>
      <c r="AK574" t="str">
        <f t="shared" si="165"/>
        <v>Electronics</v>
      </c>
      <c r="AM574">
        <f t="shared" si="166"/>
        <v>4600</v>
      </c>
      <c r="AN574" s="16">
        <f t="shared" si="167"/>
        <v>46</v>
      </c>
      <c r="AO574">
        <f t="shared" si="168"/>
        <v>46</v>
      </c>
      <c r="AP574" t="str">
        <f t="shared" si="169"/>
        <v>Suspicious Zero</v>
      </c>
      <c r="AQ574">
        <f t="shared" si="170"/>
        <v>4600</v>
      </c>
    </row>
    <row r="575" spans="1:43">
      <c r="A575" t="s">
        <v>11417</v>
      </c>
      <c r="B575" t="s">
        <v>11418</v>
      </c>
      <c r="C575" t="s">
        <v>11419</v>
      </c>
      <c r="D575" s="17">
        <v>1099</v>
      </c>
      <c r="E575" s="17">
        <v>1500</v>
      </c>
      <c r="F575" s="23">
        <v>27</v>
      </c>
      <c r="G575" s="6">
        <v>4.5</v>
      </c>
      <c r="H575" s="3">
        <v>1065</v>
      </c>
      <c r="I575" t="s">
        <v>12248</v>
      </c>
      <c r="J575" t="s">
        <v>11420</v>
      </c>
      <c r="K575" t="s">
        <v>11421</v>
      </c>
      <c r="L575" t="s">
        <v>11422</v>
      </c>
      <c r="M575" t="s">
        <v>12788</v>
      </c>
      <c r="N575" t="s">
        <v>12249</v>
      </c>
      <c r="O575" t="s">
        <v>11423</v>
      </c>
      <c r="P575" t="s">
        <v>11424</v>
      </c>
      <c r="Q575" t="str">
        <f t="shared" si="153"/>
        <v>Good</v>
      </c>
      <c r="R575" s="15">
        <f t="shared" si="154"/>
        <v>1597500</v>
      </c>
      <c r="S575" s="15" t="str">
        <f t="shared" si="155"/>
        <v>₹500-₹2,000</v>
      </c>
      <c r="U575" s="6">
        <f t="shared" si="156"/>
        <v>308</v>
      </c>
      <c r="V575" s="3">
        <f t="shared" si="157"/>
        <v>4792.5</v>
      </c>
      <c r="W575" s="3" t="s">
        <v>13576</v>
      </c>
      <c r="X575" s="3" t="s">
        <v>14573</v>
      </c>
      <c r="Y575" s="25">
        <f t="shared" si="158"/>
        <v>0.27</v>
      </c>
      <c r="Z575" s="25">
        <f t="shared" si="159"/>
        <v>662</v>
      </c>
      <c r="AA575">
        <f t="shared" si="160"/>
        <v>1</v>
      </c>
      <c r="AB575">
        <f t="shared" si="161"/>
        <v>1</v>
      </c>
      <c r="AC575">
        <f t="shared" si="171"/>
        <v>0</v>
      </c>
      <c r="AF575">
        <f t="shared" si="162"/>
        <v>1597500</v>
      </c>
      <c r="AH575" t="str">
        <f t="shared" si="163"/>
        <v>Cafe JEI French Press Coffee and Tea</v>
      </c>
      <c r="AI575" s="21">
        <f t="shared" si="164"/>
        <v>1065</v>
      </c>
      <c r="AK575" t="str">
        <f t="shared" si="165"/>
        <v>Home &amp; Kitchen</v>
      </c>
      <c r="AM575">
        <f t="shared" si="166"/>
        <v>2700</v>
      </c>
      <c r="AN575" s="16">
        <f t="shared" si="167"/>
        <v>27</v>
      </c>
      <c r="AO575">
        <f t="shared" si="168"/>
        <v>27</v>
      </c>
      <c r="AP575" t="str">
        <f t="shared" si="169"/>
        <v>Suspicious Zero</v>
      </c>
      <c r="AQ575">
        <f t="shared" si="170"/>
        <v>2700</v>
      </c>
    </row>
    <row r="576" spans="1:43">
      <c r="A576" t="s">
        <v>1341</v>
      </c>
      <c r="B576" t="s">
        <v>1342</v>
      </c>
      <c r="C576" t="s">
        <v>1343</v>
      </c>
      <c r="D576" s="17">
        <v>9490</v>
      </c>
      <c r="E576" s="17">
        <v>15990</v>
      </c>
      <c r="F576" s="23">
        <v>41</v>
      </c>
      <c r="G576" s="6">
        <v>3.9</v>
      </c>
      <c r="H576" s="3">
        <v>10480</v>
      </c>
      <c r="I576" t="s">
        <v>1344</v>
      </c>
      <c r="J576" t="s">
        <v>1345</v>
      </c>
      <c r="K576" t="s">
        <v>1346</v>
      </c>
      <c r="L576" t="s">
        <v>1347</v>
      </c>
      <c r="M576" t="s">
        <v>12250</v>
      </c>
      <c r="N576" t="s">
        <v>12422</v>
      </c>
      <c r="O576" t="s">
        <v>1348</v>
      </c>
      <c r="P576" t="s">
        <v>1349</v>
      </c>
      <c r="Q576" t="str">
        <f t="shared" si="153"/>
        <v>Good</v>
      </c>
      <c r="R576" s="15">
        <f t="shared" si="154"/>
        <v>167575200</v>
      </c>
      <c r="S576" s="15" t="str">
        <f t="shared" si="155"/>
        <v>₹10,000-₹50,000</v>
      </c>
      <c r="U576" s="6">
        <f t="shared" si="156"/>
        <v>308</v>
      </c>
      <c r="V576" s="3">
        <f t="shared" si="157"/>
        <v>40872</v>
      </c>
      <c r="W576" s="3" t="s">
        <v>13577</v>
      </c>
      <c r="X576" s="3" t="s">
        <v>14550</v>
      </c>
      <c r="Y576" s="25">
        <f t="shared" si="158"/>
        <v>0.41</v>
      </c>
      <c r="Z576" s="25">
        <f t="shared" si="159"/>
        <v>662</v>
      </c>
      <c r="AA576">
        <f t="shared" si="160"/>
        <v>1</v>
      </c>
      <c r="AB576">
        <f t="shared" si="161"/>
        <v>1</v>
      </c>
      <c r="AC576">
        <f t="shared" si="171"/>
        <v>0</v>
      </c>
      <c r="AF576">
        <f t="shared" si="162"/>
        <v>167575200</v>
      </c>
      <c r="AH576" t="str">
        <f t="shared" si="163"/>
        <v>EGate i9 Pro-Max 1080p Native Full HD</v>
      </c>
      <c r="AI576" s="21">
        <f t="shared" si="164"/>
        <v>10480</v>
      </c>
      <c r="AK576" t="str">
        <f t="shared" si="165"/>
        <v>Electronics</v>
      </c>
      <c r="AM576">
        <f t="shared" si="166"/>
        <v>4100</v>
      </c>
      <c r="AN576" s="16">
        <f t="shared" si="167"/>
        <v>41</v>
      </c>
      <c r="AO576">
        <f t="shared" si="168"/>
        <v>41</v>
      </c>
      <c r="AP576" t="str">
        <f t="shared" si="169"/>
        <v>Suspicious Zero</v>
      </c>
      <c r="AQ576">
        <f t="shared" si="170"/>
        <v>4100</v>
      </c>
    </row>
    <row r="577" spans="1:43">
      <c r="A577" t="s">
        <v>4487</v>
      </c>
      <c r="B577" t="s">
        <v>4488</v>
      </c>
      <c r="C577" t="s">
        <v>3289</v>
      </c>
      <c r="D577" s="17">
        <v>314</v>
      </c>
      <c r="E577" s="17">
        <v>1499</v>
      </c>
      <c r="F577" s="23">
        <v>79</v>
      </c>
      <c r="G577" s="6">
        <v>4.5</v>
      </c>
      <c r="H577" s="3">
        <v>28978</v>
      </c>
      <c r="I577" t="s">
        <v>4489</v>
      </c>
      <c r="J577" t="s">
        <v>3745</v>
      </c>
      <c r="K577" t="s">
        <v>3746</v>
      </c>
      <c r="L577" t="s">
        <v>3747</v>
      </c>
      <c r="M577" t="s">
        <v>3748</v>
      </c>
      <c r="N577" t="s">
        <v>3749</v>
      </c>
      <c r="O577" t="s">
        <v>4490</v>
      </c>
      <c r="P577" t="s">
        <v>4491</v>
      </c>
      <c r="Q577" t="str">
        <f t="shared" si="153"/>
        <v>Good</v>
      </c>
      <c r="R577" s="15">
        <f t="shared" si="154"/>
        <v>43438022</v>
      </c>
      <c r="S577" s="15" t="str">
        <f t="shared" si="155"/>
        <v>₹500-₹2,000</v>
      </c>
      <c r="U577" s="6">
        <f t="shared" si="156"/>
        <v>308</v>
      </c>
      <c r="V577" s="3">
        <f t="shared" si="157"/>
        <v>130401</v>
      </c>
      <c r="W577" s="3" t="s">
        <v>13578</v>
      </c>
      <c r="X577" s="3" t="s">
        <v>14550</v>
      </c>
      <c r="Y577" s="25">
        <f t="shared" si="158"/>
        <v>0.79</v>
      </c>
      <c r="Z577" s="25">
        <f t="shared" si="159"/>
        <v>662</v>
      </c>
      <c r="AA577">
        <f t="shared" si="160"/>
        <v>1</v>
      </c>
      <c r="AB577">
        <f t="shared" si="161"/>
        <v>1</v>
      </c>
      <c r="AC577">
        <f t="shared" si="171"/>
        <v>0</v>
      </c>
      <c r="AF577">
        <f t="shared" si="162"/>
        <v>43438022</v>
      </c>
      <c r="AH577" t="str">
        <f t="shared" si="163"/>
        <v>Elv Aluminium Adjustable Mobile Phone</v>
      </c>
      <c r="AI577" s="21">
        <f t="shared" si="164"/>
        <v>28978</v>
      </c>
      <c r="AK577" t="str">
        <f t="shared" si="165"/>
        <v>Electronics</v>
      </c>
      <c r="AM577">
        <f t="shared" si="166"/>
        <v>7900</v>
      </c>
      <c r="AN577" s="16">
        <f t="shared" si="167"/>
        <v>79</v>
      </c>
      <c r="AO577">
        <f t="shared" si="168"/>
        <v>79</v>
      </c>
      <c r="AP577" t="str">
        <f t="shared" si="169"/>
        <v>Suspicious Zero</v>
      </c>
      <c r="AQ577">
        <f t="shared" si="170"/>
        <v>7900</v>
      </c>
    </row>
    <row r="578" spans="1:43">
      <c r="A578" t="s">
        <v>8229</v>
      </c>
      <c r="B578" t="s">
        <v>8230</v>
      </c>
      <c r="C578" t="s">
        <v>8173</v>
      </c>
      <c r="D578" s="17">
        <v>719</v>
      </c>
      <c r="E578" s="17">
        <v>1295</v>
      </c>
      <c r="F578" s="23">
        <v>44</v>
      </c>
      <c r="G578" s="6">
        <v>4.2</v>
      </c>
      <c r="H578" s="3">
        <v>17218</v>
      </c>
      <c r="I578" t="s">
        <v>8231</v>
      </c>
      <c r="J578" t="s">
        <v>8232</v>
      </c>
      <c r="K578" t="s">
        <v>8233</v>
      </c>
      <c r="L578" t="s">
        <v>8234</v>
      </c>
      <c r="M578" t="s">
        <v>8235</v>
      </c>
      <c r="N578" t="s">
        <v>8236</v>
      </c>
      <c r="O578" t="s">
        <v>8237</v>
      </c>
      <c r="P578" t="s">
        <v>8238</v>
      </c>
      <c r="Q578" t="str">
        <f t="shared" ref="Q578:Q641" si="172">IF(G581&lt;3, "Below 3", IF(G581&lt;4, "Average", IF(G581&lt;4.5, "Good", "Excellent")))</f>
        <v>Good</v>
      </c>
      <c r="R578" s="15">
        <f t="shared" ref="R578:R641" si="173">E578*H578</f>
        <v>22297310</v>
      </c>
      <c r="S578" s="15" t="str">
        <f t="shared" ref="S578:S641" si="174">IF(E578&lt;500, "&lt;₹500", IF(E578&lt;=2000, "₹500-₹2,000", IF(E578&lt;=10000, "₹2,000-₹10,000", IF(E578&lt;=50000, "₹10,000-₹50,000", "&gt;₹50,000"))))</f>
        <v>₹500-₹2,000</v>
      </c>
      <c r="U578" s="6">
        <f t="shared" ref="U578:U641" si="175">COUNTIF(H:H, "&lt;1,000")</f>
        <v>308</v>
      </c>
      <c r="V578" s="3">
        <f t="shared" ref="V578:V641" si="176">G578*H578</f>
        <v>72315.600000000006</v>
      </c>
      <c r="W578" s="3" t="s">
        <v>14331</v>
      </c>
      <c r="X578" s="3" t="s">
        <v>14573</v>
      </c>
      <c r="Y578" s="25">
        <f t="shared" ref="Y578:Y641" si="177">F578/100</f>
        <v>0.44</v>
      </c>
      <c r="Z578" s="25">
        <f t="shared" ref="Z578:Z641" si="178">COUNTIF(F:F, "&gt;=50")</f>
        <v>662</v>
      </c>
      <c r="AA578">
        <f t="shared" ref="AA578:AA641" si="179">COUNTIF(A:A, A578)</f>
        <v>1</v>
      </c>
      <c r="AB578">
        <f t="shared" ref="AB578:AB641" si="180">COUNTIF(W:W, W578)</f>
        <v>1</v>
      </c>
      <c r="AC578">
        <f t="shared" si="171"/>
        <v>0</v>
      </c>
      <c r="AF578">
        <f t="shared" ref="AF578:AF641" si="181">E578*H578</f>
        <v>22297310</v>
      </c>
      <c r="AH578" t="str">
        <f t="shared" ref="AH578:AH641" si="182">TRIM(LEFT(B578, MIN(IFERROR(FIND(",", B578), LEN(B578)+1), IFERROR(FIND("|", B578), LEN(B578)+1), IFERROR(FIND("~", SUBSTITUTE(LEFT(B578, 40), " ", "~", LEN(LEFT(B578, 40))-LEN(SUBSTITUTE(LEFT(B578, 40), " ", ""))))-1, 40))))</f>
        <v>Havells Immersion HB15 1500 Watt (White</v>
      </c>
      <c r="AI578" s="21">
        <f t="shared" ref="AI578:AI641" si="183">IF(H578&gt;1000000, H578/10, H578)</f>
        <v>17218</v>
      </c>
      <c r="AK578" t="str">
        <f t="shared" ref="AK578:AK641" si="184">TRIM(SUBSTITUTE(PROPER(SUBSTITUTE(X578, "&amp;", " &amp; ")), "  ", " "))</f>
        <v>Home &amp; Kitchen</v>
      </c>
      <c r="AM578">
        <f t="shared" ref="AM578:AM641" si="185">F578*100</f>
        <v>4400</v>
      </c>
      <c r="AN578" s="16">
        <f t="shared" ref="AN578:AN641" si="186">IF(F578=0, AVERAGEIF(X:X, X578, F:F), F578)</f>
        <v>44</v>
      </c>
      <c r="AO578">
        <f t="shared" ref="AO578:AO641" si="187">IF(F578=0, AVERAGEIF(X:X, X578, F:F), F578)</f>
        <v>44</v>
      </c>
      <c r="AP578" t="str">
        <f t="shared" ref="AP578:AP641" si="188">IF(D578=E578, "True Zero", "Suspicious Zero")</f>
        <v>Suspicious Zero</v>
      </c>
      <c r="AQ578">
        <f t="shared" si="170"/>
        <v>4400</v>
      </c>
    </row>
    <row r="579" spans="1:43">
      <c r="A579" t="s">
        <v>11743</v>
      </c>
      <c r="B579" t="s">
        <v>11744</v>
      </c>
      <c r="C579" t="s">
        <v>8210</v>
      </c>
      <c r="D579" s="17">
        <v>219</v>
      </c>
      <c r="E579" s="17">
        <v>249</v>
      </c>
      <c r="F579" s="23">
        <v>12</v>
      </c>
      <c r="G579" s="6">
        <v>4</v>
      </c>
      <c r="H579" s="3">
        <v>1108</v>
      </c>
      <c r="I579" t="s">
        <v>11745</v>
      </c>
      <c r="J579" t="s">
        <v>11746</v>
      </c>
      <c r="K579" t="s">
        <v>11747</v>
      </c>
      <c r="L579" t="s">
        <v>11748</v>
      </c>
      <c r="M579" t="s">
        <v>11749</v>
      </c>
      <c r="N579" t="s">
        <v>12789</v>
      </c>
      <c r="O579" t="s">
        <v>11750</v>
      </c>
      <c r="P579" t="s">
        <v>11751</v>
      </c>
      <c r="Q579" t="str">
        <f t="shared" si="172"/>
        <v>Good</v>
      </c>
      <c r="R579" s="15">
        <f t="shared" si="173"/>
        <v>275892</v>
      </c>
      <c r="S579" s="15" t="str">
        <f t="shared" si="174"/>
        <v>&lt;₹500</v>
      </c>
      <c r="U579" s="6">
        <f t="shared" si="175"/>
        <v>308</v>
      </c>
      <c r="V579" s="3">
        <f t="shared" si="176"/>
        <v>4432</v>
      </c>
      <c r="W579" s="3" t="s">
        <v>13579</v>
      </c>
      <c r="X579" s="3" t="s">
        <v>14573</v>
      </c>
      <c r="Y579" s="25">
        <f t="shared" si="177"/>
        <v>0.12</v>
      </c>
      <c r="Z579" s="25">
        <f t="shared" si="178"/>
        <v>662</v>
      </c>
      <c r="AA579">
        <f t="shared" si="179"/>
        <v>1</v>
      </c>
      <c r="AB579">
        <f t="shared" si="180"/>
        <v>1</v>
      </c>
      <c r="AC579">
        <f t="shared" si="171"/>
        <v>0</v>
      </c>
      <c r="AF579">
        <f t="shared" si="181"/>
        <v>275892</v>
      </c>
      <c r="AH579" t="str">
        <f t="shared" si="182"/>
        <v>Kuber Industries Waterproof Round</v>
      </c>
      <c r="AI579" s="21">
        <f t="shared" si="183"/>
        <v>1108</v>
      </c>
      <c r="AK579" t="str">
        <f t="shared" si="184"/>
        <v>Home &amp; Kitchen</v>
      </c>
      <c r="AM579">
        <f t="shared" si="185"/>
        <v>1200</v>
      </c>
      <c r="AN579" s="16">
        <f t="shared" si="186"/>
        <v>12</v>
      </c>
      <c r="AO579">
        <f t="shared" si="187"/>
        <v>12</v>
      </c>
      <c r="AP579" t="str">
        <f t="shared" si="188"/>
        <v>Suspicious Zero</v>
      </c>
      <c r="AQ579">
        <f t="shared" ref="AQ579:AQ642" si="189">F579*100</f>
        <v>1200</v>
      </c>
    </row>
    <row r="580" spans="1:43">
      <c r="A580" t="s">
        <v>3446</v>
      </c>
      <c r="B580" t="s">
        <v>3447</v>
      </c>
      <c r="C580" t="s">
        <v>2978</v>
      </c>
      <c r="D580" s="17">
        <v>249</v>
      </c>
      <c r="E580" s="17">
        <v>649</v>
      </c>
      <c r="F580" s="23">
        <v>62</v>
      </c>
      <c r="G580" s="6">
        <v>4</v>
      </c>
      <c r="H580" s="3">
        <v>14404</v>
      </c>
      <c r="I580" t="s">
        <v>3448</v>
      </c>
      <c r="J580" t="s">
        <v>3449</v>
      </c>
      <c r="K580" t="s">
        <v>3450</v>
      </c>
      <c r="L580" t="s">
        <v>3451</v>
      </c>
      <c r="M580" t="s">
        <v>3452</v>
      </c>
      <c r="N580" t="s">
        <v>3453</v>
      </c>
      <c r="O580" t="s">
        <v>3454</v>
      </c>
      <c r="P580" t="s">
        <v>3455</v>
      </c>
      <c r="Q580" t="str">
        <f t="shared" si="172"/>
        <v>Average</v>
      </c>
      <c r="R580" s="15">
        <f t="shared" si="173"/>
        <v>9348196</v>
      </c>
      <c r="S580" s="15" t="str">
        <f t="shared" si="174"/>
        <v>₹500-₹2,000</v>
      </c>
      <c r="U580" s="6">
        <f t="shared" si="175"/>
        <v>308</v>
      </c>
      <c r="V580" s="3">
        <f t="shared" si="176"/>
        <v>57616</v>
      </c>
      <c r="W580" s="3" t="s">
        <v>13580</v>
      </c>
      <c r="X580" s="3" t="s">
        <v>14550</v>
      </c>
      <c r="Y580" s="25">
        <f t="shared" si="177"/>
        <v>0.62</v>
      </c>
      <c r="Z580" s="25">
        <f t="shared" si="178"/>
        <v>662</v>
      </c>
      <c r="AA580">
        <f t="shared" si="179"/>
        <v>1</v>
      </c>
      <c r="AB580">
        <f t="shared" si="180"/>
        <v>1</v>
      </c>
      <c r="AC580">
        <f t="shared" si="171"/>
        <v>0</v>
      </c>
      <c r="AF580">
        <f t="shared" si="181"/>
        <v>9348196</v>
      </c>
      <c r="AH580" t="str">
        <f t="shared" si="182"/>
        <v>USB Charger,</v>
      </c>
      <c r="AI580" s="21">
        <f t="shared" si="183"/>
        <v>14404</v>
      </c>
      <c r="AK580" t="str">
        <f t="shared" si="184"/>
        <v>Electronics</v>
      </c>
      <c r="AM580">
        <f t="shared" si="185"/>
        <v>6200</v>
      </c>
      <c r="AN580" s="16">
        <f t="shared" si="186"/>
        <v>62</v>
      </c>
      <c r="AO580">
        <f t="shared" si="187"/>
        <v>62</v>
      </c>
      <c r="AP580" t="str">
        <f t="shared" si="188"/>
        <v>Suspicious Zero</v>
      </c>
      <c r="AQ580">
        <f t="shared" si="189"/>
        <v>6200</v>
      </c>
    </row>
    <row r="581" spans="1:43">
      <c r="A581" t="s">
        <v>262</v>
      </c>
      <c r="B581" t="s">
        <v>263</v>
      </c>
      <c r="C581" t="s">
        <v>169</v>
      </c>
      <c r="D581" s="17">
        <v>14999</v>
      </c>
      <c r="E581" s="17">
        <v>19999</v>
      </c>
      <c r="F581" s="23">
        <v>25</v>
      </c>
      <c r="G581" s="6">
        <v>4.2</v>
      </c>
      <c r="H581" s="3">
        <v>34899</v>
      </c>
      <c r="I581" t="s">
        <v>264</v>
      </c>
      <c r="J581" t="s">
        <v>265</v>
      </c>
      <c r="K581" t="s">
        <v>266</v>
      </c>
      <c r="L581" t="s">
        <v>267</v>
      </c>
      <c r="M581" t="s">
        <v>268</v>
      </c>
      <c r="N581" t="s">
        <v>269</v>
      </c>
      <c r="O581" t="s">
        <v>270</v>
      </c>
      <c r="P581" t="s">
        <v>271</v>
      </c>
      <c r="Q581" t="str">
        <f t="shared" si="172"/>
        <v>Average</v>
      </c>
      <c r="R581" s="15">
        <f t="shared" si="173"/>
        <v>697945101</v>
      </c>
      <c r="S581" s="15" t="str">
        <f t="shared" si="174"/>
        <v>₹10,000-₹50,000</v>
      </c>
      <c r="U581" s="6">
        <f t="shared" si="175"/>
        <v>308</v>
      </c>
      <c r="V581" s="3">
        <f t="shared" si="176"/>
        <v>146575.80000000002</v>
      </c>
      <c r="W581" s="3" t="s">
        <v>13581</v>
      </c>
      <c r="X581" s="3" t="s">
        <v>14550</v>
      </c>
      <c r="Y581" s="25">
        <f t="shared" si="177"/>
        <v>0.25</v>
      </c>
      <c r="Z581" s="25">
        <f t="shared" si="178"/>
        <v>662</v>
      </c>
      <c r="AA581">
        <f t="shared" si="179"/>
        <v>1</v>
      </c>
      <c r="AB581">
        <f t="shared" si="180"/>
        <v>1</v>
      </c>
      <c r="AC581">
        <f t="shared" si="171"/>
        <v>0</v>
      </c>
      <c r="AF581">
        <f t="shared" si="181"/>
        <v>697945101</v>
      </c>
      <c r="AH581" t="str">
        <f t="shared" si="182"/>
        <v>OnePlus 80 cm (32 inches) Y Series HD</v>
      </c>
      <c r="AI581" s="21">
        <f t="shared" si="183"/>
        <v>34899</v>
      </c>
      <c r="AK581" t="str">
        <f t="shared" si="184"/>
        <v>Electronics</v>
      </c>
      <c r="AM581">
        <f t="shared" si="185"/>
        <v>2500</v>
      </c>
      <c r="AN581" s="16">
        <f t="shared" si="186"/>
        <v>25</v>
      </c>
      <c r="AO581">
        <f t="shared" si="187"/>
        <v>25</v>
      </c>
      <c r="AP581" t="str">
        <f t="shared" si="188"/>
        <v>Suspicious Zero</v>
      </c>
      <c r="AQ581">
        <f t="shared" si="189"/>
        <v>2500</v>
      </c>
    </row>
    <row r="582" spans="1:43">
      <c r="A582" t="s">
        <v>6457</v>
      </c>
      <c r="B582" t="s">
        <v>12095</v>
      </c>
      <c r="C582" t="s">
        <v>4908</v>
      </c>
      <c r="D582" s="17">
        <v>349</v>
      </c>
      <c r="E582" s="17">
        <v>995</v>
      </c>
      <c r="F582" s="23">
        <v>65</v>
      </c>
      <c r="G582" s="6">
        <v>4.2</v>
      </c>
      <c r="H582" s="3">
        <v>6676</v>
      </c>
      <c r="I582" t="s">
        <v>12790</v>
      </c>
      <c r="J582" t="s">
        <v>6458</v>
      </c>
      <c r="K582" t="s">
        <v>6459</v>
      </c>
      <c r="L582" t="s">
        <v>6460</v>
      </c>
      <c r="M582" t="s">
        <v>6461</v>
      </c>
      <c r="N582" t="s">
        <v>6462</v>
      </c>
      <c r="O582" t="s">
        <v>6463</v>
      </c>
      <c r="P582" t="s">
        <v>6464</v>
      </c>
      <c r="Q582" t="str">
        <f t="shared" si="172"/>
        <v>Good</v>
      </c>
      <c r="R582" s="15">
        <f t="shared" si="173"/>
        <v>6642620</v>
      </c>
      <c r="S582" s="15" t="str">
        <f t="shared" si="174"/>
        <v>₹500-₹2,000</v>
      </c>
      <c r="U582" s="6">
        <f t="shared" si="175"/>
        <v>308</v>
      </c>
      <c r="V582" s="3">
        <f t="shared" si="176"/>
        <v>28039.200000000001</v>
      </c>
      <c r="W582" s="3" t="s">
        <v>14330</v>
      </c>
      <c r="X582" s="3" t="s">
        <v>14550</v>
      </c>
      <c r="Y582" s="25">
        <f t="shared" si="177"/>
        <v>0.65</v>
      </c>
      <c r="Z582" s="25">
        <f t="shared" si="178"/>
        <v>662</v>
      </c>
      <c r="AA582">
        <f t="shared" si="179"/>
        <v>1</v>
      </c>
      <c r="AB582">
        <f t="shared" si="180"/>
        <v>1</v>
      </c>
      <c r="AC582">
        <f t="shared" si="171"/>
        <v>0</v>
      </c>
      <c r="AF582">
        <f t="shared" si="181"/>
        <v>6642620</v>
      </c>
      <c r="AH582" t="str">
        <f t="shared" si="182"/>
        <v>DIGITEK (DTR-200MT) (18 CM) Portable &amp;</v>
      </c>
      <c r="AI582" s="21">
        <f t="shared" si="183"/>
        <v>6676</v>
      </c>
      <c r="AK582" t="str">
        <f t="shared" si="184"/>
        <v>Electronics</v>
      </c>
      <c r="AM582">
        <f t="shared" si="185"/>
        <v>6500</v>
      </c>
      <c r="AN582" s="16">
        <f t="shared" si="186"/>
        <v>65</v>
      </c>
      <c r="AO582">
        <f t="shared" si="187"/>
        <v>65</v>
      </c>
      <c r="AP582" t="str">
        <f t="shared" si="188"/>
        <v>Suspicious Zero</v>
      </c>
      <c r="AQ582">
        <f t="shared" si="189"/>
        <v>6500</v>
      </c>
    </row>
    <row r="583" spans="1:43">
      <c r="A583" t="s">
        <v>4290</v>
      </c>
      <c r="B583" t="s">
        <v>4291</v>
      </c>
      <c r="C583" t="s">
        <v>4292</v>
      </c>
      <c r="D583" s="17">
        <v>120</v>
      </c>
      <c r="E583" s="17">
        <v>999</v>
      </c>
      <c r="F583" s="23">
        <v>88</v>
      </c>
      <c r="G583" s="6">
        <v>3.9</v>
      </c>
      <c r="H583" s="3">
        <v>6491</v>
      </c>
      <c r="I583" t="s">
        <v>4293</v>
      </c>
      <c r="J583" t="s">
        <v>4294</v>
      </c>
      <c r="K583" t="s">
        <v>4295</v>
      </c>
      <c r="L583" t="s">
        <v>4296</v>
      </c>
      <c r="M583" t="s">
        <v>12791</v>
      </c>
      <c r="N583" t="s">
        <v>4298</v>
      </c>
      <c r="O583" t="s">
        <v>4299</v>
      </c>
      <c r="P583" t="s">
        <v>4300</v>
      </c>
      <c r="Q583" t="str">
        <f t="shared" si="172"/>
        <v>Good</v>
      </c>
      <c r="R583" s="15">
        <f t="shared" si="173"/>
        <v>6484509</v>
      </c>
      <c r="S583" s="15" t="str">
        <f t="shared" si="174"/>
        <v>₹500-₹2,000</v>
      </c>
      <c r="U583" s="6">
        <f t="shared" si="175"/>
        <v>308</v>
      </c>
      <c r="V583" s="3">
        <f t="shared" si="176"/>
        <v>25314.899999999998</v>
      </c>
      <c r="W583" s="3" t="s">
        <v>13582</v>
      </c>
      <c r="X583" s="3" t="s">
        <v>14550</v>
      </c>
      <c r="Y583" s="25">
        <f t="shared" si="177"/>
        <v>0.88</v>
      </c>
      <c r="Z583" s="25">
        <f t="shared" si="178"/>
        <v>662</v>
      </c>
      <c r="AA583">
        <f t="shared" si="179"/>
        <v>1</v>
      </c>
      <c r="AB583">
        <f t="shared" si="180"/>
        <v>1</v>
      </c>
      <c r="AC583">
        <f t="shared" si="171"/>
        <v>0</v>
      </c>
      <c r="AF583">
        <f t="shared" si="181"/>
        <v>6484509</v>
      </c>
      <c r="AH583" t="str">
        <f t="shared" si="182"/>
        <v>Sounce Gold Plated 3.5 mm Headphone</v>
      </c>
      <c r="AI583" s="21">
        <f t="shared" si="183"/>
        <v>6491</v>
      </c>
      <c r="AK583" t="str">
        <f t="shared" si="184"/>
        <v>Electronics</v>
      </c>
      <c r="AM583">
        <f t="shared" si="185"/>
        <v>8800</v>
      </c>
      <c r="AN583" s="16">
        <f t="shared" si="186"/>
        <v>88</v>
      </c>
      <c r="AO583">
        <f t="shared" si="187"/>
        <v>88</v>
      </c>
      <c r="AP583" t="str">
        <f t="shared" si="188"/>
        <v>Suspicious Zero</v>
      </c>
      <c r="AQ583">
        <f t="shared" si="189"/>
        <v>8800</v>
      </c>
    </row>
    <row r="584" spans="1:43">
      <c r="A584" t="s">
        <v>2639</v>
      </c>
      <c r="B584" t="s">
        <v>2640</v>
      </c>
      <c r="C584" t="s">
        <v>458</v>
      </c>
      <c r="D584" s="17">
        <v>199</v>
      </c>
      <c r="E584" s="17">
        <v>499</v>
      </c>
      <c r="F584" s="23">
        <v>60</v>
      </c>
      <c r="G584" s="6">
        <v>3.8</v>
      </c>
      <c r="H584" s="3">
        <v>538</v>
      </c>
      <c r="I584" t="s">
        <v>2641</v>
      </c>
      <c r="J584" t="s">
        <v>2642</v>
      </c>
      <c r="K584" t="s">
        <v>2643</v>
      </c>
      <c r="L584" t="s">
        <v>2644</v>
      </c>
      <c r="M584" t="s">
        <v>2645</v>
      </c>
      <c r="N584" t="s">
        <v>12792</v>
      </c>
      <c r="O584" t="s">
        <v>2646</v>
      </c>
      <c r="P584" t="s">
        <v>2647</v>
      </c>
      <c r="Q584" t="str">
        <f t="shared" si="172"/>
        <v>Excellent</v>
      </c>
      <c r="R584" s="15">
        <f t="shared" si="173"/>
        <v>268462</v>
      </c>
      <c r="S584" s="15" t="str">
        <f t="shared" si="174"/>
        <v>&lt;₹500</v>
      </c>
      <c r="U584" s="6">
        <f t="shared" si="175"/>
        <v>308</v>
      </c>
      <c r="V584" s="3">
        <f t="shared" si="176"/>
        <v>2044.3999999999999</v>
      </c>
      <c r="W584" s="3" t="s">
        <v>14272</v>
      </c>
      <c r="X584" s="3" t="s">
        <v>14550</v>
      </c>
      <c r="Y584" s="25">
        <f t="shared" si="177"/>
        <v>0.6</v>
      </c>
      <c r="Z584" s="25">
        <f t="shared" si="178"/>
        <v>662</v>
      </c>
      <c r="AA584">
        <f t="shared" si="179"/>
        <v>1</v>
      </c>
      <c r="AB584">
        <f t="shared" si="180"/>
        <v>1</v>
      </c>
      <c r="AC584">
        <f t="shared" si="171"/>
        <v>0</v>
      </c>
      <c r="AF584">
        <f t="shared" si="181"/>
        <v>268462</v>
      </c>
      <c r="AH584" t="str">
        <f t="shared" si="182"/>
        <v>PRUSHTI COVER AND BAGS,</v>
      </c>
      <c r="AI584" s="21">
        <f t="shared" si="183"/>
        <v>538</v>
      </c>
      <c r="AK584" t="str">
        <f t="shared" si="184"/>
        <v>Electronics</v>
      </c>
      <c r="AM584">
        <f t="shared" si="185"/>
        <v>6000</v>
      </c>
      <c r="AN584" s="16">
        <f t="shared" si="186"/>
        <v>60</v>
      </c>
      <c r="AO584">
        <f t="shared" si="187"/>
        <v>60</v>
      </c>
      <c r="AP584" t="str">
        <f t="shared" si="188"/>
        <v>Suspicious Zero</v>
      </c>
      <c r="AQ584">
        <f t="shared" si="189"/>
        <v>6000</v>
      </c>
    </row>
    <row r="585" spans="1:43">
      <c r="A585" t="s">
        <v>10492</v>
      </c>
      <c r="B585" t="s">
        <v>10493</v>
      </c>
      <c r="C585" t="s">
        <v>9330</v>
      </c>
      <c r="D585" s="17">
        <v>13999</v>
      </c>
      <c r="E585" s="17">
        <v>24850</v>
      </c>
      <c r="F585" s="23">
        <v>44</v>
      </c>
      <c r="G585" s="6">
        <v>4.4000000000000004</v>
      </c>
      <c r="H585" s="3">
        <v>8948</v>
      </c>
      <c r="I585" t="s">
        <v>10494</v>
      </c>
      <c r="J585" t="s">
        <v>10495</v>
      </c>
      <c r="K585" t="s">
        <v>10496</v>
      </c>
      <c r="L585" t="s">
        <v>10497</v>
      </c>
      <c r="M585" t="s">
        <v>10498</v>
      </c>
      <c r="N585" t="s">
        <v>10499</v>
      </c>
      <c r="O585" t="s">
        <v>10500</v>
      </c>
      <c r="P585" t="s">
        <v>10501</v>
      </c>
      <c r="Q585" t="str">
        <f t="shared" si="172"/>
        <v>Good</v>
      </c>
      <c r="R585" s="15">
        <f t="shared" si="173"/>
        <v>222357800</v>
      </c>
      <c r="S585" s="15" t="str">
        <f t="shared" si="174"/>
        <v>₹10,000-₹50,000</v>
      </c>
      <c r="U585" s="6">
        <f t="shared" si="175"/>
        <v>308</v>
      </c>
      <c r="V585" s="3">
        <f t="shared" si="176"/>
        <v>39371.200000000004</v>
      </c>
      <c r="W585" s="3" t="s">
        <v>13583</v>
      </c>
      <c r="X585" s="3" t="s">
        <v>14573</v>
      </c>
      <c r="Y585" s="25">
        <f t="shared" si="177"/>
        <v>0.44</v>
      </c>
      <c r="Z585" s="25">
        <f t="shared" si="178"/>
        <v>662</v>
      </c>
      <c r="AA585">
        <f t="shared" si="179"/>
        <v>1</v>
      </c>
      <c r="AB585">
        <f t="shared" si="180"/>
        <v>1</v>
      </c>
      <c r="AC585">
        <f t="shared" si="171"/>
        <v>0</v>
      </c>
      <c r="AF585">
        <f t="shared" si="181"/>
        <v>222357800</v>
      </c>
      <c r="AH585" t="str">
        <f t="shared" si="182"/>
        <v>HUL Pureit Eco Water Saver Mineral</v>
      </c>
      <c r="AI585" s="21">
        <f t="shared" si="183"/>
        <v>8948</v>
      </c>
      <c r="AK585" t="str">
        <f t="shared" si="184"/>
        <v>Home &amp; Kitchen</v>
      </c>
      <c r="AM585">
        <f t="shared" si="185"/>
        <v>4400</v>
      </c>
      <c r="AN585" s="16">
        <f t="shared" si="186"/>
        <v>44</v>
      </c>
      <c r="AO585">
        <f t="shared" si="187"/>
        <v>44</v>
      </c>
      <c r="AP585" t="str">
        <f t="shared" si="188"/>
        <v>Suspicious Zero</v>
      </c>
      <c r="AQ585">
        <f t="shared" si="189"/>
        <v>4400</v>
      </c>
    </row>
    <row r="586" spans="1:43">
      <c r="A586" t="s">
        <v>4173</v>
      </c>
      <c r="B586" t="s">
        <v>4174</v>
      </c>
      <c r="C586" t="s">
        <v>4175</v>
      </c>
      <c r="D586" s="17">
        <v>149</v>
      </c>
      <c r="E586" s="17">
        <v>149</v>
      </c>
      <c r="F586" s="23">
        <v>0</v>
      </c>
      <c r="G586" s="6">
        <v>4.3</v>
      </c>
      <c r="H586" s="3">
        <v>10833</v>
      </c>
      <c r="I586" t="s">
        <v>4176</v>
      </c>
      <c r="J586" t="s">
        <v>4177</v>
      </c>
      <c r="K586" t="s">
        <v>4178</v>
      </c>
      <c r="L586" t="s">
        <v>4179</v>
      </c>
      <c r="M586" t="s">
        <v>12251</v>
      </c>
      <c r="N586" t="s">
        <v>12252</v>
      </c>
      <c r="O586" t="s">
        <v>4182</v>
      </c>
      <c r="P586" t="s">
        <v>4183</v>
      </c>
      <c r="Q586" t="str">
        <f t="shared" si="172"/>
        <v>Good</v>
      </c>
      <c r="R586" s="15">
        <f t="shared" si="173"/>
        <v>1614117</v>
      </c>
      <c r="S586" s="15" t="str">
        <f t="shared" si="174"/>
        <v>&lt;₹500</v>
      </c>
      <c r="U586" s="6">
        <f t="shared" si="175"/>
        <v>308</v>
      </c>
      <c r="V586" s="3">
        <f t="shared" si="176"/>
        <v>46581.9</v>
      </c>
      <c r="W586" s="3" t="s">
        <v>13584</v>
      </c>
      <c r="X586" s="3" t="s">
        <v>14572</v>
      </c>
      <c r="Y586" s="25">
        <f t="shared" si="177"/>
        <v>0</v>
      </c>
      <c r="Z586" s="25">
        <f t="shared" si="178"/>
        <v>662</v>
      </c>
      <c r="AA586">
        <f t="shared" si="179"/>
        <v>1</v>
      </c>
      <c r="AB586">
        <f t="shared" si="180"/>
        <v>1</v>
      </c>
      <c r="AC586">
        <f t="shared" si="171"/>
        <v>0</v>
      </c>
      <c r="AF586">
        <f t="shared" si="181"/>
        <v>1614117</v>
      </c>
      <c r="AH586" t="str">
        <f t="shared" si="182"/>
        <v>LIRAMARK Webcam Cover Slide,</v>
      </c>
      <c r="AI586" s="21">
        <f t="shared" si="183"/>
        <v>10833</v>
      </c>
      <c r="AK586" t="str">
        <f t="shared" si="184"/>
        <v>Computers &amp; Accessories</v>
      </c>
      <c r="AM586">
        <f t="shared" si="185"/>
        <v>0</v>
      </c>
      <c r="AN586" s="16">
        <f t="shared" si="186"/>
        <v>53.223999999999997</v>
      </c>
      <c r="AO586">
        <f t="shared" si="187"/>
        <v>53.223999999999997</v>
      </c>
      <c r="AP586" t="str">
        <f t="shared" si="188"/>
        <v>True Zero</v>
      </c>
      <c r="AQ586">
        <f t="shared" si="189"/>
        <v>0</v>
      </c>
    </row>
    <row r="587" spans="1:43">
      <c r="A587" t="s">
        <v>5971</v>
      </c>
      <c r="B587" t="s">
        <v>5972</v>
      </c>
      <c r="C587" t="s">
        <v>5973</v>
      </c>
      <c r="D587" s="17">
        <v>1792</v>
      </c>
      <c r="E587" s="17">
        <v>3500</v>
      </c>
      <c r="F587" s="23">
        <v>49</v>
      </c>
      <c r="G587" s="6">
        <v>4.5</v>
      </c>
      <c r="H587" s="3">
        <v>26194</v>
      </c>
      <c r="I587" t="s">
        <v>5974</v>
      </c>
      <c r="J587" t="s">
        <v>5975</v>
      </c>
      <c r="K587" t="s">
        <v>5976</v>
      </c>
      <c r="L587" t="s">
        <v>5977</v>
      </c>
      <c r="M587" t="s">
        <v>5978</v>
      </c>
      <c r="N587" t="s">
        <v>12793</v>
      </c>
      <c r="O587" t="s">
        <v>5979</v>
      </c>
      <c r="P587" t="s">
        <v>5980</v>
      </c>
      <c r="Q587" t="str">
        <f t="shared" si="172"/>
        <v>Good</v>
      </c>
      <c r="R587" s="15">
        <f t="shared" si="173"/>
        <v>91679000</v>
      </c>
      <c r="S587" s="15" t="str">
        <f t="shared" si="174"/>
        <v>₹2,000-₹10,000</v>
      </c>
      <c r="U587" s="6">
        <f t="shared" si="175"/>
        <v>308</v>
      </c>
      <c r="V587" s="3">
        <f t="shared" si="176"/>
        <v>117873</v>
      </c>
      <c r="W587" s="3" t="s">
        <v>14332</v>
      </c>
      <c r="X587" s="3" t="s">
        <v>14572</v>
      </c>
      <c r="Y587" s="25">
        <f t="shared" si="177"/>
        <v>0.49</v>
      </c>
      <c r="Z587" s="25">
        <f t="shared" si="178"/>
        <v>662</v>
      </c>
      <c r="AA587">
        <f t="shared" si="179"/>
        <v>1</v>
      </c>
      <c r="AB587">
        <f t="shared" si="180"/>
        <v>1</v>
      </c>
      <c r="AC587">
        <f t="shared" si="171"/>
        <v>0</v>
      </c>
      <c r="AF587">
        <f t="shared" si="181"/>
        <v>91679000</v>
      </c>
      <c r="AH587" t="str">
        <f t="shared" si="182"/>
        <v>Crucial RAM 8GB DDR4 3200MHz CL22 (or</v>
      </c>
      <c r="AI587" s="21">
        <f t="shared" si="183"/>
        <v>26194</v>
      </c>
      <c r="AK587" t="str">
        <f t="shared" si="184"/>
        <v>Computers &amp; Accessories</v>
      </c>
      <c r="AM587">
        <f t="shared" si="185"/>
        <v>4900</v>
      </c>
      <c r="AN587" s="16">
        <f t="shared" si="186"/>
        <v>49</v>
      </c>
      <c r="AO587">
        <f t="shared" si="187"/>
        <v>49</v>
      </c>
      <c r="AP587" t="str">
        <f t="shared" si="188"/>
        <v>Suspicious Zero</v>
      </c>
      <c r="AQ587">
        <f t="shared" si="189"/>
        <v>4900</v>
      </c>
    </row>
    <row r="588" spans="1:43">
      <c r="A588" t="s">
        <v>10131</v>
      </c>
      <c r="B588" t="s">
        <v>10132</v>
      </c>
      <c r="C588" t="s">
        <v>8099</v>
      </c>
      <c r="D588" s="17">
        <v>664</v>
      </c>
      <c r="E588" s="17">
        <v>1490</v>
      </c>
      <c r="F588" s="23">
        <v>55.000000000000007</v>
      </c>
      <c r="G588" s="6">
        <v>4.0999999999999996</v>
      </c>
      <c r="H588" s="3">
        <v>925</v>
      </c>
      <c r="I588" t="s">
        <v>10133</v>
      </c>
      <c r="J588" t="s">
        <v>10134</v>
      </c>
      <c r="K588" t="s">
        <v>10135</v>
      </c>
      <c r="L588" t="s">
        <v>10136</v>
      </c>
      <c r="M588" t="s">
        <v>10137</v>
      </c>
      <c r="N588" t="s">
        <v>10138</v>
      </c>
      <c r="O588" t="s">
        <v>10139</v>
      </c>
      <c r="P588" t="s">
        <v>10140</v>
      </c>
      <c r="Q588" t="str">
        <f t="shared" si="172"/>
        <v>Good</v>
      </c>
      <c r="R588" s="15">
        <f t="shared" si="173"/>
        <v>1378250</v>
      </c>
      <c r="S588" s="15" t="str">
        <f t="shared" si="174"/>
        <v>₹500-₹2,000</v>
      </c>
      <c r="U588" s="6">
        <f t="shared" si="175"/>
        <v>308</v>
      </c>
      <c r="V588" s="3">
        <f t="shared" si="176"/>
        <v>3792.4999999999995</v>
      </c>
      <c r="W588" s="3" t="s">
        <v>13585</v>
      </c>
      <c r="X588" s="3" t="s">
        <v>14573</v>
      </c>
      <c r="Y588" s="25">
        <f t="shared" si="177"/>
        <v>0.55000000000000004</v>
      </c>
      <c r="Z588" s="25">
        <f t="shared" si="178"/>
        <v>662</v>
      </c>
      <c r="AA588">
        <f t="shared" si="179"/>
        <v>1</v>
      </c>
      <c r="AB588">
        <f t="shared" si="180"/>
        <v>1</v>
      </c>
      <c r="AC588">
        <f t="shared" si="171"/>
        <v>0</v>
      </c>
      <c r="AF588">
        <f t="shared" si="181"/>
        <v>1378250</v>
      </c>
      <c r="AH588" t="str">
        <f t="shared" si="182"/>
        <v>iBELL Castor CTEK15L Premium 1.5 Litre</v>
      </c>
      <c r="AI588" s="21">
        <f t="shared" si="183"/>
        <v>925</v>
      </c>
      <c r="AK588" t="str">
        <f t="shared" si="184"/>
        <v>Home &amp; Kitchen</v>
      </c>
      <c r="AM588">
        <f t="shared" si="185"/>
        <v>5500.0000000000009</v>
      </c>
      <c r="AN588" s="16">
        <f t="shared" si="186"/>
        <v>55.000000000000007</v>
      </c>
      <c r="AO588">
        <f t="shared" si="187"/>
        <v>55.000000000000007</v>
      </c>
      <c r="AP588" t="str">
        <f t="shared" si="188"/>
        <v>Suspicious Zero</v>
      </c>
      <c r="AQ588">
        <f t="shared" si="189"/>
        <v>5500.0000000000009</v>
      </c>
    </row>
    <row r="589" spans="1:43">
      <c r="A589" t="s">
        <v>550</v>
      </c>
      <c r="B589" t="s">
        <v>551</v>
      </c>
      <c r="C589" t="s">
        <v>18</v>
      </c>
      <c r="D589" s="17">
        <v>154</v>
      </c>
      <c r="E589" s="17">
        <v>349</v>
      </c>
      <c r="F589" s="23">
        <v>56.000000000000007</v>
      </c>
      <c r="G589" s="6">
        <v>4.3</v>
      </c>
      <c r="H589" s="3">
        <v>7064</v>
      </c>
      <c r="I589" t="s">
        <v>552</v>
      </c>
      <c r="J589" t="s">
        <v>553</v>
      </c>
      <c r="K589" t="s">
        <v>554</v>
      </c>
      <c r="L589" t="s">
        <v>555</v>
      </c>
      <c r="M589" t="s">
        <v>556</v>
      </c>
      <c r="N589" t="s">
        <v>12794</v>
      </c>
      <c r="O589" t="s">
        <v>558</v>
      </c>
      <c r="P589" t="s">
        <v>559</v>
      </c>
      <c r="Q589" t="str">
        <f t="shared" si="172"/>
        <v>Average</v>
      </c>
      <c r="R589" s="15">
        <f t="shared" si="173"/>
        <v>2465336</v>
      </c>
      <c r="S589" s="15" t="str">
        <f t="shared" si="174"/>
        <v>&lt;₹500</v>
      </c>
      <c r="U589" s="6">
        <f t="shared" si="175"/>
        <v>308</v>
      </c>
      <c r="V589" s="3">
        <f t="shared" si="176"/>
        <v>30375.199999999997</v>
      </c>
      <c r="W589" s="3" t="s">
        <v>13586</v>
      </c>
      <c r="X589" s="3" t="s">
        <v>14572</v>
      </c>
      <c r="Y589" s="25">
        <f t="shared" si="177"/>
        <v>0.56000000000000005</v>
      </c>
      <c r="Z589" s="25">
        <f t="shared" si="178"/>
        <v>662</v>
      </c>
      <c r="AA589">
        <f t="shared" si="179"/>
        <v>1</v>
      </c>
      <c r="AB589">
        <f t="shared" si="180"/>
        <v>1</v>
      </c>
      <c r="AC589">
        <f t="shared" si="171"/>
        <v>0</v>
      </c>
      <c r="AF589">
        <f t="shared" si="181"/>
        <v>2465336</v>
      </c>
      <c r="AH589" t="str">
        <f t="shared" si="182"/>
        <v>Portronics Konnect L 1.2Mtr,</v>
      </c>
      <c r="AI589" s="21">
        <f t="shared" si="183"/>
        <v>7064</v>
      </c>
      <c r="AK589" t="str">
        <f t="shared" si="184"/>
        <v>Computers &amp; Accessories</v>
      </c>
      <c r="AM589">
        <f t="shared" si="185"/>
        <v>5600.0000000000009</v>
      </c>
      <c r="AN589" s="16">
        <f t="shared" si="186"/>
        <v>56.000000000000007</v>
      </c>
      <c r="AO589">
        <f t="shared" si="187"/>
        <v>56.000000000000007</v>
      </c>
      <c r="AP589" t="str">
        <f t="shared" si="188"/>
        <v>Suspicious Zero</v>
      </c>
      <c r="AQ589">
        <f t="shared" si="189"/>
        <v>5600.0000000000009</v>
      </c>
    </row>
    <row r="590" spans="1:43">
      <c r="A590" t="s">
        <v>57</v>
      </c>
      <c r="B590" t="s">
        <v>58</v>
      </c>
      <c r="C590" t="s">
        <v>18</v>
      </c>
      <c r="D590" s="17">
        <v>154</v>
      </c>
      <c r="E590" s="17">
        <v>399</v>
      </c>
      <c r="F590" s="23">
        <v>61</v>
      </c>
      <c r="G590" s="6">
        <v>4.2</v>
      </c>
      <c r="H590" s="3">
        <v>16905</v>
      </c>
      <c r="I590" t="s">
        <v>59</v>
      </c>
      <c r="J590" t="s">
        <v>60</v>
      </c>
      <c r="K590" t="s">
        <v>61</v>
      </c>
      <c r="L590" t="s">
        <v>62</v>
      </c>
      <c r="M590" t="s">
        <v>12795</v>
      </c>
      <c r="N590" t="s">
        <v>12015</v>
      </c>
      <c r="O590" t="s">
        <v>64</v>
      </c>
      <c r="P590" t="s">
        <v>65</v>
      </c>
      <c r="Q590" t="str">
        <f t="shared" si="172"/>
        <v>Average</v>
      </c>
      <c r="R590" s="15">
        <f t="shared" si="173"/>
        <v>6745095</v>
      </c>
      <c r="S590" s="15" t="str">
        <f t="shared" si="174"/>
        <v>&lt;₹500</v>
      </c>
      <c r="U590" s="6">
        <f t="shared" si="175"/>
        <v>308</v>
      </c>
      <c r="V590" s="3">
        <f t="shared" si="176"/>
        <v>71001</v>
      </c>
      <c r="W590" s="3" t="s">
        <v>14333</v>
      </c>
      <c r="X590" s="3" t="s">
        <v>14572</v>
      </c>
      <c r="Y590" s="25">
        <f t="shared" si="177"/>
        <v>0.61</v>
      </c>
      <c r="Z590" s="25">
        <f t="shared" si="178"/>
        <v>662</v>
      </c>
      <c r="AA590">
        <f t="shared" si="179"/>
        <v>1</v>
      </c>
      <c r="AB590">
        <f t="shared" si="180"/>
        <v>1</v>
      </c>
      <c r="AC590">
        <f t="shared" si="171"/>
        <v>0</v>
      </c>
      <c r="AF590">
        <f t="shared" si="181"/>
        <v>6745095</v>
      </c>
      <c r="AH590" t="str">
        <f t="shared" si="182"/>
        <v>Portronics Konnect L 1.2M Fast Charging</v>
      </c>
      <c r="AI590" s="21">
        <f t="shared" si="183"/>
        <v>16905</v>
      </c>
      <c r="AK590" t="str">
        <f t="shared" si="184"/>
        <v>Computers &amp; Accessories</v>
      </c>
      <c r="AM590">
        <f t="shared" si="185"/>
        <v>6100</v>
      </c>
      <c r="AN590" s="16">
        <f t="shared" si="186"/>
        <v>61</v>
      </c>
      <c r="AO590">
        <f t="shared" si="187"/>
        <v>61</v>
      </c>
      <c r="AP590" t="str">
        <f t="shared" si="188"/>
        <v>Suspicious Zero</v>
      </c>
      <c r="AQ590">
        <f t="shared" si="189"/>
        <v>6100</v>
      </c>
    </row>
    <row r="591" spans="1:43">
      <c r="A591" t="s">
        <v>112</v>
      </c>
      <c r="B591" t="s">
        <v>113</v>
      </c>
      <c r="C591" t="s">
        <v>18</v>
      </c>
      <c r="D591" s="17">
        <v>154</v>
      </c>
      <c r="E591" s="17">
        <v>339</v>
      </c>
      <c r="F591" s="23">
        <v>55.000000000000007</v>
      </c>
      <c r="G591" s="6">
        <v>4.3</v>
      </c>
      <c r="H591" s="3">
        <v>13391</v>
      </c>
      <c r="I591" t="s">
        <v>114</v>
      </c>
      <c r="J591" t="s">
        <v>115</v>
      </c>
      <c r="K591" t="s">
        <v>116</v>
      </c>
      <c r="L591" t="s">
        <v>117</v>
      </c>
      <c r="M591" t="s">
        <v>118</v>
      </c>
      <c r="N591" t="s">
        <v>119</v>
      </c>
      <c r="O591" t="s">
        <v>120</v>
      </c>
      <c r="P591" t="s">
        <v>121</v>
      </c>
      <c r="Q591" t="str">
        <f t="shared" si="172"/>
        <v>Average</v>
      </c>
      <c r="R591" s="15">
        <f t="shared" si="173"/>
        <v>4539549</v>
      </c>
      <c r="S591" s="15" t="str">
        <f t="shared" si="174"/>
        <v>&lt;₹500</v>
      </c>
      <c r="U591" s="6">
        <f t="shared" si="175"/>
        <v>308</v>
      </c>
      <c r="V591" s="3">
        <f t="shared" si="176"/>
        <v>57581.299999999996</v>
      </c>
      <c r="W591" s="3" t="s">
        <v>13587</v>
      </c>
      <c r="X591" s="3" t="s">
        <v>14572</v>
      </c>
      <c r="Y591" s="25">
        <f t="shared" si="177"/>
        <v>0.55000000000000004</v>
      </c>
      <c r="Z591" s="25">
        <f t="shared" si="178"/>
        <v>662</v>
      </c>
      <c r="AA591">
        <f t="shared" si="179"/>
        <v>1</v>
      </c>
      <c r="AB591">
        <f t="shared" si="180"/>
        <v>1</v>
      </c>
      <c r="AC591">
        <f t="shared" si="171"/>
        <v>0</v>
      </c>
      <c r="AF591">
        <f t="shared" si="181"/>
        <v>4539549</v>
      </c>
      <c r="AH591" t="str">
        <f t="shared" si="182"/>
        <v>Portronics Konnect L POR-1081 Fast</v>
      </c>
      <c r="AI591" s="21">
        <f t="shared" si="183"/>
        <v>13391</v>
      </c>
      <c r="AK591" t="str">
        <f t="shared" si="184"/>
        <v>Computers &amp; Accessories</v>
      </c>
      <c r="AM591">
        <f t="shared" si="185"/>
        <v>5500.0000000000009</v>
      </c>
      <c r="AN591" s="16">
        <f t="shared" si="186"/>
        <v>55.000000000000007</v>
      </c>
      <c r="AO591">
        <f t="shared" si="187"/>
        <v>55.000000000000007</v>
      </c>
      <c r="AP591" t="str">
        <f t="shared" si="188"/>
        <v>Suspicious Zero</v>
      </c>
      <c r="AQ591">
        <f t="shared" si="189"/>
        <v>5500.0000000000009</v>
      </c>
    </row>
    <row r="592" spans="1:43">
      <c r="A592" t="s">
        <v>5225</v>
      </c>
      <c r="B592" t="s">
        <v>12033</v>
      </c>
      <c r="C592" t="s">
        <v>4691</v>
      </c>
      <c r="D592" s="17">
        <v>299</v>
      </c>
      <c r="E592" s="17">
        <v>599</v>
      </c>
      <c r="F592" s="23">
        <v>50</v>
      </c>
      <c r="G592" s="6">
        <v>3.8</v>
      </c>
      <c r="H592" s="3">
        <v>3066</v>
      </c>
      <c r="I592" t="s">
        <v>5226</v>
      </c>
      <c r="J592" t="s">
        <v>5227</v>
      </c>
      <c r="K592" t="s">
        <v>5228</v>
      </c>
      <c r="L592" t="s">
        <v>5229</v>
      </c>
      <c r="M592" t="s">
        <v>5230</v>
      </c>
      <c r="N592" t="s">
        <v>5231</v>
      </c>
      <c r="O592" t="s">
        <v>5232</v>
      </c>
      <c r="P592" t="s">
        <v>5233</v>
      </c>
      <c r="Q592" t="str">
        <f t="shared" si="172"/>
        <v>Average</v>
      </c>
      <c r="R592" s="15">
        <f t="shared" si="173"/>
        <v>1836534</v>
      </c>
      <c r="S592" s="15" t="str">
        <f t="shared" si="174"/>
        <v>₹500-₹2,000</v>
      </c>
      <c r="U592" s="6">
        <f t="shared" si="175"/>
        <v>308</v>
      </c>
      <c r="V592" s="3">
        <f t="shared" si="176"/>
        <v>11650.8</v>
      </c>
      <c r="W592" s="3" t="s">
        <v>14334</v>
      </c>
      <c r="X592" s="3" t="s">
        <v>14572</v>
      </c>
      <c r="Y592" s="25">
        <f t="shared" si="177"/>
        <v>0.5</v>
      </c>
      <c r="Z592" s="25">
        <f t="shared" si="178"/>
        <v>662</v>
      </c>
      <c r="AA592">
        <f t="shared" si="179"/>
        <v>1</v>
      </c>
      <c r="AB592">
        <f t="shared" si="180"/>
        <v>1</v>
      </c>
      <c r="AC592">
        <f t="shared" si="171"/>
        <v>0</v>
      </c>
      <c r="AF592">
        <f t="shared" si="181"/>
        <v>1836534</v>
      </c>
      <c r="AH592" t="str">
        <f t="shared" si="182"/>
        <v>Quantum QHM-7406 Full-Sized Keyboard</v>
      </c>
      <c r="AI592" s="21">
        <f t="shared" si="183"/>
        <v>3066</v>
      </c>
      <c r="AK592" t="str">
        <f t="shared" si="184"/>
        <v>Computers &amp; Accessories</v>
      </c>
      <c r="AM592">
        <f t="shared" si="185"/>
        <v>5000</v>
      </c>
      <c r="AN592" s="16">
        <f t="shared" si="186"/>
        <v>50</v>
      </c>
      <c r="AO592">
        <f t="shared" si="187"/>
        <v>50</v>
      </c>
      <c r="AP592" t="str">
        <f t="shared" si="188"/>
        <v>Suspicious Zero</v>
      </c>
      <c r="AQ592">
        <f t="shared" si="189"/>
        <v>5000</v>
      </c>
    </row>
    <row r="593" spans="1:43">
      <c r="A593" t="s">
        <v>6011</v>
      </c>
      <c r="B593" t="s">
        <v>12167</v>
      </c>
      <c r="C593" t="s">
        <v>2884</v>
      </c>
      <c r="D593" s="17">
        <v>1199</v>
      </c>
      <c r="E593" s="17">
        <v>7999</v>
      </c>
      <c r="F593" s="23">
        <v>85</v>
      </c>
      <c r="G593" s="6">
        <v>3.6</v>
      </c>
      <c r="H593" s="3">
        <v>25910</v>
      </c>
      <c r="I593" t="s">
        <v>6012</v>
      </c>
      <c r="J593" t="s">
        <v>6013</v>
      </c>
      <c r="K593" t="s">
        <v>6014</v>
      </c>
      <c r="L593" t="s">
        <v>6015</v>
      </c>
      <c r="M593" t="s">
        <v>6016</v>
      </c>
      <c r="N593" t="s">
        <v>6017</v>
      </c>
      <c r="O593" t="s">
        <v>6018</v>
      </c>
      <c r="P593" t="s">
        <v>6019</v>
      </c>
      <c r="Q593" t="str">
        <f t="shared" si="172"/>
        <v>Good</v>
      </c>
      <c r="R593" s="15">
        <f t="shared" si="173"/>
        <v>207254090</v>
      </c>
      <c r="S593" s="15" t="str">
        <f t="shared" si="174"/>
        <v>₹2,000-₹10,000</v>
      </c>
      <c r="U593" s="6">
        <f t="shared" si="175"/>
        <v>308</v>
      </c>
      <c r="V593" s="3">
        <f t="shared" si="176"/>
        <v>93276</v>
      </c>
      <c r="W593" s="3" t="s">
        <v>13588</v>
      </c>
      <c r="X593" s="3" t="s">
        <v>14550</v>
      </c>
      <c r="Y593" s="25">
        <f t="shared" si="177"/>
        <v>0.85</v>
      </c>
      <c r="Z593" s="25">
        <f t="shared" si="178"/>
        <v>662</v>
      </c>
      <c r="AA593">
        <f t="shared" si="179"/>
        <v>1</v>
      </c>
      <c r="AB593">
        <f t="shared" si="180"/>
        <v>1</v>
      </c>
      <c r="AC593">
        <f t="shared" si="171"/>
        <v>0</v>
      </c>
      <c r="AF593">
        <f t="shared" si="181"/>
        <v>207254090</v>
      </c>
      <c r="AH593" t="str">
        <f t="shared" si="182"/>
        <v>Boult Audio Truebuds with 30H Playtime,</v>
      </c>
      <c r="AI593" s="21">
        <f t="shared" si="183"/>
        <v>25910</v>
      </c>
      <c r="AK593" t="str">
        <f t="shared" si="184"/>
        <v>Electronics</v>
      </c>
      <c r="AM593">
        <f t="shared" si="185"/>
        <v>8500</v>
      </c>
      <c r="AN593" s="16">
        <f t="shared" si="186"/>
        <v>85</v>
      </c>
      <c r="AO593">
        <f t="shared" si="187"/>
        <v>85</v>
      </c>
      <c r="AP593" t="str">
        <f t="shared" si="188"/>
        <v>Suspicious Zero</v>
      </c>
      <c r="AQ593">
        <f t="shared" si="189"/>
        <v>8500</v>
      </c>
    </row>
    <row r="594" spans="1:43">
      <c r="A594" t="s">
        <v>8512</v>
      </c>
      <c r="B594" t="s">
        <v>8513</v>
      </c>
      <c r="C594" t="s">
        <v>8053</v>
      </c>
      <c r="D594" s="17">
        <v>3249</v>
      </c>
      <c r="E594" s="17">
        <v>6295</v>
      </c>
      <c r="F594" s="23">
        <v>48</v>
      </c>
      <c r="G594" s="6">
        <v>3.8</v>
      </c>
      <c r="H594" s="3">
        <v>14062</v>
      </c>
      <c r="I594" t="s">
        <v>8514</v>
      </c>
      <c r="J594" t="s">
        <v>8515</v>
      </c>
      <c r="K594" t="s">
        <v>8516</v>
      </c>
      <c r="L594" t="s">
        <v>8517</v>
      </c>
      <c r="M594" t="s">
        <v>8518</v>
      </c>
      <c r="N594" t="s">
        <v>8519</v>
      </c>
      <c r="O594" t="s">
        <v>8520</v>
      </c>
      <c r="P594" t="s">
        <v>8521</v>
      </c>
      <c r="Q594" t="str">
        <f t="shared" si="172"/>
        <v>Good</v>
      </c>
      <c r="R594" s="15">
        <f t="shared" si="173"/>
        <v>88520290</v>
      </c>
      <c r="S594" s="15" t="str">
        <f t="shared" si="174"/>
        <v>₹2,000-₹10,000</v>
      </c>
      <c r="U594" s="6">
        <f t="shared" si="175"/>
        <v>308</v>
      </c>
      <c r="V594" s="3">
        <f t="shared" si="176"/>
        <v>53435.6</v>
      </c>
      <c r="W594" s="3" t="s">
        <v>13589</v>
      </c>
      <c r="X594" s="3" t="s">
        <v>14573</v>
      </c>
      <c r="Y594" s="25">
        <f t="shared" si="177"/>
        <v>0.48</v>
      </c>
      <c r="Z594" s="25">
        <f t="shared" si="178"/>
        <v>662</v>
      </c>
      <c r="AA594">
        <f t="shared" si="179"/>
        <v>1</v>
      </c>
      <c r="AB594">
        <f t="shared" si="180"/>
        <v>1</v>
      </c>
      <c r="AC594">
        <f t="shared" si="171"/>
        <v>0</v>
      </c>
      <c r="AF594">
        <f t="shared" si="181"/>
        <v>88520290</v>
      </c>
      <c r="AH594" t="str">
        <f t="shared" si="182"/>
        <v>Prestige IRIS Plus 750 watt mixer</v>
      </c>
      <c r="AI594" s="21">
        <f t="shared" si="183"/>
        <v>14062</v>
      </c>
      <c r="AK594" t="str">
        <f t="shared" si="184"/>
        <v>Home &amp; Kitchen</v>
      </c>
      <c r="AM594">
        <f t="shared" si="185"/>
        <v>4800</v>
      </c>
      <c r="AN594" s="16">
        <f t="shared" si="186"/>
        <v>48</v>
      </c>
      <c r="AO594">
        <f t="shared" si="187"/>
        <v>48</v>
      </c>
      <c r="AP594" t="str">
        <f t="shared" si="188"/>
        <v>Suspicious Zero</v>
      </c>
      <c r="AQ594">
        <f t="shared" si="189"/>
        <v>4800</v>
      </c>
    </row>
    <row r="595" spans="1:43">
      <c r="A595" t="s">
        <v>10747</v>
      </c>
      <c r="B595" t="s">
        <v>10748</v>
      </c>
      <c r="C595" t="s">
        <v>8035</v>
      </c>
      <c r="D595" s="17">
        <v>375</v>
      </c>
      <c r="E595" s="17">
        <v>999</v>
      </c>
      <c r="F595" s="23">
        <v>62</v>
      </c>
      <c r="G595" s="6">
        <v>3.6</v>
      </c>
      <c r="H595" s="3">
        <v>1988</v>
      </c>
      <c r="I595" t="s">
        <v>12796</v>
      </c>
      <c r="J595" t="s">
        <v>10749</v>
      </c>
      <c r="K595" t="s">
        <v>10750</v>
      </c>
      <c r="L595" t="s">
        <v>10751</v>
      </c>
      <c r="M595" t="s">
        <v>12797</v>
      </c>
      <c r="N595" t="s">
        <v>12798</v>
      </c>
      <c r="O595" t="s">
        <v>10752</v>
      </c>
      <c r="P595" t="s">
        <v>10753</v>
      </c>
      <c r="Q595" t="str">
        <f t="shared" si="172"/>
        <v>Average</v>
      </c>
      <c r="R595" s="15">
        <f t="shared" si="173"/>
        <v>1986012</v>
      </c>
      <c r="S595" s="15" t="str">
        <f t="shared" si="174"/>
        <v>₹500-₹2,000</v>
      </c>
      <c r="U595" s="6">
        <f t="shared" si="175"/>
        <v>308</v>
      </c>
      <c r="V595" s="3">
        <f t="shared" si="176"/>
        <v>7156.8</v>
      </c>
      <c r="W595" s="3" t="s">
        <v>13590</v>
      </c>
      <c r="X595" s="3" t="s">
        <v>14573</v>
      </c>
      <c r="Y595" s="25">
        <f t="shared" si="177"/>
        <v>0.62</v>
      </c>
      <c r="Z595" s="25">
        <f t="shared" si="178"/>
        <v>662</v>
      </c>
      <c r="AA595">
        <f t="shared" si="179"/>
        <v>1</v>
      </c>
      <c r="AB595">
        <f t="shared" si="180"/>
        <v>1</v>
      </c>
      <c r="AC595">
        <f t="shared" si="171"/>
        <v>0</v>
      </c>
      <c r="AF595">
        <f t="shared" si="181"/>
        <v>1986012</v>
      </c>
      <c r="AH595" t="str">
        <f t="shared" si="182"/>
        <v>Milk Frother,</v>
      </c>
      <c r="AI595" s="21">
        <f t="shared" si="183"/>
        <v>1988</v>
      </c>
      <c r="AK595" t="str">
        <f t="shared" si="184"/>
        <v>Home &amp; Kitchen</v>
      </c>
      <c r="AM595">
        <f t="shared" si="185"/>
        <v>6200</v>
      </c>
      <c r="AN595" s="16">
        <f t="shared" si="186"/>
        <v>62</v>
      </c>
      <c r="AO595">
        <f t="shared" si="187"/>
        <v>62</v>
      </c>
      <c r="AP595" t="str">
        <f t="shared" si="188"/>
        <v>Suspicious Zero</v>
      </c>
      <c r="AQ595">
        <f t="shared" si="189"/>
        <v>6200</v>
      </c>
    </row>
    <row r="596" spans="1:43">
      <c r="A596" t="s">
        <v>892</v>
      </c>
      <c r="B596" t="s">
        <v>893</v>
      </c>
      <c r="C596" t="s">
        <v>18</v>
      </c>
      <c r="D596" s="17">
        <v>719</v>
      </c>
      <c r="E596" s="17">
        <v>1499</v>
      </c>
      <c r="F596" s="23">
        <v>52</v>
      </c>
      <c r="G596" s="6">
        <v>4.0999999999999996</v>
      </c>
      <c r="H596" s="3">
        <v>1045</v>
      </c>
      <c r="I596" t="s">
        <v>12799</v>
      </c>
      <c r="J596" t="s">
        <v>894</v>
      </c>
      <c r="K596" t="s">
        <v>895</v>
      </c>
      <c r="L596" t="s">
        <v>896</v>
      </c>
      <c r="M596" t="s">
        <v>897</v>
      </c>
      <c r="N596" t="s">
        <v>12458</v>
      </c>
      <c r="O596" t="s">
        <v>898</v>
      </c>
      <c r="P596" t="s">
        <v>899</v>
      </c>
      <c r="Q596" t="str">
        <f t="shared" si="172"/>
        <v>Average</v>
      </c>
      <c r="R596" s="15">
        <f t="shared" si="173"/>
        <v>1566455</v>
      </c>
      <c r="S596" s="15" t="str">
        <f t="shared" si="174"/>
        <v>₹500-₹2,000</v>
      </c>
      <c r="U596" s="6">
        <f t="shared" si="175"/>
        <v>308</v>
      </c>
      <c r="V596" s="3">
        <f t="shared" si="176"/>
        <v>4284.5</v>
      </c>
      <c r="W596" s="3" t="s">
        <v>13591</v>
      </c>
      <c r="X596" s="3" t="s">
        <v>14572</v>
      </c>
      <c r="Y596" s="25">
        <f t="shared" si="177"/>
        <v>0.52</v>
      </c>
      <c r="Z596" s="25">
        <f t="shared" si="178"/>
        <v>662</v>
      </c>
      <c r="AA596">
        <f t="shared" si="179"/>
        <v>1</v>
      </c>
      <c r="AB596">
        <f t="shared" si="180"/>
        <v>1</v>
      </c>
      <c r="AC596">
        <f t="shared" si="171"/>
        <v>0</v>
      </c>
      <c r="AF596">
        <f t="shared" si="181"/>
        <v>1566455</v>
      </c>
      <c r="AH596" t="str">
        <f t="shared" si="182"/>
        <v>Wayona Type C to Lightning MFI</v>
      </c>
      <c r="AI596" s="21">
        <f t="shared" si="183"/>
        <v>1045</v>
      </c>
      <c r="AK596" t="str">
        <f t="shared" si="184"/>
        <v>Computers &amp; Accessories</v>
      </c>
      <c r="AM596">
        <f t="shared" si="185"/>
        <v>5200</v>
      </c>
      <c r="AN596" s="16">
        <f t="shared" si="186"/>
        <v>52</v>
      </c>
      <c r="AO596">
        <f t="shared" si="187"/>
        <v>52</v>
      </c>
      <c r="AP596" t="str">
        <f t="shared" si="188"/>
        <v>Suspicious Zero</v>
      </c>
      <c r="AQ596">
        <f t="shared" si="189"/>
        <v>5200</v>
      </c>
    </row>
    <row r="597" spans="1:43">
      <c r="A597" t="s">
        <v>5721</v>
      </c>
      <c r="B597" t="s">
        <v>5722</v>
      </c>
      <c r="C597" t="s">
        <v>4992</v>
      </c>
      <c r="D597" s="17">
        <v>599</v>
      </c>
      <c r="E597" s="17">
        <v>799</v>
      </c>
      <c r="F597" s="23">
        <v>25</v>
      </c>
      <c r="G597" s="6">
        <v>4.3</v>
      </c>
      <c r="H597" s="3">
        <v>15790</v>
      </c>
      <c r="I597" t="s">
        <v>5723</v>
      </c>
      <c r="J597" t="s">
        <v>5724</v>
      </c>
      <c r="K597" t="s">
        <v>5725</v>
      </c>
      <c r="L597" t="s">
        <v>5726</v>
      </c>
      <c r="M597" t="s">
        <v>5727</v>
      </c>
      <c r="N597" t="s">
        <v>12253</v>
      </c>
      <c r="O597" t="s">
        <v>5728</v>
      </c>
      <c r="P597" t="s">
        <v>5729</v>
      </c>
      <c r="Q597" t="str">
        <f t="shared" si="172"/>
        <v>Good</v>
      </c>
      <c r="R597" s="15">
        <f t="shared" si="173"/>
        <v>12616210</v>
      </c>
      <c r="S597" s="15" t="str">
        <f t="shared" si="174"/>
        <v>₹500-₹2,000</v>
      </c>
      <c r="U597" s="6">
        <f t="shared" si="175"/>
        <v>308</v>
      </c>
      <c r="V597" s="3">
        <f t="shared" si="176"/>
        <v>67897</v>
      </c>
      <c r="W597" s="3" t="s">
        <v>14335</v>
      </c>
      <c r="X597" s="3" t="s">
        <v>14572</v>
      </c>
      <c r="Y597" s="25">
        <f t="shared" si="177"/>
        <v>0.25</v>
      </c>
      <c r="Z597" s="25">
        <f t="shared" si="178"/>
        <v>662</v>
      </c>
      <c r="AA597">
        <f t="shared" si="179"/>
        <v>1</v>
      </c>
      <c r="AB597">
        <f t="shared" si="180"/>
        <v>1</v>
      </c>
      <c r="AC597">
        <f t="shared" si="171"/>
        <v>0</v>
      </c>
      <c r="AF597">
        <f t="shared" si="181"/>
        <v>12616210</v>
      </c>
      <c r="AH597" t="str">
        <f t="shared" si="182"/>
        <v>Redgear A-15 Wired Gaming Mouse with</v>
      </c>
      <c r="AI597" s="21">
        <f t="shared" si="183"/>
        <v>15790</v>
      </c>
      <c r="AK597" t="str">
        <f t="shared" si="184"/>
        <v>Computers &amp; Accessories</v>
      </c>
      <c r="AM597">
        <f t="shared" si="185"/>
        <v>2500</v>
      </c>
      <c r="AN597" s="16">
        <f t="shared" si="186"/>
        <v>25</v>
      </c>
      <c r="AO597">
        <f t="shared" si="187"/>
        <v>25</v>
      </c>
      <c r="AP597" t="str">
        <f t="shared" si="188"/>
        <v>Suspicious Zero</v>
      </c>
      <c r="AQ597">
        <f t="shared" si="189"/>
        <v>2500</v>
      </c>
    </row>
    <row r="598" spans="1:43">
      <c r="A598" t="s">
        <v>1754</v>
      </c>
      <c r="B598" t="s">
        <v>1755</v>
      </c>
      <c r="C598" t="s">
        <v>458</v>
      </c>
      <c r="D598" s="17">
        <v>204</v>
      </c>
      <c r="E598" s="17">
        <v>599</v>
      </c>
      <c r="F598" s="23">
        <v>66</v>
      </c>
      <c r="G598" s="6">
        <v>3.6</v>
      </c>
      <c r="H598" s="3">
        <v>339</v>
      </c>
      <c r="I598" t="s">
        <v>1756</v>
      </c>
      <c r="J598" t="s">
        <v>1757</v>
      </c>
      <c r="K598" t="s">
        <v>1758</v>
      </c>
      <c r="L598" t="s">
        <v>1759</v>
      </c>
      <c r="M598" t="s">
        <v>1760</v>
      </c>
      <c r="N598" t="s">
        <v>1761</v>
      </c>
      <c r="O598" t="s">
        <v>1762</v>
      </c>
      <c r="P598" t="s">
        <v>1763</v>
      </c>
      <c r="Q598" t="str">
        <f t="shared" si="172"/>
        <v>Good</v>
      </c>
      <c r="R598" s="15">
        <f t="shared" si="173"/>
        <v>203061</v>
      </c>
      <c r="S598" s="15" t="str">
        <f t="shared" si="174"/>
        <v>₹500-₹2,000</v>
      </c>
      <c r="U598" s="6">
        <f t="shared" si="175"/>
        <v>308</v>
      </c>
      <c r="V598" s="3">
        <f t="shared" si="176"/>
        <v>1220.4000000000001</v>
      </c>
      <c r="W598" s="3" t="s">
        <v>14273</v>
      </c>
      <c r="X598" s="3" t="s">
        <v>14550</v>
      </c>
      <c r="Y598" s="25">
        <f t="shared" si="177"/>
        <v>0.66</v>
      </c>
      <c r="Z598" s="25">
        <f t="shared" si="178"/>
        <v>662</v>
      </c>
      <c r="AA598">
        <f t="shared" si="179"/>
        <v>1</v>
      </c>
      <c r="AB598">
        <f t="shared" si="180"/>
        <v>1</v>
      </c>
      <c r="AC598">
        <f t="shared" si="171"/>
        <v>0</v>
      </c>
      <c r="AF598">
        <f t="shared" si="181"/>
        <v>203061</v>
      </c>
      <c r="AH598" t="str">
        <f t="shared" si="182"/>
        <v>Tata Sky Universal Remote Compatible</v>
      </c>
      <c r="AI598" s="21">
        <f t="shared" si="183"/>
        <v>339</v>
      </c>
      <c r="AK598" t="str">
        <f t="shared" si="184"/>
        <v>Electronics</v>
      </c>
      <c r="AM598">
        <f t="shared" si="185"/>
        <v>6600</v>
      </c>
      <c r="AN598" s="16">
        <f t="shared" si="186"/>
        <v>66</v>
      </c>
      <c r="AO598">
        <f t="shared" si="187"/>
        <v>66</v>
      </c>
      <c r="AP598" t="str">
        <f t="shared" si="188"/>
        <v>Suspicious Zero</v>
      </c>
      <c r="AQ598">
        <f t="shared" si="189"/>
        <v>6600</v>
      </c>
    </row>
    <row r="599" spans="1:43">
      <c r="A599" t="s">
        <v>10121</v>
      </c>
      <c r="B599" t="s">
        <v>10122</v>
      </c>
      <c r="C599" t="s">
        <v>8053</v>
      </c>
      <c r="D599" s="17">
        <v>1699</v>
      </c>
      <c r="E599" s="17">
        <v>3398</v>
      </c>
      <c r="F599" s="23">
        <v>50</v>
      </c>
      <c r="G599" s="6">
        <v>3.8</v>
      </c>
      <c r="H599" s="3">
        <v>7988</v>
      </c>
      <c r="I599" t="s">
        <v>10123</v>
      </c>
      <c r="J599" t="s">
        <v>10124</v>
      </c>
      <c r="K599" t="s">
        <v>10125</v>
      </c>
      <c r="L599" t="s">
        <v>10126</v>
      </c>
      <c r="M599" t="s">
        <v>10127</v>
      </c>
      <c r="N599" t="s">
        <v>10128</v>
      </c>
      <c r="O599" t="s">
        <v>10129</v>
      </c>
      <c r="P599" t="s">
        <v>10130</v>
      </c>
      <c r="Q599" t="str">
        <f t="shared" si="172"/>
        <v>Good</v>
      </c>
      <c r="R599" s="15">
        <f t="shared" si="173"/>
        <v>27143224</v>
      </c>
      <c r="S599" s="15" t="str">
        <f t="shared" si="174"/>
        <v>₹2,000-₹10,000</v>
      </c>
      <c r="U599" s="6">
        <f t="shared" si="175"/>
        <v>308</v>
      </c>
      <c r="V599" s="3">
        <f t="shared" si="176"/>
        <v>30354.399999999998</v>
      </c>
      <c r="W599" s="3" t="s">
        <v>13592</v>
      </c>
      <c r="X599" s="3" t="s">
        <v>14573</v>
      </c>
      <c r="Y599" s="25">
        <f t="shared" si="177"/>
        <v>0.5</v>
      </c>
      <c r="Z599" s="25">
        <f t="shared" si="178"/>
        <v>662</v>
      </c>
      <c r="AA599">
        <f t="shared" si="179"/>
        <v>1</v>
      </c>
      <c r="AB599">
        <f t="shared" si="180"/>
        <v>1</v>
      </c>
      <c r="AC599">
        <f t="shared" si="171"/>
        <v>0</v>
      </c>
      <c r="AF599">
        <f t="shared" si="181"/>
        <v>27143224</v>
      </c>
      <c r="AH599" t="str">
        <f t="shared" si="182"/>
        <v>Lifelong Power - Pro 500 Watt 3 Jar</v>
      </c>
      <c r="AI599" s="21">
        <f t="shared" si="183"/>
        <v>7988</v>
      </c>
      <c r="AK599" t="str">
        <f t="shared" si="184"/>
        <v>Home &amp; Kitchen</v>
      </c>
      <c r="AM599">
        <f t="shared" si="185"/>
        <v>5000</v>
      </c>
      <c r="AN599" s="16">
        <f t="shared" si="186"/>
        <v>50</v>
      </c>
      <c r="AO599">
        <f t="shared" si="187"/>
        <v>50</v>
      </c>
      <c r="AP599" t="str">
        <f t="shared" si="188"/>
        <v>Suspicious Zero</v>
      </c>
      <c r="AQ599">
        <f t="shared" si="189"/>
        <v>5000</v>
      </c>
    </row>
    <row r="600" spans="1:43">
      <c r="A600" t="s">
        <v>7068</v>
      </c>
      <c r="B600" t="s">
        <v>7069</v>
      </c>
      <c r="C600" t="s">
        <v>7070</v>
      </c>
      <c r="D600" s="17">
        <v>4999</v>
      </c>
      <c r="E600" s="17">
        <v>12499</v>
      </c>
      <c r="F600" s="23">
        <v>60</v>
      </c>
      <c r="G600" s="6">
        <v>4.2</v>
      </c>
      <c r="H600" s="3">
        <v>4541</v>
      </c>
      <c r="I600" t="s">
        <v>7071</v>
      </c>
      <c r="J600" t="s">
        <v>7072</v>
      </c>
      <c r="K600" t="s">
        <v>7073</v>
      </c>
      <c r="L600" t="s">
        <v>7074</v>
      </c>
      <c r="M600" t="s">
        <v>7075</v>
      </c>
      <c r="N600" t="s">
        <v>7076</v>
      </c>
      <c r="O600" t="s">
        <v>7077</v>
      </c>
      <c r="P600" t="s">
        <v>7078</v>
      </c>
      <c r="Q600" t="str">
        <f t="shared" si="172"/>
        <v>Good</v>
      </c>
      <c r="R600" s="15">
        <f t="shared" si="173"/>
        <v>56757959</v>
      </c>
      <c r="S600" s="15" t="str">
        <f t="shared" si="174"/>
        <v>₹10,000-₹50,000</v>
      </c>
      <c r="U600" s="6">
        <f t="shared" si="175"/>
        <v>308</v>
      </c>
      <c r="V600" s="3">
        <f t="shared" si="176"/>
        <v>19072.2</v>
      </c>
      <c r="W600" s="3" t="s">
        <v>13593</v>
      </c>
      <c r="X600" s="3" t="s">
        <v>14550</v>
      </c>
      <c r="Y600" s="25">
        <f t="shared" si="177"/>
        <v>0.6</v>
      </c>
      <c r="Z600" s="25">
        <f t="shared" si="178"/>
        <v>662</v>
      </c>
      <c r="AA600">
        <f t="shared" si="179"/>
        <v>1</v>
      </c>
      <c r="AB600">
        <f t="shared" si="180"/>
        <v>1</v>
      </c>
      <c r="AC600">
        <f t="shared" si="171"/>
        <v>0</v>
      </c>
      <c r="AF600">
        <f t="shared" si="181"/>
        <v>56757959</v>
      </c>
      <c r="AH600" t="str">
        <f t="shared" si="182"/>
        <v>Zebronics Zeb-JUKEBAR 3900,</v>
      </c>
      <c r="AI600" s="21">
        <f t="shared" si="183"/>
        <v>4541</v>
      </c>
      <c r="AK600" t="str">
        <f t="shared" si="184"/>
        <v>Electronics</v>
      </c>
      <c r="AM600">
        <f t="shared" si="185"/>
        <v>6000</v>
      </c>
      <c r="AN600" s="16">
        <f t="shared" si="186"/>
        <v>60</v>
      </c>
      <c r="AO600">
        <f t="shared" si="187"/>
        <v>60</v>
      </c>
      <c r="AP600" t="str">
        <f t="shared" si="188"/>
        <v>Suspicious Zero</v>
      </c>
      <c r="AQ600">
        <f t="shared" si="189"/>
        <v>6000</v>
      </c>
    </row>
    <row r="601" spans="1:43">
      <c r="A601" t="s">
        <v>1243</v>
      </c>
      <c r="B601" t="s">
        <v>1244</v>
      </c>
      <c r="C601" t="s">
        <v>169</v>
      </c>
      <c r="D601" s="17">
        <v>9999</v>
      </c>
      <c r="E601" s="17">
        <v>12999</v>
      </c>
      <c r="F601" s="23">
        <v>23</v>
      </c>
      <c r="G601" s="6">
        <v>4.2</v>
      </c>
      <c r="H601" s="3">
        <v>6088</v>
      </c>
      <c r="I601" t="s">
        <v>1245</v>
      </c>
      <c r="J601" t="s">
        <v>1246</v>
      </c>
      <c r="K601" t="s">
        <v>1247</v>
      </c>
      <c r="L601" t="s">
        <v>1248</v>
      </c>
      <c r="M601" t="s">
        <v>12800</v>
      </c>
      <c r="N601" t="s">
        <v>1249</v>
      </c>
      <c r="O601" t="s">
        <v>1250</v>
      </c>
      <c r="P601" t="s">
        <v>1251</v>
      </c>
      <c r="Q601" t="str">
        <f t="shared" si="172"/>
        <v>Good</v>
      </c>
      <c r="R601" s="15">
        <f t="shared" si="173"/>
        <v>79137912</v>
      </c>
      <c r="S601" s="15" t="str">
        <f t="shared" si="174"/>
        <v>₹10,000-₹50,000</v>
      </c>
      <c r="U601" s="6">
        <f t="shared" si="175"/>
        <v>308</v>
      </c>
      <c r="V601" s="3">
        <f t="shared" si="176"/>
        <v>25569.600000000002</v>
      </c>
      <c r="W601" s="3" t="s">
        <v>13594</v>
      </c>
      <c r="X601" s="3" t="s">
        <v>14550</v>
      </c>
      <c r="Y601" s="25">
        <f t="shared" si="177"/>
        <v>0.23</v>
      </c>
      <c r="Z601" s="25">
        <f t="shared" si="178"/>
        <v>662</v>
      </c>
      <c r="AA601">
        <f t="shared" si="179"/>
        <v>1</v>
      </c>
      <c r="AB601">
        <f t="shared" si="180"/>
        <v>1</v>
      </c>
      <c r="AC601">
        <f t="shared" si="171"/>
        <v>0</v>
      </c>
      <c r="AF601">
        <f t="shared" si="181"/>
        <v>79137912</v>
      </c>
      <c r="AH601" t="str">
        <f t="shared" si="182"/>
        <v>Kodak 80 cm (32 inches) HD Ready</v>
      </c>
      <c r="AI601" s="21">
        <f t="shared" si="183"/>
        <v>6088</v>
      </c>
      <c r="AK601" t="str">
        <f t="shared" si="184"/>
        <v>Electronics</v>
      </c>
      <c r="AM601">
        <f t="shared" si="185"/>
        <v>2300</v>
      </c>
      <c r="AN601" s="16">
        <f t="shared" si="186"/>
        <v>23</v>
      </c>
      <c r="AO601">
        <f t="shared" si="187"/>
        <v>23</v>
      </c>
      <c r="AP601" t="str">
        <f t="shared" si="188"/>
        <v>Suspicious Zero</v>
      </c>
      <c r="AQ601">
        <f t="shared" si="189"/>
        <v>2300</v>
      </c>
    </row>
    <row r="602" spans="1:43">
      <c r="A602" t="s">
        <v>2139</v>
      </c>
      <c r="B602" t="s">
        <v>2140</v>
      </c>
      <c r="C602" t="s">
        <v>18</v>
      </c>
      <c r="D602" s="17">
        <v>299</v>
      </c>
      <c r="E602" s="17">
        <v>999</v>
      </c>
      <c r="F602" s="23">
        <v>70</v>
      </c>
      <c r="G602" s="6">
        <v>4.3</v>
      </c>
      <c r="H602" s="3">
        <v>2651</v>
      </c>
      <c r="I602" t="s">
        <v>2141</v>
      </c>
      <c r="J602" t="s">
        <v>1472</v>
      </c>
      <c r="K602" t="s">
        <v>1473</v>
      </c>
      <c r="L602" t="s">
        <v>1474</v>
      </c>
      <c r="M602" t="s">
        <v>1475</v>
      </c>
      <c r="N602" t="s">
        <v>1476</v>
      </c>
      <c r="O602" t="s">
        <v>1477</v>
      </c>
      <c r="P602" t="s">
        <v>2142</v>
      </c>
      <c r="Q602" t="str">
        <f t="shared" si="172"/>
        <v>Good</v>
      </c>
      <c r="R602" s="15">
        <f t="shared" si="173"/>
        <v>2648349</v>
      </c>
      <c r="S602" s="15" t="str">
        <f t="shared" si="174"/>
        <v>₹500-₹2,000</v>
      </c>
      <c r="U602" s="6">
        <f t="shared" si="175"/>
        <v>308</v>
      </c>
      <c r="V602" s="3">
        <f t="shared" si="176"/>
        <v>11399.3</v>
      </c>
      <c r="W602" s="3" t="s">
        <v>13595</v>
      </c>
      <c r="X602" s="3" t="s">
        <v>14572</v>
      </c>
      <c r="Y602" s="25">
        <f t="shared" si="177"/>
        <v>0.7</v>
      </c>
      <c r="Z602" s="25">
        <f t="shared" si="178"/>
        <v>662</v>
      </c>
      <c r="AA602">
        <f t="shared" si="179"/>
        <v>1</v>
      </c>
      <c r="AB602">
        <f t="shared" si="180"/>
        <v>1</v>
      </c>
      <c r="AC602">
        <f t="shared" si="171"/>
        <v>0</v>
      </c>
      <c r="AF602">
        <f t="shared" si="181"/>
        <v>2648349</v>
      </c>
      <c r="AH602" t="str">
        <f t="shared" si="182"/>
        <v>Wayona USB Type C Fast Charging Cable</v>
      </c>
      <c r="AI602" s="21">
        <f t="shared" si="183"/>
        <v>2651</v>
      </c>
      <c r="AK602" t="str">
        <f t="shared" si="184"/>
        <v>Computers &amp; Accessories</v>
      </c>
      <c r="AM602">
        <f t="shared" si="185"/>
        <v>7000</v>
      </c>
      <c r="AN602" s="16">
        <f t="shared" si="186"/>
        <v>70</v>
      </c>
      <c r="AO602">
        <f t="shared" si="187"/>
        <v>70</v>
      </c>
      <c r="AP602" t="str">
        <f t="shared" si="188"/>
        <v>Suspicious Zero</v>
      </c>
      <c r="AQ602">
        <f t="shared" si="189"/>
        <v>7000</v>
      </c>
    </row>
    <row r="603" spans="1:43">
      <c r="A603" t="s">
        <v>1469</v>
      </c>
      <c r="B603" t="s">
        <v>1470</v>
      </c>
      <c r="C603" t="s">
        <v>18</v>
      </c>
      <c r="D603" s="17">
        <v>325</v>
      </c>
      <c r="E603" s="17">
        <v>999</v>
      </c>
      <c r="F603" s="23">
        <v>67</v>
      </c>
      <c r="G603" s="6">
        <v>4.3</v>
      </c>
      <c r="H603" s="3">
        <v>2651</v>
      </c>
      <c r="I603" t="s">
        <v>1471</v>
      </c>
      <c r="J603" t="s">
        <v>1472</v>
      </c>
      <c r="K603" t="s">
        <v>1473</v>
      </c>
      <c r="L603" t="s">
        <v>1474</v>
      </c>
      <c r="M603" t="s">
        <v>1475</v>
      </c>
      <c r="N603" t="s">
        <v>1476</v>
      </c>
      <c r="O603" t="s">
        <v>1477</v>
      </c>
      <c r="P603" t="s">
        <v>1478</v>
      </c>
      <c r="Q603" t="str">
        <f t="shared" si="172"/>
        <v>Good</v>
      </c>
      <c r="R603" s="15">
        <f t="shared" si="173"/>
        <v>2648349</v>
      </c>
      <c r="S603" s="15" t="str">
        <f t="shared" si="174"/>
        <v>₹500-₹2,000</v>
      </c>
      <c r="U603" s="6">
        <f t="shared" si="175"/>
        <v>308</v>
      </c>
      <c r="V603" s="3">
        <f t="shared" si="176"/>
        <v>11399.3</v>
      </c>
      <c r="W603" s="3" t="s">
        <v>13596</v>
      </c>
      <c r="X603" s="3" t="s">
        <v>14572</v>
      </c>
      <c r="Y603" s="25">
        <f t="shared" si="177"/>
        <v>0.67</v>
      </c>
      <c r="Z603" s="25">
        <f t="shared" si="178"/>
        <v>662</v>
      </c>
      <c r="AA603">
        <f t="shared" si="179"/>
        <v>1</v>
      </c>
      <c r="AB603">
        <f t="shared" si="180"/>
        <v>1</v>
      </c>
      <c r="AC603">
        <f t="shared" si="171"/>
        <v>0</v>
      </c>
      <c r="AF603">
        <f t="shared" si="181"/>
        <v>2648349</v>
      </c>
      <c r="AH603" t="str">
        <f t="shared" si="182"/>
        <v>Wayona USB Type C 65W Fast Charging</v>
      </c>
      <c r="AI603" s="21">
        <f t="shared" si="183"/>
        <v>2651</v>
      </c>
      <c r="AK603" t="str">
        <f t="shared" si="184"/>
        <v>Computers &amp; Accessories</v>
      </c>
      <c r="AM603">
        <f t="shared" si="185"/>
        <v>6700</v>
      </c>
      <c r="AN603" s="16">
        <f t="shared" si="186"/>
        <v>67</v>
      </c>
      <c r="AO603">
        <f t="shared" si="187"/>
        <v>67</v>
      </c>
      <c r="AP603" t="str">
        <f t="shared" si="188"/>
        <v>Suspicious Zero</v>
      </c>
      <c r="AQ603">
        <f t="shared" si="189"/>
        <v>6700</v>
      </c>
    </row>
    <row r="604" spans="1:43">
      <c r="A604" t="s">
        <v>7238</v>
      </c>
      <c r="B604" t="s">
        <v>7239</v>
      </c>
      <c r="C604" t="s">
        <v>5599</v>
      </c>
      <c r="D604" s="17">
        <v>379</v>
      </c>
      <c r="E604" s="17">
        <v>1499</v>
      </c>
      <c r="F604" s="23">
        <v>75</v>
      </c>
      <c r="G604" s="6">
        <v>4.2</v>
      </c>
      <c r="H604" s="3">
        <v>4149</v>
      </c>
      <c r="I604" t="s">
        <v>12254</v>
      </c>
      <c r="J604" t="s">
        <v>7240</v>
      </c>
      <c r="K604" t="s">
        <v>7241</v>
      </c>
      <c r="L604" t="s">
        <v>7242</v>
      </c>
      <c r="M604" t="s">
        <v>12255</v>
      </c>
      <c r="N604" t="s">
        <v>12256</v>
      </c>
      <c r="O604" t="s">
        <v>7243</v>
      </c>
      <c r="P604" t="s">
        <v>7244</v>
      </c>
      <c r="Q604" t="str">
        <f t="shared" si="172"/>
        <v>Average</v>
      </c>
      <c r="R604" s="15">
        <f t="shared" si="173"/>
        <v>6219351</v>
      </c>
      <c r="S604" s="15" t="str">
        <f t="shared" si="174"/>
        <v>₹500-₹2,000</v>
      </c>
      <c r="U604" s="6">
        <f t="shared" si="175"/>
        <v>308</v>
      </c>
      <c r="V604" s="3">
        <f t="shared" si="176"/>
        <v>17425.8</v>
      </c>
      <c r="W604" s="3" t="s">
        <v>13597</v>
      </c>
      <c r="X604" s="3" t="s">
        <v>14572</v>
      </c>
      <c r="Y604" s="25">
        <f t="shared" si="177"/>
        <v>0.75</v>
      </c>
      <c r="Z604" s="25">
        <f t="shared" si="178"/>
        <v>662</v>
      </c>
      <c r="AA604">
        <f t="shared" si="179"/>
        <v>1</v>
      </c>
      <c r="AB604">
        <f t="shared" si="180"/>
        <v>1</v>
      </c>
      <c r="AC604">
        <f t="shared" si="171"/>
        <v>0</v>
      </c>
      <c r="AF604">
        <f t="shared" si="181"/>
        <v>6219351</v>
      </c>
      <c r="AH604" t="str">
        <f t="shared" si="182"/>
        <v>Robustrion [Anti-Scratch] &amp; [Smudge</v>
      </c>
      <c r="AI604" s="21">
        <f t="shared" si="183"/>
        <v>4149</v>
      </c>
      <c r="AK604" t="str">
        <f t="shared" si="184"/>
        <v>Computers &amp; Accessories</v>
      </c>
      <c r="AM604">
        <f t="shared" si="185"/>
        <v>7500</v>
      </c>
      <c r="AN604" s="16">
        <f t="shared" si="186"/>
        <v>75</v>
      </c>
      <c r="AO604">
        <f t="shared" si="187"/>
        <v>75</v>
      </c>
      <c r="AP604" t="str">
        <f t="shared" si="188"/>
        <v>Suspicious Zero</v>
      </c>
      <c r="AQ604">
        <f t="shared" si="189"/>
        <v>7500</v>
      </c>
    </row>
    <row r="605" spans="1:43">
      <c r="A605" t="s">
        <v>5334</v>
      </c>
      <c r="B605" t="s">
        <v>5335</v>
      </c>
      <c r="C605" t="s">
        <v>4926</v>
      </c>
      <c r="D605" s="17">
        <v>828</v>
      </c>
      <c r="E605" s="17">
        <v>861</v>
      </c>
      <c r="F605" s="23">
        <v>4</v>
      </c>
      <c r="G605" s="6">
        <v>4.2</v>
      </c>
      <c r="H605" s="3">
        <v>4567</v>
      </c>
      <c r="I605" t="s">
        <v>5336</v>
      </c>
      <c r="J605" t="s">
        <v>5337</v>
      </c>
      <c r="K605" t="s">
        <v>5338</v>
      </c>
      <c r="L605" t="s">
        <v>5339</v>
      </c>
      <c r="M605" t="s">
        <v>5340</v>
      </c>
      <c r="N605" t="s">
        <v>12801</v>
      </c>
      <c r="O605" t="s">
        <v>5341</v>
      </c>
      <c r="P605" t="s">
        <v>5342</v>
      </c>
      <c r="Q605" t="str">
        <f t="shared" si="172"/>
        <v>Average</v>
      </c>
      <c r="R605" s="15">
        <f t="shared" si="173"/>
        <v>3932187</v>
      </c>
      <c r="S605" s="15" t="str">
        <f t="shared" si="174"/>
        <v>₹500-₹2,000</v>
      </c>
      <c r="U605" s="6">
        <f t="shared" si="175"/>
        <v>308</v>
      </c>
      <c r="V605" s="3">
        <f t="shared" si="176"/>
        <v>19181.400000000001</v>
      </c>
      <c r="W605" s="3" t="s">
        <v>13598</v>
      </c>
      <c r="X605" s="3" t="s">
        <v>14572</v>
      </c>
      <c r="Y605" s="25">
        <f t="shared" si="177"/>
        <v>0.04</v>
      </c>
      <c r="Z605" s="25">
        <f t="shared" si="178"/>
        <v>662</v>
      </c>
      <c r="AA605">
        <f t="shared" si="179"/>
        <v>1</v>
      </c>
      <c r="AB605">
        <f t="shared" si="180"/>
        <v>1</v>
      </c>
      <c r="AC605">
        <f t="shared" si="171"/>
        <v>0</v>
      </c>
      <c r="AF605">
        <f t="shared" si="181"/>
        <v>3932187</v>
      </c>
      <c r="AH605" t="str">
        <f t="shared" si="182"/>
        <v>HP 682 Black Original Ink</v>
      </c>
      <c r="AI605" s="21">
        <f t="shared" si="183"/>
        <v>4567</v>
      </c>
      <c r="AK605" t="str">
        <f t="shared" si="184"/>
        <v>Computers &amp; Accessories</v>
      </c>
      <c r="AM605">
        <f t="shared" si="185"/>
        <v>400</v>
      </c>
      <c r="AN605" s="16">
        <f t="shared" si="186"/>
        <v>4</v>
      </c>
      <c r="AO605">
        <f t="shared" si="187"/>
        <v>4</v>
      </c>
      <c r="AP605" t="str">
        <f t="shared" si="188"/>
        <v>Suspicious Zero</v>
      </c>
      <c r="AQ605">
        <f t="shared" si="189"/>
        <v>400</v>
      </c>
    </row>
    <row r="606" spans="1:43">
      <c r="A606" t="s">
        <v>4924</v>
      </c>
      <c r="B606" t="s">
        <v>4925</v>
      </c>
      <c r="C606" t="s">
        <v>4926</v>
      </c>
      <c r="D606" s="17">
        <v>717</v>
      </c>
      <c r="E606" s="17">
        <v>761</v>
      </c>
      <c r="F606" s="23">
        <v>6</v>
      </c>
      <c r="G606" s="6">
        <v>4</v>
      </c>
      <c r="H606" s="3">
        <v>7199</v>
      </c>
      <c r="I606" t="s">
        <v>4927</v>
      </c>
      <c r="J606" t="s">
        <v>4928</v>
      </c>
      <c r="K606" t="s">
        <v>4929</v>
      </c>
      <c r="L606" t="s">
        <v>4930</v>
      </c>
      <c r="M606" t="s">
        <v>4931</v>
      </c>
      <c r="N606" t="s">
        <v>4932</v>
      </c>
      <c r="O606" t="s">
        <v>4933</v>
      </c>
      <c r="P606" t="s">
        <v>4934</v>
      </c>
      <c r="Q606" t="str">
        <f t="shared" si="172"/>
        <v>Good</v>
      </c>
      <c r="R606" s="15">
        <f t="shared" si="173"/>
        <v>5478439</v>
      </c>
      <c r="S606" s="15" t="str">
        <f t="shared" si="174"/>
        <v>₹500-₹2,000</v>
      </c>
      <c r="U606" s="6">
        <f t="shared" si="175"/>
        <v>308</v>
      </c>
      <c r="V606" s="3">
        <f t="shared" si="176"/>
        <v>28796</v>
      </c>
      <c r="W606" s="3" t="s">
        <v>13599</v>
      </c>
      <c r="X606" s="3" t="s">
        <v>14572</v>
      </c>
      <c r="Y606" s="25">
        <f t="shared" si="177"/>
        <v>0.06</v>
      </c>
      <c r="Z606" s="25">
        <f t="shared" si="178"/>
        <v>662</v>
      </c>
      <c r="AA606">
        <f t="shared" si="179"/>
        <v>1</v>
      </c>
      <c r="AB606">
        <f t="shared" si="180"/>
        <v>1</v>
      </c>
      <c r="AC606">
        <f t="shared" si="171"/>
        <v>0</v>
      </c>
      <c r="AF606">
        <f t="shared" si="181"/>
        <v>5478439</v>
      </c>
      <c r="AH606" t="str">
        <f t="shared" si="182"/>
        <v>HP 805 Black Original Ink</v>
      </c>
      <c r="AI606" s="21">
        <f t="shared" si="183"/>
        <v>7199</v>
      </c>
      <c r="AK606" t="str">
        <f t="shared" si="184"/>
        <v>Computers &amp; Accessories</v>
      </c>
      <c r="AM606">
        <f t="shared" si="185"/>
        <v>600</v>
      </c>
      <c r="AN606" s="16">
        <f t="shared" si="186"/>
        <v>6</v>
      </c>
      <c r="AO606">
        <f t="shared" si="187"/>
        <v>6</v>
      </c>
      <c r="AP606" t="str">
        <f t="shared" si="188"/>
        <v>Suspicious Zero</v>
      </c>
      <c r="AQ606">
        <f t="shared" si="189"/>
        <v>600</v>
      </c>
    </row>
    <row r="607" spans="1:43">
      <c r="A607" t="s">
        <v>7837</v>
      </c>
      <c r="B607" t="s">
        <v>12096</v>
      </c>
      <c r="C607" t="s">
        <v>4553</v>
      </c>
      <c r="D607" s="17">
        <v>499</v>
      </c>
      <c r="E607" s="17">
        <v>1399</v>
      </c>
      <c r="F607" s="23">
        <v>64</v>
      </c>
      <c r="G607" s="6">
        <v>3.9</v>
      </c>
      <c r="H607" s="3">
        <v>1462</v>
      </c>
      <c r="I607" t="s">
        <v>7838</v>
      </c>
      <c r="J607" t="s">
        <v>7839</v>
      </c>
      <c r="K607" t="s">
        <v>7840</v>
      </c>
      <c r="L607" t="s">
        <v>7841</v>
      </c>
      <c r="M607" t="s">
        <v>7842</v>
      </c>
      <c r="N607" t="s">
        <v>7843</v>
      </c>
      <c r="O607" t="s">
        <v>7844</v>
      </c>
      <c r="P607" t="s">
        <v>7845</v>
      </c>
      <c r="Q607" t="str">
        <f t="shared" si="172"/>
        <v>Good</v>
      </c>
      <c r="R607" s="15">
        <f t="shared" si="173"/>
        <v>2045338</v>
      </c>
      <c r="S607" s="15" t="str">
        <f t="shared" si="174"/>
        <v>₹500-₹2,000</v>
      </c>
      <c r="U607" s="6">
        <f t="shared" si="175"/>
        <v>308</v>
      </c>
      <c r="V607" s="3">
        <f t="shared" si="176"/>
        <v>5701.8</v>
      </c>
      <c r="W607" s="3" t="s">
        <v>14274</v>
      </c>
      <c r="X607" s="3" t="s">
        <v>14572</v>
      </c>
      <c r="Y607" s="25">
        <f t="shared" si="177"/>
        <v>0.64</v>
      </c>
      <c r="Z607" s="25">
        <f t="shared" si="178"/>
        <v>662</v>
      </c>
      <c r="AA607">
        <f t="shared" si="179"/>
        <v>1</v>
      </c>
      <c r="AB607">
        <f t="shared" si="180"/>
        <v>1</v>
      </c>
      <c r="AC607">
        <f t="shared" si="171"/>
        <v>0</v>
      </c>
      <c r="AF607">
        <f t="shared" si="181"/>
        <v>2045338</v>
      </c>
      <c r="AH607" t="str">
        <f t="shared" si="182"/>
        <v>BESTOR LCD Writing Tablet/pad 12 inches</v>
      </c>
      <c r="AI607" s="21">
        <f t="shared" si="183"/>
        <v>1462</v>
      </c>
      <c r="AK607" t="str">
        <f t="shared" si="184"/>
        <v>Computers &amp; Accessories</v>
      </c>
      <c r="AM607">
        <f t="shared" si="185"/>
        <v>6400</v>
      </c>
      <c r="AN607" s="16">
        <f t="shared" si="186"/>
        <v>64</v>
      </c>
      <c r="AO607">
        <f t="shared" si="187"/>
        <v>64</v>
      </c>
      <c r="AP607" t="str">
        <f t="shared" si="188"/>
        <v>Suspicious Zero</v>
      </c>
      <c r="AQ607">
        <f t="shared" si="189"/>
        <v>6400</v>
      </c>
    </row>
    <row r="608" spans="1:43">
      <c r="A608" t="s">
        <v>4972</v>
      </c>
      <c r="B608" t="s">
        <v>4973</v>
      </c>
      <c r="C608" t="s">
        <v>2884</v>
      </c>
      <c r="D608" s="17">
        <v>1499</v>
      </c>
      <c r="E608" s="17">
        <v>8999</v>
      </c>
      <c r="F608" s="23">
        <v>83</v>
      </c>
      <c r="G608" s="6">
        <v>3.7</v>
      </c>
      <c r="H608" s="3">
        <v>28324</v>
      </c>
      <c r="I608" t="s">
        <v>4974</v>
      </c>
      <c r="J608" t="s">
        <v>4975</v>
      </c>
      <c r="K608" t="s">
        <v>4976</v>
      </c>
      <c r="L608" t="s">
        <v>4977</v>
      </c>
      <c r="M608" t="s">
        <v>12802</v>
      </c>
      <c r="N608" t="s">
        <v>12803</v>
      </c>
      <c r="O608" t="s">
        <v>4978</v>
      </c>
      <c r="P608" t="s">
        <v>4979</v>
      </c>
      <c r="Q608" t="str">
        <f t="shared" si="172"/>
        <v>Average</v>
      </c>
      <c r="R608" s="15">
        <f t="shared" si="173"/>
        <v>254887676</v>
      </c>
      <c r="S608" s="15" t="str">
        <f t="shared" si="174"/>
        <v>₹2,000-₹10,000</v>
      </c>
      <c r="U608" s="6">
        <f t="shared" si="175"/>
        <v>308</v>
      </c>
      <c r="V608" s="3">
        <f t="shared" si="176"/>
        <v>104798.8</v>
      </c>
      <c r="W608" s="3" t="s">
        <v>13600</v>
      </c>
      <c r="X608" s="3" t="s">
        <v>14550</v>
      </c>
      <c r="Y608" s="25">
        <f t="shared" si="177"/>
        <v>0.83</v>
      </c>
      <c r="Z608" s="25">
        <f t="shared" si="178"/>
        <v>662</v>
      </c>
      <c r="AA608">
        <f t="shared" si="179"/>
        <v>1</v>
      </c>
      <c r="AB608">
        <f t="shared" si="180"/>
        <v>1</v>
      </c>
      <c r="AC608">
        <f t="shared" si="171"/>
        <v>0</v>
      </c>
      <c r="AF608">
        <f t="shared" si="181"/>
        <v>254887676</v>
      </c>
      <c r="AH608" t="str">
        <f t="shared" si="182"/>
        <v>Boult Audio AirBass PowerBuds with</v>
      </c>
      <c r="AI608" s="21">
        <f t="shared" si="183"/>
        <v>28324</v>
      </c>
      <c r="AK608" t="str">
        <f t="shared" si="184"/>
        <v>Electronics</v>
      </c>
      <c r="AM608">
        <f t="shared" si="185"/>
        <v>8300</v>
      </c>
      <c r="AN608" s="16">
        <f t="shared" si="186"/>
        <v>83</v>
      </c>
      <c r="AO608">
        <f t="shared" si="187"/>
        <v>83</v>
      </c>
      <c r="AP608" t="str">
        <f t="shared" si="188"/>
        <v>Suspicious Zero</v>
      </c>
      <c r="AQ608">
        <f t="shared" si="189"/>
        <v>8300</v>
      </c>
    </row>
    <row r="609" spans="1:43">
      <c r="A609" t="s">
        <v>6644</v>
      </c>
      <c r="B609" t="s">
        <v>6645</v>
      </c>
      <c r="C609" t="s">
        <v>4992</v>
      </c>
      <c r="D609" s="17">
        <v>575</v>
      </c>
      <c r="E609" s="17">
        <v>2799</v>
      </c>
      <c r="F609" s="23">
        <v>79</v>
      </c>
      <c r="G609" s="6">
        <v>4.2</v>
      </c>
      <c r="H609" s="3">
        <v>8537</v>
      </c>
      <c r="I609" t="s">
        <v>6646</v>
      </c>
      <c r="J609" t="s">
        <v>6647</v>
      </c>
      <c r="K609" t="s">
        <v>6648</v>
      </c>
      <c r="L609" t="s">
        <v>6649</v>
      </c>
      <c r="M609" t="s">
        <v>6650</v>
      </c>
      <c r="N609" t="s">
        <v>12036</v>
      </c>
      <c r="O609" t="s">
        <v>6651</v>
      </c>
      <c r="P609" t="s">
        <v>6652</v>
      </c>
      <c r="Q609" t="str">
        <f t="shared" si="172"/>
        <v>Average</v>
      </c>
      <c r="R609" s="15">
        <f t="shared" si="173"/>
        <v>23895063</v>
      </c>
      <c r="S609" s="15" t="str">
        <f t="shared" si="174"/>
        <v>₹2,000-₹10,000</v>
      </c>
      <c r="U609" s="6">
        <f t="shared" si="175"/>
        <v>308</v>
      </c>
      <c r="V609" s="3">
        <f t="shared" si="176"/>
        <v>35855.4</v>
      </c>
      <c r="W609" s="3" t="s">
        <v>13601</v>
      </c>
      <c r="X609" s="3" t="s">
        <v>14572</v>
      </c>
      <c r="Y609" s="25">
        <f t="shared" si="177"/>
        <v>0.79</v>
      </c>
      <c r="Z609" s="25">
        <f t="shared" si="178"/>
        <v>662</v>
      </c>
      <c r="AA609">
        <f t="shared" si="179"/>
        <v>1</v>
      </c>
      <c r="AB609">
        <f t="shared" si="180"/>
        <v>1</v>
      </c>
      <c r="AC609">
        <f t="shared" si="171"/>
        <v>0</v>
      </c>
      <c r="AF609">
        <f t="shared" si="181"/>
        <v>23895063</v>
      </c>
      <c r="AH609" t="str">
        <f t="shared" si="182"/>
        <v>Ant Esports GM320 RGB Optical Wired</v>
      </c>
      <c r="AI609" s="21">
        <f t="shared" si="183"/>
        <v>8537</v>
      </c>
      <c r="AK609" t="str">
        <f t="shared" si="184"/>
        <v>Computers &amp; Accessories</v>
      </c>
      <c r="AM609">
        <f t="shared" si="185"/>
        <v>7900</v>
      </c>
      <c r="AN609" s="16">
        <f t="shared" si="186"/>
        <v>79</v>
      </c>
      <c r="AO609">
        <f t="shared" si="187"/>
        <v>79</v>
      </c>
      <c r="AP609" t="str">
        <f t="shared" si="188"/>
        <v>Suspicious Zero</v>
      </c>
      <c r="AQ609">
        <f t="shared" si="189"/>
        <v>7900</v>
      </c>
    </row>
    <row r="610" spans="1:43">
      <c r="A610" t="s">
        <v>8602</v>
      </c>
      <c r="B610" t="s">
        <v>8603</v>
      </c>
      <c r="C610" t="s">
        <v>8210</v>
      </c>
      <c r="D610" s="17">
        <v>355</v>
      </c>
      <c r="E610" s="17">
        <v>899</v>
      </c>
      <c r="F610" s="23">
        <v>61</v>
      </c>
      <c r="G610" s="6">
        <v>4.0999999999999996</v>
      </c>
      <c r="H610" s="3">
        <v>1051</v>
      </c>
      <c r="I610" t="s">
        <v>8604</v>
      </c>
      <c r="J610" t="s">
        <v>8605</v>
      </c>
      <c r="K610" t="s">
        <v>8606</v>
      </c>
      <c r="L610" t="s">
        <v>8607</v>
      </c>
      <c r="M610" t="s">
        <v>8608</v>
      </c>
      <c r="N610" t="s">
        <v>12257</v>
      </c>
      <c r="O610" t="s">
        <v>8609</v>
      </c>
      <c r="P610" t="s">
        <v>8610</v>
      </c>
      <c r="Q610" t="str">
        <f t="shared" si="172"/>
        <v>Average</v>
      </c>
      <c r="R610" s="15">
        <f t="shared" si="173"/>
        <v>944849</v>
      </c>
      <c r="S610" s="15" t="str">
        <f t="shared" si="174"/>
        <v>₹500-₹2,000</v>
      </c>
      <c r="U610" s="6">
        <f t="shared" si="175"/>
        <v>308</v>
      </c>
      <c r="V610" s="3">
        <f t="shared" si="176"/>
        <v>4309.0999999999995</v>
      </c>
      <c r="W610" s="3" t="s">
        <v>14275</v>
      </c>
      <c r="X610" s="3" t="s">
        <v>14573</v>
      </c>
      <c r="Y610" s="25">
        <f t="shared" si="177"/>
        <v>0.61</v>
      </c>
      <c r="Z610" s="25">
        <f t="shared" si="178"/>
        <v>662</v>
      </c>
      <c r="AA610">
        <f t="shared" si="179"/>
        <v>1</v>
      </c>
      <c r="AB610">
        <f t="shared" si="180"/>
        <v>1</v>
      </c>
      <c r="AC610">
        <f t="shared" si="171"/>
        <v>0</v>
      </c>
      <c r="AF610">
        <f t="shared" si="181"/>
        <v>944849</v>
      </c>
      <c r="AH610" t="str">
        <f t="shared" si="182"/>
        <v>PrettyKrafts Folding Laundry Basket for</v>
      </c>
      <c r="AI610" s="21">
        <f t="shared" si="183"/>
        <v>1051</v>
      </c>
      <c r="AK610" t="str">
        <f t="shared" si="184"/>
        <v>Home &amp; Kitchen</v>
      </c>
      <c r="AM610">
        <f t="shared" si="185"/>
        <v>6100</v>
      </c>
      <c r="AN610" s="16">
        <f t="shared" si="186"/>
        <v>61</v>
      </c>
      <c r="AO610">
        <f t="shared" si="187"/>
        <v>61</v>
      </c>
      <c r="AP610" t="str">
        <f t="shared" si="188"/>
        <v>Suspicious Zero</v>
      </c>
      <c r="AQ610">
        <f t="shared" si="189"/>
        <v>6100</v>
      </c>
    </row>
    <row r="611" spans="1:43">
      <c r="A611" t="s">
        <v>3319</v>
      </c>
      <c r="B611" t="s">
        <v>3320</v>
      </c>
      <c r="C611" t="s">
        <v>2884</v>
      </c>
      <c r="D611" s="17">
        <v>299</v>
      </c>
      <c r="E611" s="17">
        <v>1900</v>
      </c>
      <c r="F611" s="23">
        <v>84</v>
      </c>
      <c r="G611" s="6">
        <v>3.6</v>
      </c>
      <c r="H611" s="3">
        <v>18202</v>
      </c>
      <c r="I611" t="s">
        <v>3321</v>
      </c>
      <c r="J611" t="s">
        <v>3322</v>
      </c>
      <c r="K611" t="s">
        <v>3323</v>
      </c>
      <c r="L611" t="s">
        <v>3324</v>
      </c>
      <c r="M611" t="s">
        <v>3325</v>
      </c>
      <c r="N611" t="s">
        <v>3326</v>
      </c>
      <c r="O611" t="s">
        <v>3327</v>
      </c>
      <c r="P611" t="s">
        <v>3328</v>
      </c>
      <c r="Q611" t="str">
        <f t="shared" si="172"/>
        <v>Average</v>
      </c>
      <c r="R611" s="15">
        <f t="shared" si="173"/>
        <v>34583800</v>
      </c>
      <c r="S611" s="15" t="str">
        <f t="shared" si="174"/>
        <v>₹500-₹2,000</v>
      </c>
      <c r="U611" s="6">
        <f t="shared" si="175"/>
        <v>308</v>
      </c>
      <c r="V611" s="3">
        <f t="shared" si="176"/>
        <v>65527.200000000004</v>
      </c>
      <c r="W611" s="3" t="s">
        <v>13602</v>
      </c>
      <c r="X611" s="3" t="s">
        <v>14550</v>
      </c>
      <c r="Y611" s="25">
        <f t="shared" si="177"/>
        <v>0.84</v>
      </c>
      <c r="Z611" s="25">
        <f t="shared" si="178"/>
        <v>662</v>
      </c>
      <c r="AA611">
        <f t="shared" si="179"/>
        <v>1</v>
      </c>
      <c r="AB611">
        <f t="shared" si="180"/>
        <v>1</v>
      </c>
      <c r="AC611">
        <f t="shared" si="171"/>
        <v>0</v>
      </c>
      <c r="AF611">
        <f t="shared" si="181"/>
        <v>34583800</v>
      </c>
      <c r="AH611" t="str">
        <f t="shared" si="182"/>
        <v>PTron Boom Ultima 4D Dual Driver,</v>
      </c>
      <c r="AI611" s="21">
        <f t="shared" si="183"/>
        <v>18202</v>
      </c>
      <c r="AK611" t="str">
        <f t="shared" si="184"/>
        <v>Electronics</v>
      </c>
      <c r="AM611">
        <f t="shared" si="185"/>
        <v>8400</v>
      </c>
      <c r="AN611" s="16">
        <f t="shared" si="186"/>
        <v>84</v>
      </c>
      <c r="AO611">
        <f t="shared" si="187"/>
        <v>84</v>
      </c>
      <c r="AP611" t="str">
        <f t="shared" si="188"/>
        <v>Suspicious Zero</v>
      </c>
      <c r="AQ611">
        <f t="shared" si="189"/>
        <v>8400</v>
      </c>
    </row>
    <row r="612" spans="1:43">
      <c r="A612" t="s">
        <v>2903</v>
      </c>
      <c r="B612" t="s">
        <v>2904</v>
      </c>
      <c r="C612" t="s">
        <v>2884</v>
      </c>
      <c r="D612" s="17">
        <v>599</v>
      </c>
      <c r="E612" s="17">
        <v>2499</v>
      </c>
      <c r="F612" s="23">
        <v>76</v>
      </c>
      <c r="G612" s="6">
        <v>3.9</v>
      </c>
      <c r="H612" s="3">
        <v>58162</v>
      </c>
      <c r="I612" t="s">
        <v>2905</v>
      </c>
      <c r="J612" t="s">
        <v>2906</v>
      </c>
      <c r="K612" t="s">
        <v>2907</v>
      </c>
      <c r="L612" t="s">
        <v>2908</v>
      </c>
      <c r="M612" t="s">
        <v>2909</v>
      </c>
      <c r="N612" t="s">
        <v>2910</v>
      </c>
      <c r="O612" t="s">
        <v>2911</v>
      </c>
      <c r="P612" t="s">
        <v>2912</v>
      </c>
      <c r="Q612" t="str">
        <f t="shared" si="172"/>
        <v>Good</v>
      </c>
      <c r="R612" s="15">
        <f t="shared" si="173"/>
        <v>145346838</v>
      </c>
      <c r="S612" s="15" t="str">
        <f t="shared" si="174"/>
        <v>₹2,000-₹10,000</v>
      </c>
      <c r="U612" s="6">
        <f t="shared" si="175"/>
        <v>308</v>
      </c>
      <c r="V612" s="3">
        <f t="shared" si="176"/>
        <v>226831.8</v>
      </c>
      <c r="W612" s="3" t="s">
        <v>13603</v>
      </c>
      <c r="X612" s="3" t="s">
        <v>14550</v>
      </c>
      <c r="Y612" s="25">
        <f t="shared" si="177"/>
        <v>0.76</v>
      </c>
      <c r="Z612" s="25">
        <f t="shared" si="178"/>
        <v>662</v>
      </c>
      <c r="AA612">
        <f t="shared" si="179"/>
        <v>1</v>
      </c>
      <c r="AB612">
        <f t="shared" si="180"/>
        <v>1</v>
      </c>
      <c r="AC612">
        <f t="shared" si="171"/>
        <v>0</v>
      </c>
      <c r="AF612">
        <f t="shared" si="181"/>
        <v>145346838</v>
      </c>
      <c r="AH612" t="str">
        <f t="shared" si="182"/>
        <v>PTron Tangentbeat in-Ear Bluetooth 5.0</v>
      </c>
      <c r="AI612" s="21">
        <f t="shared" si="183"/>
        <v>58162</v>
      </c>
      <c r="AK612" t="str">
        <f t="shared" si="184"/>
        <v>Electronics</v>
      </c>
      <c r="AM612">
        <f t="shared" si="185"/>
        <v>7600</v>
      </c>
      <c r="AN612" s="16">
        <f t="shared" si="186"/>
        <v>76</v>
      </c>
      <c r="AO612">
        <f t="shared" si="187"/>
        <v>76</v>
      </c>
      <c r="AP612" t="str">
        <f t="shared" si="188"/>
        <v>Suspicious Zero</v>
      </c>
      <c r="AQ612">
        <f t="shared" si="189"/>
        <v>7600</v>
      </c>
    </row>
    <row r="613" spans="1:43">
      <c r="A613" t="s">
        <v>7423</v>
      </c>
      <c r="B613" t="s">
        <v>7424</v>
      </c>
      <c r="C613" t="s">
        <v>6782</v>
      </c>
      <c r="D613" s="17">
        <v>5899</v>
      </c>
      <c r="E613" s="17">
        <v>7005</v>
      </c>
      <c r="F613" s="23">
        <v>16</v>
      </c>
      <c r="G613" s="6">
        <v>3.6</v>
      </c>
      <c r="H613" s="3">
        <v>4199</v>
      </c>
      <c r="I613" t="s">
        <v>12804</v>
      </c>
      <c r="J613" t="s">
        <v>7425</v>
      </c>
      <c r="K613" t="s">
        <v>7426</v>
      </c>
      <c r="L613" t="s">
        <v>7427</v>
      </c>
      <c r="M613" t="s">
        <v>7428</v>
      </c>
      <c r="N613" t="s">
        <v>12805</v>
      </c>
      <c r="O613" t="s">
        <v>7429</v>
      </c>
      <c r="P613" t="s">
        <v>7430</v>
      </c>
      <c r="Q613" t="str">
        <f t="shared" si="172"/>
        <v>Good</v>
      </c>
      <c r="R613" s="15">
        <f t="shared" si="173"/>
        <v>29413995</v>
      </c>
      <c r="S613" s="15" t="str">
        <f t="shared" si="174"/>
        <v>₹2,000-₹10,000</v>
      </c>
      <c r="U613" s="6">
        <f t="shared" si="175"/>
        <v>308</v>
      </c>
      <c r="V613" s="3">
        <f t="shared" si="176"/>
        <v>15116.4</v>
      </c>
      <c r="W613" s="3" t="s">
        <v>14276</v>
      </c>
      <c r="X613" s="3" t="s">
        <v>14572</v>
      </c>
      <c r="Y613" s="25">
        <f t="shared" si="177"/>
        <v>0.16</v>
      </c>
      <c r="Z613" s="25">
        <f t="shared" si="178"/>
        <v>662</v>
      </c>
      <c r="AA613">
        <f t="shared" si="179"/>
        <v>1</v>
      </c>
      <c r="AB613">
        <f t="shared" si="180"/>
        <v>1</v>
      </c>
      <c r="AC613">
        <f t="shared" si="171"/>
        <v>0</v>
      </c>
      <c r="AF613">
        <f t="shared" si="181"/>
        <v>29413995</v>
      </c>
      <c r="AH613" t="str">
        <f t="shared" si="182"/>
        <v>HP Deskjet 2723 AIO Printer,</v>
      </c>
      <c r="AI613" s="21">
        <f t="shared" si="183"/>
        <v>4199</v>
      </c>
      <c r="AK613" t="str">
        <f t="shared" si="184"/>
        <v>Computers &amp; Accessories</v>
      </c>
      <c r="AM613">
        <f t="shared" si="185"/>
        <v>1600</v>
      </c>
      <c r="AN613" s="16">
        <f t="shared" si="186"/>
        <v>16</v>
      </c>
      <c r="AO613">
        <f t="shared" si="187"/>
        <v>16</v>
      </c>
      <c r="AP613" t="str">
        <f t="shared" si="188"/>
        <v>Suspicious Zero</v>
      </c>
      <c r="AQ613">
        <f t="shared" si="189"/>
        <v>1600</v>
      </c>
    </row>
    <row r="614" spans="1:43">
      <c r="A614" t="s">
        <v>6780</v>
      </c>
      <c r="B614" t="s">
        <v>6781</v>
      </c>
      <c r="C614" t="s">
        <v>6782</v>
      </c>
      <c r="D614" s="17">
        <v>3999</v>
      </c>
      <c r="E614" s="17">
        <v>4332.96</v>
      </c>
      <c r="F614" s="23">
        <v>8</v>
      </c>
      <c r="G614" s="6">
        <v>3.5</v>
      </c>
      <c r="H614" s="3">
        <v>21762</v>
      </c>
      <c r="I614" t="s">
        <v>6783</v>
      </c>
      <c r="J614" t="s">
        <v>6784</v>
      </c>
      <c r="K614" t="s">
        <v>6785</v>
      </c>
      <c r="L614" t="s">
        <v>6786</v>
      </c>
      <c r="M614" t="s">
        <v>6787</v>
      </c>
      <c r="N614" t="s">
        <v>6788</v>
      </c>
      <c r="O614" t="s">
        <v>6789</v>
      </c>
      <c r="P614" t="s">
        <v>6790</v>
      </c>
      <c r="Q614" t="str">
        <f t="shared" si="172"/>
        <v>Good</v>
      </c>
      <c r="R614" s="15">
        <f t="shared" si="173"/>
        <v>94293875.519999996</v>
      </c>
      <c r="S614" s="15" t="str">
        <f t="shared" si="174"/>
        <v>₹2,000-₹10,000</v>
      </c>
      <c r="U614" s="6">
        <f t="shared" si="175"/>
        <v>308</v>
      </c>
      <c r="V614" s="3">
        <f t="shared" si="176"/>
        <v>76167</v>
      </c>
      <c r="W614" s="3" t="s">
        <v>14336</v>
      </c>
      <c r="X614" s="3" t="s">
        <v>14572</v>
      </c>
      <c r="Y614" s="25">
        <f t="shared" si="177"/>
        <v>0.08</v>
      </c>
      <c r="Z614" s="25">
        <f t="shared" si="178"/>
        <v>662</v>
      </c>
      <c r="AA614">
        <f t="shared" si="179"/>
        <v>1</v>
      </c>
      <c r="AB614">
        <f t="shared" si="180"/>
        <v>1</v>
      </c>
      <c r="AC614">
        <f t="shared" si="171"/>
        <v>0</v>
      </c>
      <c r="AF614">
        <f t="shared" si="181"/>
        <v>94293875.519999996</v>
      </c>
      <c r="AH614" t="str">
        <f t="shared" si="182"/>
        <v>HP Deskjet 2331 Colour Printer,</v>
      </c>
      <c r="AI614" s="21">
        <f t="shared" si="183"/>
        <v>21762</v>
      </c>
      <c r="AK614" t="str">
        <f t="shared" si="184"/>
        <v>Computers &amp; Accessories</v>
      </c>
      <c r="AM614">
        <f t="shared" si="185"/>
        <v>800</v>
      </c>
      <c r="AN614" s="16">
        <f t="shared" si="186"/>
        <v>8</v>
      </c>
      <c r="AO614">
        <f t="shared" si="187"/>
        <v>8</v>
      </c>
      <c r="AP614" t="str">
        <f t="shared" si="188"/>
        <v>Suspicious Zero</v>
      </c>
      <c r="AQ614">
        <f t="shared" si="189"/>
        <v>800</v>
      </c>
    </row>
    <row r="615" spans="1:43">
      <c r="A615" t="s">
        <v>1900</v>
      </c>
      <c r="B615" t="s">
        <v>1901</v>
      </c>
      <c r="C615" t="s">
        <v>458</v>
      </c>
      <c r="D615" s="17">
        <v>209</v>
      </c>
      <c r="E615" s="17">
        <v>499</v>
      </c>
      <c r="F615" s="23">
        <v>57.999999999999993</v>
      </c>
      <c r="G615" s="6">
        <v>4</v>
      </c>
      <c r="H615" s="3">
        <v>479</v>
      </c>
      <c r="I615" t="s">
        <v>1902</v>
      </c>
      <c r="J615" t="s">
        <v>1903</v>
      </c>
      <c r="K615" t="s">
        <v>1904</v>
      </c>
      <c r="L615" t="s">
        <v>1905</v>
      </c>
      <c r="M615" t="s">
        <v>12258</v>
      </c>
      <c r="N615" t="s">
        <v>12459</v>
      </c>
      <c r="O615" t="s">
        <v>1906</v>
      </c>
      <c r="P615" t="s">
        <v>1907</v>
      </c>
      <c r="Q615" t="str">
        <f t="shared" si="172"/>
        <v>Good</v>
      </c>
      <c r="R615" s="15">
        <f t="shared" si="173"/>
        <v>239021</v>
      </c>
      <c r="S615" s="15" t="str">
        <f t="shared" si="174"/>
        <v>&lt;₹500</v>
      </c>
      <c r="U615" s="6">
        <f t="shared" si="175"/>
        <v>308</v>
      </c>
      <c r="V615" s="3">
        <f t="shared" si="176"/>
        <v>1916</v>
      </c>
      <c r="W615" s="3" t="s">
        <v>13604</v>
      </c>
      <c r="X615" s="3" t="s">
        <v>14550</v>
      </c>
      <c r="Y615" s="25">
        <f t="shared" si="177"/>
        <v>0.57999999999999996</v>
      </c>
      <c r="Z615" s="25">
        <f t="shared" si="178"/>
        <v>662</v>
      </c>
      <c r="AA615">
        <f t="shared" si="179"/>
        <v>1</v>
      </c>
      <c r="AB615">
        <f t="shared" si="180"/>
        <v>1</v>
      </c>
      <c r="AC615">
        <f t="shared" ref="AC615:AC678" si="190">COUNTIFS(A:A, A615, C:C, "&lt;&gt;" &amp; C615)</f>
        <v>0</v>
      </c>
      <c r="AF615">
        <f t="shared" si="181"/>
        <v>239021</v>
      </c>
      <c r="AH615" t="str">
        <f t="shared" si="182"/>
        <v>SoniVision SA-D10 SA-D100 SA-D40 Home</v>
      </c>
      <c r="AI615" s="21">
        <f t="shared" si="183"/>
        <v>479</v>
      </c>
      <c r="AK615" t="str">
        <f t="shared" si="184"/>
        <v>Electronics</v>
      </c>
      <c r="AM615">
        <f t="shared" si="185"/>
        <v>5799.9999999999991</v>
      </c>
      <c r="AN615" s="16">
        <f t="shared" si="186"/>
        <v>57.999999999999993</v>
      </c>
      <c r="AO615">
        <f t="shared" si="187"/>
        <v>57.999999999999993</v>
      </c>
      <c r="AP615" t="str">
        <f t="shared" si="188"/>
        <v>Suspicious Zero</v>
      </c>
      <c r="AQ615">
        <f t="shared" si="189"/>
        <v>5799.9999999999991</v>
      </c>
    </row>
    <row r="616" spans="1:43">
      <c r="A616" t="s">
        <v>86</v>
      </c>
      <c r="B616" t="s">
        <v>87</v>
      </c>
      <c r="C616" t="s">
        <v>18</v>
      </c>
      <c r="D616" s="17">
        <v>229</v>
      </c>
      <c r="E616" s="17">
        <v>299</v>
      </c>
      <c r="F616" s="23">
        <v>23</v>
      </c>
      <c r="G616" s="6">
        <v>4.3</v>
      </c>
      <c r="H616" s="3">
        <v>30411</v>
      </c>
      <c r="I616" t="s">
        <v>88</v>
      </c>
      <c r="J616" t="s">
        <v>89</v>
      </c>
      <c r="K616" t="s">
        <v>90</v>
      </c>
      <c r="L616" t="s">
        <v>91</v>
      </c>
      <c r="M616" t="s">
        <v>92</v>
      </c>
      <c r="N616" t="s">
        <v>93</v>
      </c>
      <c r="O616" t="s">
        <v>94</v>
      </c>
      <c r="P616" t="s">
        <v>95</v>
      </c>
      <c r="Q616" t="str">
        <f t="shared" si="172"/>
        <v>Average</v>
      </c>
      <c r="R616" s="15">
        <f t="shared" si="173"/>
        <v>9092889</v>
      </c>
      <c r="S616" s="15" t="str">
        <f t="shared" si="174"/>
        <v>&lt;₹500</v>
      </c>
      <c r="U616" s="6">
        <f t="shared" si="175"/>
        <v>308</v>
      </c>
      <c r="V616" s="3">
        <f t="shared" si="176"/>
        <v>130767.29999999999</v>
      </c>
      <c r="W616" s="3" t="s">
        <v>13605</v>
      </c>
      <c r="X616" s="3" t="s">
        <v>14572</v>
      </c>
      <c r="Y616" s="25">
        <f t="shared" si="177"/>
        <v>0.23</v>
      </c>
      <c r="Z616" s="25">
        <f t="shared" si="178"/>
        <v>662</v>
      </c>
      <c r="AA616">
        <f t="shared" si="179"/>
        <v>1</v>
      </c>
      <c r="AB616">
        <f t="shared" si="180"/>
        <v>1</v>
      </c>
      <c r="AC616">
        <f t="shared" si="190"/>
        <v>0</v>
      </c>
      <c r="AF616">
        <f t="shared" si="181"/>
        <v>9092889</v>
      </c>
      <c r="AH616" t="str">
        <f t="shared" si="182"/>
        <v>MI Usb Type-C Cable Smartphone</v>
      </c>
      <c r="AI616" s="21">
        <f t="shared" si="183"/>
        <v>30411</v>
      </c>
      <c r="AK616" t="str">
        <f t="shared" si="184"/>
        <v>Computers &amp; Accessories</v>
      </c>
      <c r="AM616">
        <f t="shared" si="185"/>
        <v>2300</v>
      </c>
      <c r="AN616" s="16">
        <f t="shared" si="186"/>
        <v>23</v>
      </c>
      <c r="AO616">
        <f t="shared" si="187"/>
        <v>23</v>
      </c>
      <c r="AP616" t="str">
        <f t="shared" si="188"/>
        <v>Suspicious Zero</v>
      </c>
      <c r="AQ616">
        <f t="shared" si="189"/>
        <v>2300</v>
      </c>
    </row>
    <row r="617" spans="1:43">
      <c r="A617" t="s">
        <v>193</v>
      </c>
      <c r="B617" t="s">
        <v>194</v>
      </c>
      <c r="C617" t="s">
        <v>169</v>
      </c>
      <c r="D617" s="17">
        <v>13490</v>
      </c>
      <c r="E617" s="17">
        <v>21990</v>
      </c>
      <c r="F617" s="23">
        <v>39</v>
      </c>
      <c r="G617" s="6">
        <v>4.3</v>
      </c>
      <c r="H617" s="3">
        <v>11976</v>
      </c>
      <c r="I617" t="s">
        <v>195</v>
      </c>
      <c r="J617" t="s">
        <v>196</v>
      </c>
      <c r="K617" t="s">
        <v>197</v>
      </c>
      <c r="L617" t="s">
        <v>198</v>
      </c>
      <c r="M617" t="s">
        <v>199</v>
      </c>
      <c r="N617" t="s">
        <v>12806</v>
      </c>
      <c r="O617" t="s">
        <v>201</v>
      </c>
      <c r="P617" t="s">
        <v>202</v>
      </c>
      <c r="Q617" t="str">
        <f t="shared" si="172"/>
        <v>Good</v>
      </c>
      <c r="R617" s="15">
        <f t="shared" si="173"/>
        <v>263352240</v>
      </c>
      <c r="S617" s="15" t="str">
        <f t="shared" si="174"/>
        <v>₹10,000-₹50,000</v>
      </c>
      <c r="U617" s="6">
        <f t="shared" si="175"/>
        <v>308</v>
      </c>
      <c r="V617" s="3">
        <f t="shared" si="176"/>
        <v>51496.799999999996</v>
      </c>
      <c r="W617" s="3" t="s">
        <v>13606</v>
      </c>
      <c r="X617" s="3" t="s">
        <v>14550</v>
      </c>
      <c r="Y617" s="25">
        <f t="shared" si="177"/>
        <v>0.39</v>
      </c>
      <c r="Z617" s="25">
        <f t="shared" si="178"/>
        <v>662</v>
      </c>
      <c r="AA617">
        <f t="shared" si="179"/>
        <v>1</v>
      </c>
      <c r="AB617">
        <f t="shared" si="180"/>
        <v>1</v>
      </c>
      <c r="AC617">
        <f t="shared" si="190"/>
        <v>0</v>
      </c>
      <c r="AF617">
        <f t="shared" si="181"/>
        <v>263352240</v>
      </c>
      <c r="AH617" t="str">
        <f t="shared" si="182"/>
        <v>LG 80 cm (32 inches) HD Ready Smart LED</v>
      </c>
      <c r="AI617" s="21">
        <f t="shared" si="183"/>
        <v>11976</v>
      </c>
      <c r="AK617" t="str">
        <f t="shared" si="184"/>
        <v>Electronics</v>
      </c>
      <c r="AM617">
        <f t="shared" si="185"/>
        <v>3900</v>
      </c>
      <c r="AN617" s="16">
        <f t="shared" si="186"/>
        <v>39</v>
      </c>
      <c r="AO617">
        <f t="shared" si="187"/>
        <v>39</v>
      </c>
      <c r="AP617" t="str">
        <f t="shared" si="188"/>
        <v>Suspicious Zero</v>
      </c>
      <c r="AQ617">
        <f t="shared" si="189"/>
        <v>3900</v>
      </c>
    </row>
    <row r="618" spans="1:43">
      <c r="A618" t="s">
        <v>8581</v>
      </c>
      <c r="B618" t="s">
        <v>8582</v>
      </c>
      <c r="C618" t="s">
        <v>8583</v>
      </c>
      <c r="D618" s="17">
        <v>89</v>
      </c>
      <c r="E618" s="17">
        <v>89</v>
      </c>
      <c r="F618" s="23">
        <v>0</v>
      </c>
      <c r="G618" s="6">
        <v>4.2</v>
      </c>
      <c r="H618" s="3">
        <v>19621</v>
      </c>
      <c r="I618" t="s">
        <v>12259</v>
      </c>
      <c r="J618" t="s">
        <v>8584</v>
      </c>
      <c r="K618" t="s">
        <v>8585</v>
      </c>
      <c r="L618" t="s">
        <v>8586</v>
      </c>
      <c r="M618" t="s">
        <v>8587</v>
      </c>
      <c r="N618" t="s">
        <v>8588</v>
      </c>
      <c r="O618" t="s">
        <v>8589</v>
      </c>
      <c r="P618" t="s">
        <v>8590</v>
      </c>
      <c r="Q618" t="str">
        <f t="shared" si="172"/>
        <v>Good</v>
      </c>
      <c r="R618" s="15">
        <f t="shared" si="173"/>
        <v>1746269</v>
      </c>
      <c r="S618" s="15" t="str">
        <f t="shared" si="174"/>
        <v>&lt;₹500</v>
      </c>
      <c r="U618" s="6">
        <f t="shared" si="175"/>
        <v>308</v>
      </c>
      <c r="V618" s="3">
        <f t="shared" si="176"/>
        <v>82408.2</v>
      </c>
      <c r="W618" s="3" t="s">
        <v>13607</v>
      </c>
      <c r="X618" s="3" t="s">
        <v>14573</v>
      </c>
      <c r="Y618" s="25">
        <f t="shared" si="177"/>
        <v>0</v>
      </c>
      <c r="Z618" s="25">
        <f t="shared" si="178"/>
        <v>662</v>
      </c>
      <c r="AA618">
        <f t="shared" si="179"/>
        <v>1</v>
      </c>
      <c r="AB618">
        <f t="shared" si="180"/>
        <v>1</v>
      </c>
      <c r="AC618">
        <f t="shared" si="190"/>
        <v>0</v>
      </c>
      <c r="AF618">
        <f t="shared" si="181"/>
        <v>1746269</v>
      </c>
      <c r="AH618" t="str">
        <f t="shared" si="182"/>
        <v>VR 18 Pcs - 3 Different Size Plastic</v>
      </c>
      <c r="AI618" s="21">
        <f t="shared" si="183"/>
        <v>19621</v>
      </c>
      <c r="AK618" t="str">
        <f t="shared" si="184"/>
        <v>Home &amp; Kitchen</v>
      </c>
      <c r="AM618">
        <f t="shared" si="185"/>
        <v>0</v>
      </c>
      <c r="AN618" s="16">
        <f t="shared" si="186"/>
        <v>40.120848214285715</v>
      </c>
      <c r="AO618">
        <f t="shared" si="187"/>
        <v>40.120848214285715</v>
      </c>
      <c r="AP618" t="str">
        <f t="shared" si="188"/>
        <v>True Zero</v>
      </c>
      <c r="AQ618">
        <f t="shared" si="189"/>
        <v>0</v>
      </c>
    </row>
    <row r="619" spans="1:43">
      <c r="A619" t="s">
        <v>5483</v>
      </c>
      <c r="B619" t="s">
        <v>5484</v>
      </c>
      <c r="C619" t="s">
        <v>2884</v>
      </c>
      <c r="D619" s="17">
        <v>1499</v>
      </c>
      <c r="E619" s="17">
        <v>2999</v>
      </c>
      <c r="F619" s="23">
        <v>50</v>
      </c>
      <c r="G619" s="6">
        <v>3.7</v>
      </c>
      <c r="H619" s="3">
        <v>87798</v>
      </c>
      <c r="I619" t="s">
        <v>5485</v>
      </c>
      <c r="J619" t="s">
        <v>5486</v>
      </c>
      <c r="K619" t="s">
        <v>5487</v>
      </c>
      <c r="L619" t="s">
        <v>5488</v>
      </c>
      <c r="M619" t="s">
        <v>5489</v>
      </c>
      <c r="N619" t="s">
        <v>5490</v>
      </c>
      <c r="O619" t="s">
        <v>5491</v>
      </c>
      <c r="P619" t="s">
        <v>5492</v>
      </c>
      <c r="Q619" t="str">
        <f t="shared" si="172"/>
        <v>Good</v>
      </c>
      <c r="R619" s="15">
        <f t="shared" si="173"/>
        <v>263306202</v>
      </c>
      <c r="S619" s="15" t="str">
        <f t="shared" si="174"/>
        <v>₹2,000-₹10,000</v>
      </c>
      <c r="U619" s="6">
        <f t="shared" si="175"/>
        <v>308</v>
      </c>
      <c r="V619" s="3">
        <f t="shared" si="176"/>
        <v>324852.60000000003</v>
      </c>
      <c r="W619" s="3" t="s">
        <v>13608</v>
      </c>
      <c r="X619" s="3" t="s">
        <v>14550</v>
      </c>
      <c r="Y619" s="25">
        <f t="shared" si="177"/>
        <v>0.5</v>
      </c>
      <c r="Z619" s="25">
        <f t="shared" si="178"/>
        <v>662</v>
      </c>
      <c r="AA619">
        <f t="shared" si="179"/>
        <v>1</v>
      </c>
      <c r="AB619">
        <f t="shared" si="180"/>
        <v>1</v>
      </c>
      <c r="AC619">
        <f t="shared" si="190"/>
        <v>0</v>
      </c>
      <c r="AF619">
        <f t="shared" si="181"/>
        <v>263306202</v>
      </c>
      <c r="AH619" t="str">
        <f t="shared" si="182"/>
        <v>JBL Tune 215BT,</v>
      </c>
      <c r="AI619" s="21">
        <f t="shared" si="183"/>
        <v>87798</v>
      </c>
      <c r="AK619" t="str">
        <f t="shared" si="184"/>
        <v>Electronics</v>
      </c>
      <c r="AM619">
        <f t="shared" si="185"/>
        <v>5000</v>
      </c>
      <c r="AN619" s="16">
        <f t="shared" si="186"/>
        <v>50</v>
      </c>
      <c r="AO619">
        <f t="shared" si="187"/>
        <v>50</v>
      </c>
      <c r="AP619" t="str">
        <f t="shared" si="188"/>
        <v>Suspicious Zero</v>
      </c>
      <c r="AQ619">
        <f t="shared" si="189"/>
        <v>5000</v>
      </c>
    </row>
    <row r="620" spans="1:43">
      <c r="A620" t="s">
        <v>2675</v>
      </c>
      <c r="B620" t="s">
        <v>2676</v>
      </c>
      <c r="C620" t="s">
        <v>169</v>
      </c>
      <c r="D620" s="17">
        <v>24990</v>
      </c>
      <c r="E620" s="17">
        <v>51990</v>
      </c>
      <c r="F620" s="23">
        <v>52</v>
      </c>
      <c r="G620" s="6">
        <v>4.2</v>
      </c>
      <c r="H620" s="3">
        <v>2951</v>
      </c>
      <c r="I620" t="s">
        <v>2677</v>
      </c>
      <c r="J620" t="s">
        <v>2678</v>
      </c>
      <c r="K620" t="s">
        <v>2679</v>
      </c>
      <c r="L620" t="s">
        <v>2680</v>
      </c>
      <c r="M620" t="s">
        <v>2681</v>
      </c>
      <c r="N620" t="s">
        <v>2682</v>
      </c>
      <c r="O620" t="s">
        <v>2683</v>
      </c>
      <c r="P620" t="s">
        <v>2684</v>
      </c>
      <c r="Q620" t="str">
        <f t="shared" si="172"/>
        <v>Average</v>
      </c>
      <c r="R620" s="15">
        <f t="shared" si="173"/>
        <v>153422490</v>
      </c>
      <c r="S620" s="15" t="str">
        <f t="shared" si="174"/>
        <v>&gt;₹50,000</v>
      </c>
      <c r="U620" s="6">
        <f t="shared" si="175"/>
        <v>308</v>
      </c>
      <c r="V620" s="3">
        <f t="shared" si="176"/>
        <v>12394.2</v>
      </c>
      <c r="W620" s="3" t="s">
        <v>13609</v>
      </c>
      <c r="X620" s="3" t="s">
        <v>14550</v>
      </c>
      <c r="Y620" s="25">
        <f t="shared" si="177"/>
        <v>0.52</v>
      </c>
      <c r="Z620" s="25">
        <f t="shared" si="178"/>
        <v>662</v>
      </c>
      <c r="AA620">
        <f t="shared" si="179"/>
        <v>1</v>
      </c>
      <c r="AB620">
        <f t="shared" si="180"/>
        <v>1</v>
      </c>
      <c r="AC620">
        <f t="shared" si="190"/>
        <v>0</v>
      </c>
      <c r="AF620">
        <f t="shared" si="181"/>
        <v>153422490</v>
      </c>
      <c r="AH620" t="str">
        <f t="shared" si="182"/>
        <v>TCL 108 cm (43 inches) 4K Ultra HD</v>
      </c>
      <c r="AI620" s="21">
        <f t="shared" si="183"/>
        <v>2951</v>
      </c>
      <c r="AK620" t="str">
        <f t="shared" si="184"/>
        <v>Electronics</v>
      </c>
      <c r="AM620">
        <f t="shared" si="185"/>
        <v>5200</v>
      </c>
      <c r="AN620" s="16">
        <f t="shared" si="186"/>
        <v>52</v>
      </c>
      <c r="AO620">
        <f t="shared" si="187"/>
        <v>52</v>
      </c>
      <c r="AP620" t="str">
        <f t="shared" si="188"/>
        <v>Suspicious Zero</v>
      </c>
      <c r="AQ620">
        <f t="shared" si="189"/>
        <v>5200</v>
      </c>
    </row>
    <row r="621" spans="1:43">
      <c r="A621" t="s">
        <v>7188</v>
      </c>
      <c r="B621" t="s">
        <v>7189</v>
      </c>
      <c r="C621" t="s">
        <v>5094</v>
      </c>
      <c r="D621" s="17">
        <v>1199</v>
      </c>
      <c r="E621" s="17">
        <v>2999</v>
      </c>
      <c r="F621" s="23">
        <v>60</v>
      </c>
      <c r="G621" s="6">
        <v>4.0999999999999996</v>
      </c>
      <c r="H621" s="3">
        <v>10725</v>
      </c>
      <c r="I621" t="s">
        <v>12807</v>
      </c>
      <c r="J621" t="s">
        <v>7190</v>
      </c>
      <c r="K621" t="s">
        <v>7191</v>
      </c>
      <c r="L621" t="s">
        <v>7192</v>
      </c>
      <c r="M621" t="s">
        <v>7193</v>
      </c>
      <c r="N621" t="s">
        <v>12260</v>
      </c>
      <c r="O621" t="s">
        <v>7194</v>
      </c>
      <c r="P621" t="s">
        <v>7195</v>
      </c>
      <c r="Q621" t="str">
        <f t="shared" si="172"/>
        <v>Average</v>
      </c>
      <c r="R621" s="15">
        <f t="shared" si="173"/>
        <v>32164275</v>
      </c>
      <c r="S621" s="15" t="str">
        <f t="shared" si="174"/>
        <v>₹2,000-₹10,000</v>
      </c>
      <c r="U621" s="6">
        <f t="shared" si="175"/>
        <v>308</v>
      </c>
      <c r="V621" s="3">
        <f t="shared" si="176"/>
        <v>43972.499999999993</v>
      </c>
      <c r="W621" s="3" t="s">
        <v>13610</v>
      </c>
      <c r="X621" s="3" t="s">
        <v>14572</v>
      </c>
      <c r="Y621" s="25">
        <f t="shared" si="177"/>
        <v>0.6</v>
      </c>
      <c r="Z621" s="25">
        <f t="shared" si="178"/>
        <v>662</v>
      </c>
      <c r="AA621">
        <f t="shared" si="179"/>
        <v>1</v>
      </c>
      <c r="AB621">
        <f t="shared" si="180"/>
        <v>1</v>
      </c>
      <c r="AC621">
        <f t="shared" si="190"/>
        <v>0</v>
      </c>
      <c r="AF621">
        <f t="shared" si="181"/>
        <v>32164275</v>
      </c>
      <c r="AH621" t="str">
        <f t="shared" si="182"/>
        <v>Zinq UPS for Router,</v>
      </c>
      <c r="AI621" s="21">
        <f t="shared" si="183"/>
        <v>10725</v>
      </c>
      <c r="AK621" t="str">
        <f t="shared" si="184"/>
        <v>Computers &amp; Accessories</v>
      </c>
      <c r="AM621">
        <f t="shared" si="185"/>
        <v>6000</v>
      </c>
      <c r="AN621" s="16">
        <f t="shared" si="186"/>
        <v>60</v>
      </c>
      <c r="AO621">
        <f t="shared" si="187"/>
        <v>60</v>
      </c>
      <c r="AP621" t="str">
        <f t="shared" si="188"/>
        <v>Suspicious Zero</v>
      </c>
      <c r="AQ621">
        <f t="shared" si="189"/>
        <v>6000</v>
      </c>
    </row>
    <row r="622" spans="1:43">
      <c r="A622" t="s">
        <v>3295</v>
      </c>
      <c r="B622" t="s">
        <v>3296</v>
      </c>
      <c r="C622" t="s">
        <v>2884</v>
      </c>
      <c r="D622" s="17">
        <v>4790</v>
      </c>
      <c r="E622" s="17">
        <v>15990</v>
      </c>
      <c r="F622" s="23">
        <v>70</v>
      </c>
      <c r="G622" s="6">
        <v>4</v>
      </c>
      <c r="H622" s="3">
        <v>4390</v>
      </c>
      <c r="I622" t="s">
        <v>3297</v>
      </c>
      <c r="J622" t="s">
        <v>3298</v>
      </c>
      <c r="K622" t="s">
        <v>3299</v>
      </c>
      <c r="L622" t="s">
        <v>3300</v>
      </c>
      <c r="M622" t="s">
        <v>3301</v>
      </c>
      <c r="N622" t="s">
        <v>12808</v>
      </c>
      <c r="O622" t="s">
        <v>3302</v>
      </c>
      <c r="P622" t="s">
        <v>3303</v>
      </c>
      <c r="Q622" t="str">
        <f t="shared" si="172"/>
        <v>Excellent</v>
      </c>
      <c r="R622" s="15">
        <f t="shared" si="173"/>
        <v>70196100</v>
      </c>
      <c r="S622" s="15" t="str">
        <f t="shared" si="174"/>
        <v>₹10,000-₹50,000</v>
      </c>
      <c r="U622" s="6">
        <f t="shared" si="175"/>
        <v>308</v>
      </c>
      <c r="V622" s="3">
        <f t="shared" si="176"/>
        <v>17560</v>
      </c>
      <c r="W622" s="3" t="s">
        <v>13611</v>
      </c>
      <c r="X622" s="3" t="s">
        <v>14550</v>
      </c>
      <c r="Y622" s="25">
        <f t="shared" si="177"/>
        <v>0.7</v>
      </c>
      <c r="Z622" s="25">
        <f t="shared" si="178"/>
        <v>662</v>
      </c>
      <c r="AA622">
        <f t="shared" si="179"/>
        <v>1</v>
      </c>
      <c r="AB622">
        <f t="shared" si="180"/>
        <v>1</v>
      </c>
      <c r="AC622">
        <f t="shared" si="190"/>
        <v>0</v>
      </c>
      <c r="AF622">
        <f t="shared" si="181"/>
        <v>70196100</v>
      </c>
      <c r="AH622" t="str">
        <f t="shared" si="182"/>
        <v>Samsung Galaxy Buds Live Bluetooth</v>
      </c>
      <c r="AI622" s="21">
        <f t="shared" si="183"/>
        <v>4390</v>
      </c>
      <c r="AK622" t="str">
        <f t="shared" si="184"/>
        <v>Electronics</v>
      </c>
      <c r="AM622">
        <f t="shared" si="185"/>
        <v>7000</v>
      </c>
      <c r="AN622" s="16">
        <f t="shared" si="186"/>
        <v>70</v>
      </c>
      <c r="AO622">
        <f t="shared" si="187"/>
        <v>70</v>
      </c>
      <c r="AP622" t="str">
        <f t="shared" si="188"/>
        <v>Suspicious Zero</v>
      </c>
      <c r="AQ622">
        <f t="shared" si="189"/>
        <v>7000</v>
      </c>
    </row>
    <row r="623" spans="1:43">
      <c r="A623" t="s">
        <v>4810</v>
      </c>
      <c r="B623" t="s">
        <v>4811</v>
      </c>
      <c r="C623" t="s">
        <v>4812</v>
      </c>
      <c r="D623" s="17">
        <v>499</v>
      </c>
      <c r="E623" s="17">
        <v>1999</v>
      </c>
      <c r="F623" s="23">
        <v>75</v>
      </c>
      <c r="G623" s="6">
        <v>3.7</v>
      </c>
      <c r="H623" s="3">
        <v>3369</v>
      </c>
      <c r="I623" t="s">
        <v>12423</v>
      </c>
      <c r="J623" t="s">
        <v>4813</v>
      </c>
      <c r="K623" t="s">
        <v>4814</v>
      </c>
      <c r="L623" t="s">
        <v>4815</v>
      </c>
      <c r="M623" t="s">
        <v>12809</v>
      </c>
      <c r="N623" t="s">
        <v>12810</v>
      </c>
      <c r="O623" t="s">
        <v>4816</v>
      </c>
      <c r="P623" t="s">
        <v>4817</v>
      </c>
      <c r="Q623" t="str">
        <f t="shared" si="172"/>
        <v>Good</v>
      </c>
      <c r="R623" s="15">
        <f t="shared" si="173"/>
        <v>6734631</v>
      </c>
      <c r="S623" s="15" t="str">
        <f t="shared" si="174"/>
        <v>₹500-₹2,000</v>
      </c>
      <c r="U623" s="6">
        <f t="shared" si="175"/>
        <v>308</v>
      </c>
      <c r="V623" s="3">
        <f t="shared" si="176"/>
        <v>12465.300000000001</v>
      </c>
      <c r="W623" s="3" t="s">
        <v>14277</v>
      </c>
      <c r="X623" s="3" t="s">
        <v>14550</v>
      </c>
      <c r="Y623" s="25">
        <f t="shared" si="177"/>
        <v>0.75</v>
      </c>
      <c r="Z623" s="25">
        <f t="shared" si="178"/>
        <v>662</v>
      </c>
      <c r="AA623">
        <f t="shared" si="179"/>
        <v>1</v>
      </c>
      <c r="AB623">
        <f t="shared" si="180"/>
        <v>1</v>
      </c>
      <c r="AC623">
        <f t="shared" si="190"/>
        <v>0</v>
      </c>
      <c r="AF623">
        <f t="shared" si="181"/>
        <v>6734631</v>
      </c>
      <c r="AH623" t="str">
        <f t="shared" si="182"/>
        <v>HP w100 480P 30 FPS Digital Webcam with</v>
      </c>
      <c r="AI623" s="21">
        <f t="shared" si="183"/>
        <v>3369</v>
      </c>
      <c r="AK623" t="str">
        <f t="shared" si="184"/>
        <v>Electronics</v>
      </c>
      <c r="AM623">
        <f t="shared" si="185"/>
        <v>7500</v>
      </c>
      <c r="AN623" s="16">
        <f t="shared" si="186"/>
        <v>75</v>
      </c>
      <c r="AO623">
        <f t="shared" si="187"/>
        <v>75</v>
      </c>
      <c r="AP623" t="str">
        <f t="shared" si="188"/>
        <v>Suspicious Zero</v>
      </c>
      <c r="AQ623">
        <f t="shared" si="189"/>
        <v>7500</v>
      </c>
    </row>
    <row r="624" spans="1:43">
      <c r="A624" t="s">
        <v>7113</v>
      </c>
      <c r="B624" t="s">
        <v>7114</v>
      </c>
      <c r="C624" t="s">
        <v>5102</v>
      </c>
      <c r="D624" s="17">
        <v>649</v>
      </c>
      <c r="E624" s="17">
        <v>2499</v>
      </c>
      <c r="F624" s="23">
        <v>74</v>
      </c>
      <c r="G624" s="6">
        <v>3.9</v>
      </c>
      <c r="H624" s="3">
        <v>13049</v>
      </c>
      <c r="I624" t="s">
        <v>7115</v>
      </c>
      <c r="J624" t="s">
        <v>7116</v>
      </c>
      <c r="K624" t="s">
        <v>7117</v>
      </c>
      <c r="L624" t="s">
        <v>7118</v>
      </c>
      <c r="M624" t="s">
        <v>12811</v>
      </c>
      <c r="N624" t="s">
        <v>12038</v>
      </c>
      <c r="O624" t="s">
        <v>7119</v>
      </c>
      <c r="P624" t="s">
        <v>7120</v>
      </c>
      <c r="Q624" t="str">
        <f t="shared" si="172"/>
        <v>Good</v>
      </c>
      <c r="R624" s="15">
        <f t="shared" si="173"/>
        <v>32609451</v>
      </c>
      <c r="S624" s="15" t="str">
        <f t="shared" si="174"/>
        <v>₹2,000-₹10,000</v>
      </c>
      <c r="U624" s="6">
        <f t="shared" si="175"/>
        <v>308</v>
      </c>
      <c r="V624" s="3">
        <f t="shared" si="176"/>
        <v>50891.1</v>
      </c>
      <c r="W624" s="3" t="s">
        <v>13612</v>
      </c>
      <c r="X624" s="3" t="s">
        <v>14550</v>
      </c>
      <c r="Y624" s="25">
        <f t="shared" si="177"/>
        <v>0.74</v>
      </c>
      <c r="Z624" s="25">
        <f t="shared" si="178"/>
        <v>662</v>
      </c>
      <c r="AA624">
        <f t="shared" si="179"/>
        <v>1</v>
      </c>
      <c r="AB624">
        <f t="shared" si="180"/>
        <v>1</v>
      </c>
      <c r="AC624">
        <f t="shared" si="190"/>
        <v>0</v>
      </c>
      <c r="AF624">
        <f t="shared" si="181"/>
        <v>32609451</v>
      </c>
      <c r="AH624" t="str">
        <f t="shared" si="182"/>
        <v>Boult Audio Bass Buds Q2 Lightweight</v>
      </c>
      <c r="AI624" s="21">
        <f t="shared" si="183"/>
        <v>13049</v>
      </c>
      <c r="AK624" t="str">
        <f t="shared" si="184"/>
        <v>Electronics</v>
      </c>
      <c r="AM624">
        <f t="shared" si="185"/>
        <v>7400</v>
      </c>
      <c r="AN624" s="16">
        <f t="shared" si="186"/>
        <v>74</v>
      </c>
      <c r="AO624">
        <f t="shared" si="187"/>
        <v>74</v>
      </c>
      <c r="AP624" t="str">
        <f t="shared" si="188"/>
        <v>Suspicious Zero</v>
      </c>
      <c r="AQ624">
        <f t="shared" si="189"/>
        <v>7400</v>
      </c>
    </row>
    <row r="625" spans="1:43">
      <c r="A625" t="s">
        <v>7273</v>
      </c>
      <c r="B625" t="s">
        <v>7274</v>
      </c>
      <c r="C625" t="s">
        <v>7275</v>
      </c>
      <c r="D625" s="17">
        <v>1199</v>
      </c>
      <c r="E625" s="17">
        <v>1999</v>
      </c>
      <c r="F625" s="23">
        <v>40</v>
      </c>
      <c r="G625" s="6">
        <v>4.5</v>
      </c>
      <c r="H625" s="3">
        <v>22420</v>
      </c>
      <c r="I625" t="s">
        <v>7276</v>
      </c>
      <c r="J625" t="s">
        <v>885</v>
      </c>
      <c r="K625" t="s">
        <v>886</v>
      </c>
      <c r="L625" t="s">
        <v>887</v>
      </c>
      <c r="M625" t="s">
        <v>888</v>
      </c>
      <c r="N625" t="s">
        <v>889</v>
      </c>
      <c r="O625" t="s">
        <v>7277</v>
      </c>
      <c r="P625" t="s">
        <v>7278</v>
      </c>
      <c r="Q625" t="str">
        <f t="shared" si="172"/>
        <v>Good</v>
      </c>
      <c r="R625" s="15">
        <f t="shared" si="173"/>
        <v>44817580</v>
      </c>
      <c r="S625" s="15" t="str">
        <f t="shared" si="174"/>
        <v>₹500-₹2,000</v>
      </c>
      <c r="U625" s="6">
        <f t="shared" si="175"/>
        <v>308</v>
      </c>
      <c r="V625" s="3">
        <f t="shared" si="176"/>
        <v>100890</v>
      </c>
      <c r="W625" s="3" t="s">
        <v>13613</v>
      </c>
      <c r="X625" s="3" t="s">
        <v>14572</v>
      </c>
      <c r="Y625" s="25">
        <f t="shared" si="177"/>
        <v>0.4</v>
      </c>
      <c r="Z625" s="25">
        <f t="shared" si="178"/>
        <v>662</v>
      </c>
      <c r="AA625">
        <f t="shared" si="179"/>
        <v>1</v>
      </c>
      <c r="AB625">
        <f t="shared" si="180"/>
        <v>1</v>
      </c>
      <c r="AC625">
        <f t="shared" si="190"/>
        <v>0</v>
      </c>
      <c r="AF625">
        <f t="shared" si="181"/>
        <v>44817580</v>
      </c>
      <c r="AH625" t="str">
        <f t="shared" si="182"/>
        <v>TP-Link UE300C USB Type-C to RJ45</v>
      </c>
      <c r="AI625" s="21">
        <f t="shared" si="183"/>
        <v>22420</v>
      </c>
      <c r="AK625" t="str">
        <f t="shared" si="184"/>
        <v>Computers &amp; Accessories</v>
      </c>
      <c r="AM625">
        <f t="shared" si="185"/>
        <v>4000</v>
      </c>
      <c r="AN625" s="16">
        <f t="shared" si="186"/>
        <v>40</v>
      </c>
      <c r="AO625">
        <f t="shared" si="187"/>
        <v>40</v>
      </c>
      <c r="AP625" t="str">
        <f t="shared" si="188"/>
        <v>Suspicious Zero</v>
      </c>
      <c r="AQ625">
        <f t="shared" si="189"/>
        <v>4000</v>
      </c>
    </row>
    <row r="626" spans="1:43">
      <c r="A626" t="s">
        <v>2616</v>
      </c>
      <c r="B626" t="s">
        <v>2617</v>
      </c>
      <c r="C626" t="s">
        <v>18</v>
      </c>
      <c r="D626" s="17">
        <v>299</v>
      </c>
      <c r="E626" s="17">
        <v>799</v>
      </c>
      <c r="F626" s="23">
        <v>63</v>
      </c>
      <c r="G626" s="6">
        <v>4</v>
      </c>
      <c r="H626" s="3">
        <v>151</v>
      </c>
      <c r="I626" t="s">
        <v>2618</v>
      </c>
      <c r="J626" t="s">
        <v>2619</v>
      </c>
      <c r="K626" t="s">
        <v>2620</v>
      </c>
      <c r="L626" t="s">
        <v>2621</v>
      </c>
      <c r="M626" t="s">
        <v>12812</v>
      </c>
      <c r="N626" t="s">
        <v>12813</v>
      </c>
      <c r="O626" t="s">
        <v>2622</v>
      </c>
      <c r="P626" t="s">
        <v>2623</v>
      </c>
      <c r="Q626" t="str">
        <f t="shared" si="172"/>
        <v>Good</v>
      </c>
      <c r="R626" s="15">
        <f t="shared" si="173"/>
        <v>120649</v>
      </c>
      <c r="S626" s="15" t="str">
        <f t="shared" si="174"/>
        <v>₹500-₹2,000</v>
      </c>
      <c r="U626" s="6">
        <f t="shared" si="175"/>
        <v>308</v>
      </c>
      <c r="V626" s="3">
        <f t="shared" si="176"/>
        <v>604</v>
      </c>
      <c r="W626" s="3" t="s">
        <v>13614</v>
      </c>
      <c r="X626" s="3" t="s">
        <v>14572</v>
      </c>
      <c r="Y626" s="25">
        <f t="shared" si="177"/>
        <v>0.63</v>
      </c>
      <c r="Z626" s="25">
        <f t="shared" si="178"/>
        <v>662</v>
      </c>
      <c r="AA626">
        <f t="shared" si="179"/>
        <v>1</v>
      </c>
      <c r="AB626">
        <f t="shared" si="180"/>
        <v>1</v>
      </c>
      <c r="AC626">
        <f t="shared" si="190"/>
        <v>0</v>
      </c>
      <c r="AF626">
        <f t="shared" si="181"/>
        <v>120649</v>
      </c>
      <c r="AH626" t="str">
        <f t="shared" si="182"/>
        <v>EYNK Extra Long Micro USB Fast Charging</v>
      </c>
      <c r="AI626" s="21">
        <f t="shared" si="183"/>
        <v>151</v>
      </c>
      <c r="AK626" t="str">
        <f t="shared" si="184"/>
        <v>Computers &amp; Accessories</v>
      </c>
      <c r="AM626">
        <f t="shared" si="185"/>
        <v>6300</v>
      </c>
      <c r="AN626" s="16">
        <f t="shared" si="186"/>
        <v>63</v>
      </c>
      <c r="AO626">
        <f t="shared" si="187"/>
        <v>63</v>
      </c>
      <c r="AP626" t="str">
        <f t="shared" si="188"/>
        <v>Suspicious Zero</v>
      </c>
      <c r="AQ626">
        <f t="shared" si="189"/>
        <v>6300</v>
      </c>
    </row>
    <row r="627" spans="1:43">
      <c r="A627" t="s">
        <v>3187</v>
      </c>
      <c r="B627" t="s">
        <v>3188</v>
      </c>
      <c r="C627" t="s">
        <v>2884</v>
      </c>
      <c r="D627" s="17">
        <v>399</v>
      </c>
      <c r="E627" s="17">
        <v>699</v>
      </c>
      <c r="F627" s="23">
        <v>43</v>
      </c>
      <c r="G627" s="6">
        <v>4</v>
      </c>
      <c r="H627" s="3">
        <v>37817</v>
      </c>
      <c r="I627" t="s">
        <v>3189</v>
      </c>
      <c r="J627" t="s">
        <v>3190</v>
      </c>
      <c r="K627" t="s">
        <v>3191</v>
      </c>
      <c r="L627" t="s">
        <v>3192</v>
      </c>
      <c r="M627" t="s">
        <v>3193</v>
      </c>
      <c r="N627" t="s">
        <v>3194</v>
      </c>
      <c r="O627" t="s">
        <v>3195</v>
      </c>
      <c r="P627" t="s">
        <v>3196</v>
      </c>
      <c r="Q627" t="str">
        <f t="shared" si="172"/>
        <v>Good</v>
      </c>
      <c r="R627" s="15">
        <f t="shared" si="173"/>
        <v>26434083</v>
      </c>
      <c r="S627" s="15" t="str">
        <f t="shared" si="174"/>
        <v>₹500-₹2,000</v>
      </c>
      <c r="U627" s="6">
        <f t="shared" si="175"/>
        <v>308</v>
      </c>
      <c r="V627" s="3">
        <f t="shared" si="176"/>
        <v>151268</v>
      </c>
      <c r="W627" s="3" t="s">
        <v>13615</v>
      </c>
      <c r="X627" s="3" t="s">
        <v>14550</v>
      </c>
      <c r="Y627" s="25">
        <f t="shared" si="177"/>
        <v>0.43</v>
      </c>
      <c r="Z627" s="25">
        <f t="shared" si="178"/>
        <v>662</v>
      </c>
      <c r="AA627">
        <f t="shared" si="179"/>
        <v>1</v>
      </c>
      <c r="AB627">
        <f t="shared" si="180"/>
        <v>1</v>
      </c>
      <c r="AC627">
        <f t="shared" si="190"/>
        <v>0</v>
      </c>
      <c r="AF627">
        <f t="shared" si="181"/>
        <v>26434083</v>
      </c>
      <c r="AH627" t="str">
        <f t="shared" si="182"/>
        <v>realme Buds Classic Wired in Ear</v>
      </c>
      <c r="AI627" s="21">
        <f t="shared" si="183"/>
        <v>37817</v>
      </c>
      <c r="AK627" t="str">
        <f t="shared" si="184"/>
        <v>Electronics</v>
      </c>
      <c r="AM627">
        <f t="shared" si="185"/>
        <v>4300</v>
      </c>
      <c r="AN627" s="16">
        <f t="shared" si="186"/>
        <v>43</v>
      </c>
      <c r="AO627">
        <f t="shared" si="187"/>
        <v>43</v>
      </c>
      <c r="AP627" t="str">
        <f t="shared" si="188"/>
        <v>Suspicious Zero</v>
      </c>
      <c r="AQ627">
        <f t="shared" si="189"/>
        <v>4300</v>
      </c>
    </row>
    <row r="628" spans="1:43">
      <c r="A628" t="s">
        <v>2497</v>
      </c>
      <c r="B628" t="s">
        <v>2498</v>
      </c>
      <c r="C628" t="s">
        <v>98</v>
      </c>
      <c r="D628" s="17">
        <v>218</v>
      </c>
      <c r="E628" s="17">
        <v>999</v>
      </c>
      <c r="F628" s="23">
        <v>78</v>
      </c>
      <c r="G628" s="6">
        <v>4.2</v>
      </c>
      <c r="H628" s="3">
        <v>163</v>
      </c>
      <c r="I628" t="s">
        <v>2499</v>
      </c>
      <c r="J628" t="s">
        <v>2500</v>
      </c>
      <c r="K628" t="s">
        <v>2501</v>
      </c>
      <c r="L628" t="s">
        <v>2502</v>
      </c>
      <c r="M628" t="s">
        <v>2503</v>
      </c>
      <c r="N628" t="s">
        <v>12814</v>
      </c>
      <c r="O628" t="s">
        <v>2504</v>
      </c>
      <c r="P628" t="s">
        <v>2505</v>
      </c>
      <c r="Q628" t="str">
        <f t="shared" si="172"/>
        <v>Average</v>
      </c>
      <c r="R628" s="15">
        <f t="shared" si="173"/>
        <v>162837</v>
      </c>
      <c r="S628" s="15" t="str">
        <f t="shared" si="174"/>
        <v>₹500-₹2,000</v>
      </c>
      <c r="U628" s="6">
        <f t="shared" si="175"/>
        <v>308</v>
      </c>
      <c r="V628" s="3">
        <f t="shared" si="176"/>
        <v>684.6</v>
      </c>
      <c r="W628" s="3" t="s">
        <v>13616</v>
      </c>
      <c r="X628" s="3" t="s">
        <v>14572</v>
      </c>
      <c r="Y628" s="25">
        <f t="shared" si="177"/>
        <v>0.78</v>
      </c>
      <c r="Z628" s="25">
        <f t="shared" si="178"/>
        <v>662</v>
      </c>
      <c r="AA628">
        <f t="shared" si="179"/>
        <v>1</v>
      </c>
      <c r="AB628">
        <f t="shared" si="180"/>
        <v>1</v>
      </c>
      <c r="AC628">
        <f t="shared" si="190"/>
        <v>0</v>
      </c>
      <c r="AF628">
        <f t="shared" si="181"/>
        <v>162837</v>
      </c>
      <c r="AH628" t="str">
        <f t="shared" si="182"/>
        <v>NK STAR 950 Mbps USB WiFi Adapter</v>
      </c>
      <c r="AI628" s="21">
        <f t="shared" si="183"/>
        <v>163</v>
      </c>
      <c r="AK628" t="str">
        <f t="shared" si="184"/>
        <v>Computers &amp; Accessories</v>
      </c>
      <c r="AM628">
        <f t="shared" si="185"/>
        <v>7800</v>
      </c>
      <c r="AN628" s="16">
        <f t="shared" si="186"/>
        <v>78</v>
      </c>
      <c r="AO628">
        <f t="shared" si="187"/>
        <v>78</v>
      </c>
      <c r="AP628" t="str">
        <f t="shared" si="188"/>
        <v>Suspicious Zero</v>
      </c>
      <c r="AQ628">
        <f t="shared" si="189"/>
        <v>7800</v>
      </c>
    </row>
    <row r="629" spans="1:43">
      <c r="A629" t="s">
        <v>9434</v>
      </c>
      <c r="B629" t="s">
        <v>9435</v>
      </c>
      <c r="C629" t="s">
        <v>8053</v>
      </c>
      <c r="D629" s="17">
        <v>3249</v>
      </c>
      <c r="E629" s="17">
        <v>6375</v>
      </c>
      <c r="F629" s="23">
        <v>49</v>
      </c>
      <c r="G629" s="6">
        <v>4</v>
      </c>
      <c r="H629" s="3">
        <v>4978</v>
      </c>
      <c r="I629" t="s">
        <v>9436</v>
      </c>
      <c r="J629" t="s">
        <v>9437</v>
      </c>
      <c r="K629" t="s">
        <v>9438</v>
      </c>
      <c r="L629" t="s">
        <v>9439</v>
      </c>
      <c r="M629" t="s">
        <v>9440</v>
      </c>
      <c r="N629" t="s">
        <v>9441</v>
      </c>
      <c r="O629" t="s">
        <v>9442</v>
      </c>
      <c r="P629" t="s">
        <v>9443</v>
      </c>
      <c r="Q629" t="str">
        <f t="shared" si="172"/>
        <v>Good</v>
      </c>
      <c r="R629" s="15">
        <f t="shared" si="173"/>
        <v>31734750</v>
      </c>
      <c r="S629" s="15" t="str">
        <f t="shared" si="174"/>
        <v>₹2,000-₹10,000</v>
      </c>
      <c r="U629" s="6">
        <f t="shared" si="175"/>
        <v>308</v>
      </c>
      <c r="V629" s="3">
        <f t="shared" si="176"/>
        <v>19912</v>
      </c>
      <c r="W629" s="3" t="s">
        <v>13617</v>
      </c>
      <c r="X629" s="3" t="s">
        <v>14573</v>
      </c>
      <c r="Y629" s="25">
        <f t="shared" si="177"/>
        <v>0.49</v>
      </c>
      <c r="Z629" s="25">
        <f t="shared" si="178"/>
        <v>662</v>
      </c>
      <c r="AA629">
        <f t="shared" si="179"/>
        <v>1</v>
      </c>
      <c r="AB629">
        <f t="shared" si="180"/>
        <v>1</v>
      </c>
      <c r="AC629">
        <f t="shared" si="190"/>
        <v>0</v>
      </c>
      <c r="AF629">
        <f t="shared" si="181"/>
        <v>31734750</v>
      </c>
      <c r="AH629" t="str">
        <f t="shared" si="182"/>
        <v>Bajaj Rex 750W Mixer Grinder with Nutri</v>
      </c>
      <c r="AI629" s="21">
        <f t="shared" si="183"/>
        <v>4978</v>
      </c>
      <c r="AK629" t="str">
        <f t="shared" si="184"/>
        <v>Home &amp; Kitchen</v>
      </c>
      <c r="AM629">
        <f t="shared" si="185"/>
        <v>4900</v>
      </c>
      <c r="AN629" s="16">
        <f t="shared" si="186"/>
        <v>49</v>
      </c>
      <c r="AO629">
        <f t="shared" si="187"/>
        <v>49</v>
      </c>
      <c r="AP629" t="str">
        <f t="shared" si="188"/>
        <v>Suspicious Zero</v>
      </c>
      <c r="AQ629">
        <f t="shared" si="189"/>
        <v>4900</v>
      </c>
    </row>
    <row r="630" spans="1:43">
      <c r="A630" t="s">
        <v>9406</v>
      </c>
      <c r="B630" t="s">
        <v>9407</v>
      </c>
      <c r="C630" t="s">
        <v>9321</v>
      </c>
      <c r="D630" s="17">
        <v>14400</v>
      </c>
      <c r="E630" s="17">
        <v>59900</v>
      </c>
      <c r="F630" s="23">
        <v>76</v>
      </c>
      <c r="G630" s="6">
        <v>4.4000000000000004</v>
      </c>
      <c r="H630" s="3">
        <v>3837</v>
      </c>
      <c r="I630" t="s">
        <v>9408</v>
      </c>
      <c r="J630" t="s">
        <v>9409</v>
      </c>
      <c r="K630" t="s">
        <v>9410</v>
      </c>
      <c r="L630" t="s">
        <v>9411</v>
      </c>
      <c r="M630" t="s">
        <v>9412</v>
      </c>
      <c r="N630" t="s">
        <v>9413</v>
      </c>
      <c r="O630" t="s">
        <v>9414</v>
      </c>
      <c r="P630" t="s">
        <v>9415</v>
      </c>
      <c r="Q630" t="str">
        <f t="shared" si="172"/>
        <v>Good</v>
      </c>
      <c r="R630" s="15">
        <f t="shared" si="173"/>
        <v>229836300</v>
      </c>
      <c r="S630" s="15" t="str">
        <f t="shared" si="174"/>
        <v>&gt;₹50,000</v>
      </c>
      <c r="U630" s="6">
        <f t="shared" si="175"/>
        <v>308</v>
      </c>
      <c r="V630" s="3">
        <f t="shared" si="176"/>
        <v>16882.800000000003</v>
      </c>
      <c r="W630" s="3" t="s">
        <v>14278</v>
      </c>
      <c r="X630" s="3" t="s">
        <v>14573</v>
      </c>
      <c r="Y630" s="25">
        <f t="shared" si="177"/>
        <v>0.76</v>
      </c>
      <c r="Z630" s="25">
        <f t="shared" si="178"/>
        <v>662</v>
      </c>
      <c r="AA630">
        <f t="shared" si="179"/>
        <v>1</v>
      </c>
      <c r="AB630">
        <f t="shared" si="180"/>
        <v>1</v>
      </c>
      <c r="AC630">
        <f t="shared" si="190"/>
        <v>0</v>
      </c>
      <c r="AF630">
        <f t="shared" si="181"/>
        <v>229836300</v>
      </c>
      <c r="AH630" t="str">
        <f t="shared" si="182"/>
        <v>Coway Professional Air Purifier for</v>
      </c>
      <c r="AI630" s="21">
        <f t="shared" si="183"/>
        <v>3837</v>
      </c>
      <c r="AK630" t="str">
        <f t="shared" si="184"/>
        <v>Home &amp; Kitchen</v>
      </c>
      <c r="AM630">
        <f t="shared" si="185"/>
        <v>7600</v>
      </c>
      <c r="AN630" s="16">
        <f t="shared" si="186"/>
        <v>76</v>
      </c>
      <c r="AO630">
        <f t="shared" si="187"/>
        <v>76</v>
      </c>
      <c r="AP630" t="str">
        <f t="shared" si="188"/>
        <v>Suspicious Zero</v>
      </c>
      <c r="AQ630">
        <f t="shared" si="189"/>
        <v>7600</v>
      </c>
    </row>
    <row r="631" spans="1:43">
      <c r="A631" t="s">
        <v>1614</v>
      </c>
      <c r="B631" t="s">
        <v>1615</v>
      </c>
      <c r="C631" t="s">
        <v>458</v>
      </c>
      <c r="D631" s="17">
        <v>299</v>
      </c>
      <c r="E631" s="17">
        <v>1199</v>
      </c>
      <c r="F631" s="23">
        <v>75</v>
      </c>
      <c r="G631" s="6">
        <v>3.7</v>
      </c>
      <c r="H631" s="3">
        <v>490</v>
      </c>
      <c r="I631" t="s">
        <v>1616</v>
      </c>
      <c r="J631" t="s">
        <v>1617</v>
      </c>
      <c r="K631" t="s">
        <v>1618</v>
      </c>
      <c r="L631" t="s">
        <v>1619</v>
      </c>
      <c r="M631" t="s">
        <v>1620</v>
      </c>
      <c r="N631" t="s">
        <v>1621</v>
      </c>
      <c r="O631" t="s">
        <v>1622</v>
      </c>
      <c r="P631" t="s">
        <v>1623</v>
      </c>
      <c r="Q631" t="str">
        <f t="shared" si="172"/>
        <v>Good</v>
      </c>
      <c r="R631" s="15">
        <f t="shared" si="173"/>
        <v>587510</v>
      </c>
      <c r="S631" s="15" t="str">
        <f t="shared" si="174"/>
        <v>₹500-₹2,000</v>
      </c>
      <c r="U631" s="6">
        <f t="shared" si="175"/>
        <v>308</v>
      </c>
      <c r="V631" s="3">
        <f t="shared" si="176"/>
        <v>1813</v>
      </c>
      <c r="W631" s="3" t="s">
        <v>13618</v>
      </c>
      <c r="X631" s="3" t="s">
        <v>14550</v>
      </c>
      <c r="Y631" s="25">
        <f t="shared" si="177"/>
        <v>0.75</v>
      </c>
      <c r="Z631" s="25">
        <f t="shared" si="178"/>
        <v>662</v>
      </c>
      <c r="AA631">
        <f t="shared" si="179"/>
        <v>1</v>
      </c>
      <c r="AB631">
        <f t="shared" si="180"/>
        <v>1</v>
      </c>
      <c r="AC631">
        <f t="shared" si="190"/>
        <v>0</v>
      </c>
      <c r="AF631">
        <f t="shared" si="181"/>
        <v>587510</v>
      </c>
      <c r="AH631" t="str">
        <f t="shared" si="182"/>
        <v>LOHAYA Television Remote Compatible for</v>
      </c>
      <c r="AI631" s="21">
        <f t="shared" si="183"/>
        <v>490</v>
      </c>
      <c r="AK631" t="str">
        <f t="shared" si="184"/>
        <v>Electronics</v>
      </c>
      <c r="AM631">
        <f t="shared" si="185"/>
        <v>7500</v>
      </c>
      <c r="AN631" s="16">
        <f t="shared" si="186"/>
        <v>75</v>
      </c>
      <c r="AO631">
        <f t="shared" si="187"/>
        <v>75</v>
      </c>
      <c r="AP631" t="str">
        <f t="shared" si="188"/>
        <v>Suspicious Zero</v>
      </c>
      <c r="AQ631">
        <f t="shared" si="189"/>
        <v>7500</v>
      </c>
    </row>
    <row r="632" spans="1:43">
      <c r="A632" t="s">
        <v>9258</v>
      </c>
      <c r="B632" t="s">
        <v>9259</v>
      </c>
      <c r="C632" t="s">
        <v>8108</v>
      </c>
      <c r="D632" s="17">
        <v>6990</v>
      </c>
      <c r="E632" s="17">
        <v>14290</v>
      </c>
      <c r="F632" s="23">
        <v>51</v>
      </c>
      <c r="G632" s="6">
        <v>4.4000000000000004</v>
      </c>
      <c r="H632" s="3">
        <v>1771</v>
      </c>
      <c r="I632" t="s">
        <v>9260</v>
      </c>
      <c r="J632" t="s">
        <v>9261</v>
      </c>
      <c r="K632" t="s">
        <v>9262</v>
      </c>
      <c r="L632" t="s">
        <v>9263</v>
      </c>
      <c r="M632" t="s">
        <v>12815</v>
      </c>
      <c r="N632" t="s">
        <v>12816</v>
      </c>
      <c r="O632" t="s">
        <v>9264</v>
      </c>
      <c r="P632" t="s">
        <v>9265</v>
      </c>
      <c r="Q632" t="str">
        <f t="shared" si="172"/>
        <v>Good</v>
      </c>
      <c r="R632" s="15">
        <f t="shared" si="173"/>
        <v>25307590</v>
      </c>
      <c r="S632" s="15" t="str">
        <f t="shared" si="174"/>
        <v>₹10,000-₹50,000</v>
      </c>
      <c r="U632" s="6">
        <f t="shared" si="175"/>
        <v>308</v>
      </c>
      <c r="V632" s="3">
        <f t="shared" si="176"/>
        <v>7792.4000000000005</v>
      </c>
      <c r="W632" s="3" t="s">
        <v>13619</v>
      </c>
      <c r="X632" s="3" t="s">
        <v>14573</v>
      </c>
      <c r="Y632" s="25">
        <f t="shared" si="177"/>
        <v>0.51</v>
      </c>
      <c r="Z632" s="25">
        <f t="shared" si="178"/>
        <v>662</v>
      </c>
      <c r="AA632">
        <f t="shared" si="179"/>
        <v>1</v>
      </c>
      <c r="AB632">
        <f t="shared" si="180"/>
        <v>1</v>
      </c>
      <c r="AC632">
        <f t="shared" si="190"/>
        <v>0</v>
      </c>
      <c r="AF632">
        <f t="shared" si="181"/>
        <v>25307590</v>
      </c>
      <c r="AH632" t="str">
        <f t="shared" si="182"/>
        <v>Havells Instanio 10 Litre Storage Water</v>
      </c>
      <c r="AI632" s="21">
        <f t="shared" si="183"/>
        <v>1771</v>
      </c>
      <c r="AK632" t="str">
        <f t="shared" si="184"/>
        <v>Home &amp; Kitchen</v>
      </c>
      <c r="AM632">
        <f t="shared" si="185"/>
        <v>5100</v>
      </c>
      <c r="AN632" s="16">
        <f t="shared" si="186"/>
        <v>51</v>
      </c>
      <c r="AO632">
        <f t="shared" si="187"/>
        <v>51</v>
      </c>
      <c r="AP632" t="str">
        <f t="shared" si="188"/>
        <v>Suspicious Zero</v>
      </c>
      <c r="AQ632">
        <f t="shared" si="189"/>
        <v>5100</v>
      </c>
    </row>
    <row r="633" spans="1:43">
      <c r="A633" t="s">
        <v>8483</v>
      </c>
      <c r="B633" t="s">
        <v>8484</v>
      </c>
      <c r="C633" t="s">
        <v>8108</v>
      </c>
      <c r="D633" s="17">
        <v>6199</v>
      </c>
      <c r="E633" s="17">
        <v>10400</v>
      </c>
      <c r="F633" s="23">
        <v>40</v>
      </c>
      <c r="G633" s="6">
        <v>4.0999999999999996</v>
      </c>
      <c r="H633" s="3">
        <v>14391</v>
      </c>
      <c r="I633" t="s">
        <v>8485</v>
      </c>
      <c r="J633" t="s">
        <v>8486</v>
      </c>
      <c r="K633" t="s">
        <v>8487</v>
      </c>
      <c r="L633" t="s">
        <v>8488</v>
      </c>
      <c r="M633" t="s">
        <v>8489</v>
      </c>
      <c r="N633" t="s">
        <v>8490</v>
      </c>
      <c r="O633" t="s">
        <v>8491</v>
      </c>
      <c r="P633" t="s">
        <v>8492</v>
      </c>
      <c r="Q633" t="str">
        <f t="shared" si="172"/>
        <v>Average</v>
      </c>
      <c r="R633" s="15">
        <f t="shared" si="173"/>
        <v>149666400</v>
      </c>
      <c r="S633" s="15" t="str">
        <f t="shared" si="174"/>
        <v>₹10,000-₹50,000</v>
      </c>
      <c r="U633" s="6">
        <f t="shared" si="175"/>
        <v>308</v>
      </c>
      <c r="V633" s="3">
        <f t="shared" si="176"/>
        <v>59003.099999999991</v>
      </c>
      <c r="W633" s="3" t="s">
        <v>13620</v>
      </c>
      <c r="X633" s="3" t="s">
        <v>14573</v>
      </c>
      <c r="Y633" s="25">
        <f t="shared" si="177"/>
        <v>0.4</v>
      </c>
      <c r="Z633" s="25">
        <f t="shared" si="178"/>
        <v>662</v>
      </c>
      <c r="AA633">
        <f t="shared" si="179"/>
        <v>1</v>
      </c>
      <c r="AB633">
        <f t="shared" si="180"/>
        <v>1</v>
      </c>
      <c r="AC633">
        <f t="shared" si="190"/>
        <v>0</v>
      </c>
      <c r="AF633">
        <f t="shared" si="181"/>
        <v>149666400</v>
      </c>
      <c r="AH633" t="str">
        <f t="shared" si="182"/>
        <v>Crompton Arno Neo 15-L 5 Star Rated</v>
      </c>
      <c r="AI633" s="21">
        <f t="shared" si="183"/>
        <v>14391</v>
      </c>
      <c r="AK633" t="str">
        <f t="shared" si="184"/>
        <v>Home &amp; Kitchen</v>
      </c>
      <c r="AM633">
        <f t="shared" si="185"/>
        <v>4000</v>
      </c>
      <c r="AN633" s="16">
        <f t="shared" si="186"/>
        <v>40</v>
      </c>
      <c r="AO633">
        <f t="shared" si="187"/>
        <v>40</v>
      </c>
      <c r="AP633" t="str">
        <f t="shared" si="188"/>
        <v>Suspicious Zero</v>
      </c>
      <c r="AQ633">
        <f t="shared" si="189"/>
        <v>4000</v>
      </c>
    </row>
    <row r="634" spans="1:43">
      <c r="A634" t="s">
        <v>7254</v>
      </c>
      <c r="B634" t="s">
        <v>7255</v>
      </c>
      <c r="C634" t="s">
        <v>7256</v>
      </c>
      <c r="D634" s="17">
        <v>10389</v>
      </c>
      <c r="E634" s="17">
        <v>32000</v>
      </c>
      <c r="F634" s="23">
        <v>68</v>
      </c>
      <c r="G634" s="6">
        <v>4.4000000000000004</v>
      </c>
      <c r="H634" s="3">
        <v>41398</v>
      </c>
      <c r="I634" t="s">
        <v>7257</v>
      </c>
      <c r="J634" t="s">
        <v>7258</v>
      </c>
      <c r="K634" t="s">
        <v>7259</v>
      </c>
      <c r="L634" t="s">
        <v>7260</v>
      </c>
      <c r="M634" t="s">
        <v>12817</v>
      </c>
      <c r="N634" t="s">
        <v>12818</v>
      </c>
      <c r="O634" t="s">
        <v>7261</v>
      </c>
      <c r="P634" t="s">
        <v>7262</v>
      </c>
      <c r="Q634" t="str">
        <f t="shared" si="172"/>
        <v>Good</v>
      </c>
      <c r="R634" s="15">
        <f t="shared" si="173"/>
        <v>1324736000</v>
      </c>
      <c r="S634" s="15" t="str">
        <f t="shared" si="174"/>
        <v>₹10,000-₹50,000</v>
      </c>
      <c r="U634" s="6">
        <f t="shared" si="175"/>
        <v>308</v>
      </c>
      <c r="V634" s="3">
        <f t="shared" si="176"/>
        <v>182151.2</v>
      </c>
      <c r="W634" s="3" t="s">
        <v>14279</v>
      </c>
      <c r="X634" s="3" t="s">
        <v>14572</v>
      </c>
      <c r="Y634" s="25">
        <f t="shared" si="177"/>
        <v>0.68</v>
      </c>
      <c r="Z634" s="25">
        <f t="shared" si="178"/>
        <v>662</v>
      </c>
      <c r="AA634">
        <f t="shared" si="179"/>
        <v>1</v>
      </c>
      <c r="AB634">
        <f t="shared" si="180"/>
        <v>1</v>
      </c>
      <c r="AC634">
        <f t="shared" si="190"/>
        <v>0</v>
      </c>
      <c r="AF634">
        <f t="shared" si="181"/>
        <v>1324736000</v>
      </c>
      <c r="AH634" t="str">
        <f t="shared" si="182"/>
        <v>SanDisk 1TB Extreme Portable SSD</v>
      </c>
      <c r="AI634" s="21">
        <f t="shared" si="183"/>
        <v>41398</v>
      </c>
      <c r="AK634" t="str">
        <f t="shared" si="184"/>
        <v>Computers &amp; Accessories</v>
      </c>
      <c r="AM634">
        <f t="shared" si="185"/>
        <v>6800</v>
      </c>
      <c r="AN634" s="16">
        <f t="shared" si="186"/>
        <v>68</v>
      </c>
      <c r="AO634">
        <f t="shared" si="187"/>
        <v>68</v>
      </c>
      <c r="AP634" t="str">
        <f t="shared" si="188"/>
        <v>Suspicious Zero</v>
      </c>
      <c r="AQ634">
        <f t="shared" si="189"/>
        <v>6800</v>
      </c>
    </row>
    <row r="635" spans="1:43">
      <c r="A635" t="s">
        <v>6074</v>
      </c>
      <c r="B635" t="s">
        <v>6075</v>
      </c>
      <c r="C635" t="s">
        <v>6076</v>
      </c>
      <c r="D635" s="17">
        <v>449</v>
      </c>
      <c r="E635" s="17">
        <v>800</v>
      </c>
      <c r="F635" s="23">
        <v>44</v>
      </c>
      <c r="G635" s="6">
        <v>4.4000000000000004</v>
      </c>
      <c r="H635" s="3">
        <v>69585</v>
      </c>
      <c r="I635" t="s">
        <v>6077</v>
      </c>
      <c r="J635" t="s">
        <v>6078</v>
      </c>
      <c r="K635" t="s">
        <v>6079</v>
      </c>
      <c r="L635" t="s">
        <v>6080</v>
      </c>
      <c r="M635" t="s">
        <v>6081</v>
      </c>
      <c r="N635" t="s">
        <v>6082</v>
      </c>
      <c r="O635" t="s">
        <v>6083</v>
      </c>
      <c r="P635" t="s">
        <v>6084</v>
      </c>
      <c r="Q635" t="str">
        <f t="shared" si="172"/>
        <v>Good</v>
      </c>
      <c r="R635" s="15">
        <f t="shared" si="173"/>
        <v>55668000</v>
      </c>
      <c r="S635" s="15" t="str">
        <f t="shared" si="174"/>
        <v>₹500-₹2,000</v>
      </c>
      <c r="U635" s="6">
        <f t="shared" si="175"/>
        <v>308</v>
      </c>
      <c r="V635" s="3">
        <f t="shared" si="176"/>
        <v>306174</v>
      </c>
      <c r="W635" s="3" t="s">
        <v>14337</v>
      </c>
      <c r="X635" s="3" t="s">
        <v>14550</v>
      </c>
      <c r="Y635" s="25">
        <f t="shared" si="177"/>
        <v>0.44</v>
      </c>
      <c r="Z635" s="25">
        <f t="shared" si="178"/>
        <v>662</v>
      </c>
      <c r="AA635">
        <f t="shared" si="179"/>
        <v>1</v>
      </c>
      <c r="AB635">
        <f t="shared" si="180"/>
        <v>1</v>
      </c>
      <c r="AC635">
        <f t="shared" si="190"/>
        <v>0</v>
      </c>
      <c r="AF635">
        <f t="shared" si="181"/>
        <v>55668000</v>
      </c>
      <c r="AH635" t="str">
        <f t="shared" si="182"/>
        <v>SanDisk Ultra SDHC UHS-I Card 32GB</v>
      </c>
      <c r="AI635" s="21">
        <f t="shared" si="183"/>
        <v>69585</v>
      </c>
      <c r="AK635" t="str">
        <f t="shared" si="184"/>
        <v>Electronics</v>
      </c>
      <c r="AM635">
        <f t="shared" si="185"/>
        <v>4400</v>
      </c>
      <c r="AN635" s="16">
        <f t="shared" si="186"/>
        <v>44</v>
      </c>
      <c r="AO635">
        <f t="shared" si="187"/>
        <v>44</v>
      </c>
      <c r="AP635" t="str">
        <f t="shared" si="188"/>
        <v>Suspicious Zero</v>
      </c>
      <c r="AQ635">
        <f t="shared" si="189"/>
        <v>4400</v>
      </c>
    </row>
    <row r="636" spans="1:43">
      <c r="A636" t="s">
        <v>4132</v>
      </c>
      <c r="B636" t="s">
        <v>4133</v>
      </c>
      <c r="C636" t="s">
        <v>2864</v>
      </c>
      <c r="D636" s="17">
        <v>2599</v>
      </c>
      <c r="E636" s="17">
        <v>2999</v>
      </c>
      <c r="F636" s="23">
        <v>13</v>
      </c>
      <c r="G636" s="6">
        <v>3.9</v>
      </c>
      <c r="H636" s="3">
        <v>14266</v>
      </c>
      <c r="I636" t="s">
        <v>4134</v>
      </c>
      <c r="J636" t="s">
        <v>4135</v>
      </c>
      <c r="K636" t="s">
        <v>4136</v>
      </c>
      <c r="L636" t="s">
        <v>4137</v>
      </c>
      <c r="M636" t="s">
        <v>4138</v>
      </c>
      <c r="N636" t="s">
        <v>12819</v>
      </c>
      <c r="O636" t="s">
        <v>4139</v>
      </c>
      <c r="P636" t="s">
        <v>4140</v>
      </c>
      <c r="Q636" t="str">
        <f t="shared" si="172"/>
        <v>Good</v>
      </c>
      <c r="R636" s="15">
        <f t="shared" si="173"/>
        <v>42783734</v>
      </c>
      <c r="S636" s="15" t="str">
        <f t="shared" si="174"/>
        <v>₹2,000-₹10,000</v>
      </c>
      <c r="U636" s="6">
        <f t="shared" si="175"/>
        <v>308</v>
      </c>
      <c r="V636" s="3">
        <f t="shared" si="176"/>
        <v>55637.4</v>
      </c>
      <c r="W636" s="3" t="s">
        <v>13621</v>
      </c>
      <c r="X636" s="3" t="s">
        <v>14550</v>
      </c>
      <c r="Y636" s="25">
        <f t="shared" si="177"/>
        <v>0.13</v>
      </c>
      <c r="Z636" s="25">
        <f t="shared" si="178"/>
        <v>662</v>
      </c>
      <c r="AA636">
        <f t="shared" si="179"/>
        <v>1</v>
      </c>
      <c r="AB636">
        <f t="shared" si="180"/>
        <v>1</v>
      </c>
      <c r="AC636">
        <f t="shared" si="190"/>
        <v>0</v>
      </c>
      <c r="AF636">
        <f t="shared" si="181"/>
        <v>42783734</v>
      </c>
      <c r="AH636" t="str">
        <f t="shared" si="182"/>
        <v>Nokia 150 (2020)</v>
      </c>
      <c r="AI636" s="21">
        <f t="shared" si="183"/>
        <v>14266</v>
      </c>
      <c r="AK636" t="str">
        <f t="shared" si="184"/>
        <v>Electronics</v>
      </c>
      <c r="AM636">
        <f t="shared" si="185"/>
        <v>1300</v>
      </c>
      <c r="AN636" s="16">
        <f t="shared" si="186"/>
        <v>13</v>
      </c>
      <c r="AO636">
        <f t="shared" si="187"/>
        <v>13</v>
      </c>
      <c r="AP636" t="str">
        <f t="shared" si="188"/>
        <v>Suspicious Zero</v>
      </c>
      <c r="AQ636">
        <f t="shared" si="189"/>
        <v>1300</v>
      </c>
    </row>
    <row r="637" spans="1:43">
      <c r="A637" t="s">
        <v>2553</v>
      </c>
      <c r="B637" t="s">
        <v>2554</v>
      </c>
      <c r="C637" t="s">
        <v>18</v>
      </c>
      <c r="D637" s="17">
        <v>379</v>
      </c>
      <c r="E637" s="17">
        <v>1099</v>
      </c>
      <c r="F637" s="23">
        <v>66</v>
      </c>
      <c r="G637" s="6">
        <v>4.3</v>
      </c>
      <c r="H637" s="3">
        <v>3049</v>
      </c>
      <c r="I637" t="s">
        <v>2555</v>
      </c>
      <c r="J637" t="s">
        <v>2556</v>
      </c>
      <c r="K637" t="s">
        <v>2557</v>
      </c>
      <c r="L637" t="s">
        <v>2558</v>
      </c>
      <c r="M637" t="s">
        <v>2559</v>
      </c>
      <c r="N637" t="s">
        <v>2560</v>
      </c>
      <c r="O637" t="s">
        <v>2561</v>
      </c>
      <c r="P637" t="s">
        <v>2562</v>
      </c>
      <c r="Q637" t="str">
        <f t="shared" si="172"/>
        <v>Good</v>
      </c>
      <c r="R637" s="15">
        <f t="shared" si="173"/>
        <v>3350851</v>
      </c>
      <c r="S637" s="15" t="str">
        <f t="shared" si="174"/>
        <v>₹500-₹2,000</v>
      </c>
      <c r="U637" s="6">
        <f t="shared" si="175"/>
        <v>308</v>
      </c>
      <c r="V637" s="3">
        <f t="shared" si="176"/>
        <v>13110.699999999999</v>
      </c>
      <c r="W637" s="3" t="s">
        <v>13622</v>
      </c>
      <c r="X637" s="3" t="s">
        <v>14572</v>
      </c>
      <c r="Y637" s="25">
        <f t="shared" si="177"/>
        <v>0.66</v>
      </c>
      <c r="Z637" s="25">
        <f t="shared" si="178"/>
        <v>662</v>
      </c>
      <c r="AA637">
        <f t="shared" si="179"/>
        <v>1</v>
      </c>
      <c r="AB637">
        <f t="shared" si="180"/>
        <v>1</v>
      </c>
      <c r="AC637">
        <f t="shared" si="190"/>
        <v>0</v>
      </c>
      <c r="AF637">
        <f t="shared" si="181"/>
        <v>3350851</v>
      </c>
      <c r="AH637" t="str">
        <f t="shared" si="182"/>
        <v>Synqe USB Type C Fast Charging Cable 2M</v>
      </c>
      <c r="AI637" s="21">
        <f t="shared" si="183"/>
        <v>3049</v>
      </c>
      <c r="AK637" t="str">
        <f t="shared" si="184"/>
        <v>Computers &amp; Accessories</v>
      </c>
      <c r="AM637">
        <f t="shared" si="185"/>
        <v>6600</v>
      </c>
      <c r="AN637" s="16">
        <f t="shared" si="186"/>
        <v>66</v>
      </c>
      <c r="AO637">
        <f t="shared" si="187"/>
        <v>66</v>
      </c>
      <c r="AP637" t="str">
        <f t="shared" si="188"/>
        <v>Suspicious Zero</v>
      </c>
      <c r="AQ637">
        <f t="shared" si="189"/>
        <v>6600</v>
      </c>
    </row>
    <row r="638" spans="1:43">
      <c r="A638" t="s">
        <v>9527</v>
      </c>
      <c r="B638" t="s">
        <v>9528</v>
      </c>
      <c r="C638" t="s">
        <v>8053</v>
      </c>
      <c r="D638" s="17">
        <v>3249</v>
      </c>
      <c r="E638" s="17">
        <v>7795</v>
      </c>
      <c r="F638" s="23">
        <v>57.999999999999993</v>
      </c>
      <c r="G638" s="6">
        <v>4.2</v>
      </c>
      <c r="H638" s="3">
        <v>4664</v>
      </c>
      <c r="I638" t="s">
        <v>9529</v>
      </c>
      <c r="J638" t="s">
        <v>9530</v>
      </c>
      <c r="K638" t="s">
        <v>9531</v>
      </c>
      <c r="L638" t="s">
        <v>9532</v>
      </c>
      <c r="M638" t="s">
        <v>9533</v>
      </c>
      <c r="N638" t="s">
        <v>9534</v>
      </c>
      <c r="O638" t="s">
        <v>9535</v>
      </c>
      <c r="P638" t="s">
        <v>9536</v>
      </c>
      <c r="Q638" t="str">
        <f t="shared" si="172"/>
        <v>Good</v>
      </c>
      <c r="R638" s="15">
        <f t="shared" si="173"/>
        <v>36355880</v>
      </c>
      <c r="S638" s="15" t="str">
        <f t="shared" si="174"/>
        <v>₹2,000-₹10,000</v>
      </c>
      <c r="U638" s="6">
        <f t="shared" si="175"/>
        <v>308</v>
      </c>
      <c r="V638" s="3">
        <f t="shared" si="176"/>
        <v>19588.8</v>
      </c>
      <c r="W638" s="3" t="s">
        <v>13623</v>
      </c>
      <c r="X638" s="3" t="s">
        <v>14573</v>
      </c>
      <c r="Y638" s="25">
        <f t="shared" si="177"/>
        <v>0.57999999999999996</v>
      </c>
      <c r="Z638" s="25">
        <f t="shared" si="178"/>
        <v>662</v>
      </c>
      <c r="AA638">
        <f t="shared" si="179"/>
        <v>1</v>
      </c>
      <c r="AB638">
        <f t="shared" si="180"/>
        <v>1</v>
      </c>
      <c r="AC638">
        <f t="shared" si="190"/>
        <v>0</v>
      </c>
      <c r="AF638">
        <f t="shared" si="181"/>
        <v>36355880</v>
      </c>
      <c r="AH638" t="str">
        <f t="shared" si="182"/>
        <v>Morphy Richards Icon Superb 750W Mixer</v>
      </c>
      <c r="AI638" s="21">
        <f t="shared" si="183"/>
        <v>4664</v>
      </c>
      <c r="AK638" t="str">
        <f t="shared" si="184"/>
        <v>Home &amp; Kitchen</v>
      </c>
      <c r="AM638">
        <f t="shared" si="185"/>
        <v>5799.9999999999991</v>
      </c>
      <c r="AN638" s="16">
        <f t="shared" si="186"/>
        <v>57.999999999999993</v>
      </c>
      <c r="AO638">
        <f t="shared" si="187"/>
        <v>57.999999999999993</v>
      </c>
      <c r="AP638" t="str">
        <f t="shared" si="188"/>
        <v>Suspicious Zero</v>
      </c>
      <c r="AQ638">
        <f t="shared" si="189"/>
        <v>5799.9999999999991</v>
      </c>
    </row>
    <row r="639" spans="1:43">
      <c r="A639" t="s">
        <v>10219</v>
      </c>
      <c r="B639" t="s">
        <v>10220</v>
      </c>
      <c r="C639" t="s">
        <v>8221</v>
      </c>
      <c r="D639" s="17">
        <v>3349</v>
      </c>
      <c r="E639" s="17">
        <v>3995</v>
      </c>
      <c r="F639" s="23">
        <v>16</v>
      </c>
      <c r="G639" s="6">
        <v>4.3</v>
      </c>
      <c r="H639" s="3">
        <v>1954</v>
      </c>
      <c r="I639" t="s">
        <v>10221</v>
      </c>
      <c r="J639" t="s">
        <v>10222</v>
      </c>
      <c r="K639" t="s">
        <v>10223</v>
      </c>
      <c r="L639" t="s">
        <v>10224</v>
      </c>
      <c r="M639" t="s">
        <v>10225</v>
      </c>
      <c r="N639" t="s">
        <v>10226</v>
      </c>
      <c r="O639" t="s">
        <v>10227</v>
      </c>
      <c r="P639" t="s">
        <v>10228</v>
      </c>
      <c r="Q639" t="str">
        <f t="shared" si="172"/>
        <v>Average</v>
      </c>
      <c r="R639" s="15">
        <f t="shared" si="173"/>
        <v>7806230</v>
      </c>
      <c r="S639" s="15" t="str">
        <f t="shared" si="174"/>
        <v>₹2,000-₹10,000</v>
      </c>
      <c r="U639" s="6">
        <f t="shared" si="175"/>
        <v>308</v>
      </c>
      <c r="V639" s="3">
        <f t="shared" si="176"/>
        <v>8402.1999999999989</v>
      </c>
      <c r="W639" s="3" t="s">
        <v>13624</v>
      </c>
      <c r="X639" s="3" t="s">
        <v>14573</v>
      </c>
      <c r="Y639" s="25">
        <f t="shared" si="177"/>
        <v>0.16</v>
      </c>
      <c r="Z639" s="25">
        <f t="shared" si="178"/>
        <v>662</v>
      </c>
      <c r="AA639">
        <f t="shared" si="179"/>
        <v>1</v>
      </c>
      <c r="AB639">
        <f t="shared" si="180"/>
        <v>1</v>
      </c>
      <c r="AC639">
        <f t="shared" si="190"/>
        <v>0</v>
      </c>
      <c r="AF639">
        <f t="shared" si="181"/>
        <v>7806230</v>
      </c>
      <c r="AH639" t="str">
        <f t="shared" si="182"/>
        <v>Philips EasySpeed Plus Steam Iron</v>
      </c>
      <c r="AI639" s="21">
        <f t="shared" si="183"/>
        <v>1954</v>
      </c>
      <c r="AK639" t="str">
        <f t="shared" si="184"/>
        <v>Home &amp; Kitchen</v>
      </c>
      <c r="AM639">
        <f t="shared" si="185"/>
        <v>1600</v>
      </c>
      <c r="AN639" s="16">
        <f t="shared" si="186"/>
        <v>16</v>
      </c>
      <c r="AO639">
        <f t="shared" si="187"/>
        <v>16</v>
      </c>
      <c r="AP639" t="str">
        <f t="shared" si="188"/>
        <v>Suspicious Zero</v>
      </c>
      <c r="AQ639">
        <f t="shared" si="189"/>
        <v>1600</v>
      </c>
    </row>
    <row r="640" spans="1:43">
      <c r="A640" t="s">
        <v>10040</v>
      </c>
      <c r="B640" t="s">
        <v>10041</v>
      </c>
      <c r="C640" t="s">
        <v>8221</v>
      </c>
      <c r="D640" s="17">
        <v>2903</v>
      </c>
      <c r="E640" s="17">
        <v>3295</v>
      </c>
      <c r="F640" s="23">
        <v>12</v>
      </c>
      <c r="G640" s="6">
        <v>4.3</v>
      </c>
      <c r="H640" s="3">
        <v>2299</v>
      </c>
      <c r="I640" t="s">
        <v>10042</v>
      </c>
      <c r="J640" t="s">
        <v>10043</v>
      </c>
      <c r="K640" t="s">
        <v>10044</v>
      </c>
      <c r="L640" t="s">
        <v>10045</v>
      </c>
      <c r="M640" t="s">
        <v>10046</v>
      </c>
      <c r="N640" t="s">
        <v>10047</v>
      </c>
      <c r="O640" t="s">
        <v>10048</v>
      </c>
      <c r="P640" t="s">
        <v>10049</v>
      </c>
      <c r="Q640" t="str">
        <f t="shared" si="172"/>
        <v>Good</v>
      </c>
      <c r="R640" s="15">
        <f t="shared" si="173"/>
        <v>7575205</v>
      </c>
      <c r="S640" s="15" t="str">
        <f t="shared" si="174"/>
        <v>₹2,000-₹10,000</v>
      </c>
      <c r="U640" s="6">
        <f t="shared" si="175"/>
        <v>308</v>
      </c>
      <c r="V640" s="3">
        <f t="shared" si="176"/>
        <v>9885.6999999999989</v>
      </c>
      <c r="W640" s="3" t="s">
        <v>14489</v>
      </c>
      <c r="X640" s="3" t="s">
        <v>14573</v>
      </c>
      <c r="Y640" s="25">
        <f t="shared" si="177"/>
        <v>0.12</v>
      </c>
      <c r="Z640" s="25">
        <f t="shared" si="178"/>
        <v>662</v>
      </c>
      <c r="AA640">
        <f t="shared" si="179"/>
        <v>1</v>
      </c>
      <c r="AB640">
        <f t="shared" si="180"/>
        <v>1</v>
      </c>
      <c r="AC640">
        <f t="shared" si="190"/>
        <v>0</v>
      </c>
      <c r="AF640">
        <f t="shared" si="181"/>
        <v>7575205</v>
      </c>
      <c r="AH640" t="str">
        <f t="shared" si="182"/>
        <v>Philips EasySpeed Plus Steam Iron</v>
      </c>
      <c r="AI640" s="21">
        <f t="shared" si="183"/>
        <v>2299</v>
      </c>
      <c r="AK640" t="str">
        <f t="shared" si="184"/>
        <v>Home &amp; Kitchen</v>
      </c>
      <c r="AM640">
        <f t="shared" si="185"/>
        <v>1200</v>
      </c>
      <c r="AN640" s="16">
        <f t="shared" si="186"/>
        <v>12</v>
      </c>
      <c r="AO640">
        <f t="shared" si="187"/>
        <v>12</v>
      </c>
      <c r="AP640" t="str">
        <f t="shared" si="188"/>
        <v>Suspicious Zero</v>
      </c>
      <c r="AQ640">
        <f t="shared" si="189"/>
        <v>1200</v>
      </c>
    </row>
    <row r="641" spans="1:43">
      <c r="A641" t="s">
        <v>4899</v>
      </c>
      <c r="B641" t="s">
        <v>4900</v>
      </c>
      <c r="C641" t="s">
        <v>2884</v>
      </c>
      <c r="D641" s="17">
        <v>455</v>
      </c>
      <c r="E641" s="17">
        <v>1490</v>
      </c>
      <c r="F641" s="23">
        <v>69</v>
      </c>
      <c r="G641" s="6">
        <v>4.0999999999999996</v>
      </c>
      <c r="H641" s="3">
        <v>161677</v>
      </c>
      <c r="I641" t="s">
        <v>12261</v>
      </c>
      <c r="J641" t="s">
        <v>4901</v>
      </c>
      <c r="K641" t="s">
        <v>4902</v>
      </c>
      <c r="L641" t="s">
        <v>4903</v>
      </c>
      <c r="M641" t="s">
        <v>4904</v>
      </c>
      <c r="N641" t="s">
        <v>12820</v>
      </c>
      <c r="O641" t="s">
        <v>4905</v>
      </c>
      <c r="P641" t="s">
        <v>4906</v>
      </c>
      <c r="Q641" t="str">
        <f t="shared" si="172"/>
        <v>Good</v>
      </c>
      <c r="R641" s="15">
        <f t="shared" si="173"/>
        <v>240898730</v>
      </c>
      <c r="S641" s="15" t="str">
        <f t="shared" si="174"/>
        <v>₹500-₹2,000</v>
      </c>
      <c r="U641" s="6">
        <f t="shared" si="175"/>
        <v>308</v>
      </c>
      <c r="V641" s="3">
        <f t="shared" si="176"/>
        <v>662875.69999999995</v>
      </c>
      <c r="W641" s="3" t="s">
        <v>14490</v>
      </c>
      <c r="X641" s="3" t="s">
        <v>14550</v>
      </c>
      <c r="Y641" s="25">
        <f t="shared" si="177"/>
        <v>0.69</v>
      </c>
      <c r="Z641" s="25">
        <f t="shared" si="178"/>
        <v>662</v>
      </c>
      <c r="AA641">
        <f t="shared" si="179"/>
        <v>1</v>
      </c>
      <c r="AB641">
        <f t="shared" si="180"/>
        <v>1</v>
      </c>
      <c r="AC641">
        <f t="shared" si="190"/>
        <v>0</v>
      </c>
      <c r="AF641">
        <f t="shared" si="181"/>
        <v>240898730</v>
      </c>
      <c r="AH641" t="str">
        <f t="shared" si="182"/>
        <v>boAt Bassheads 242 in Ear Wired</v>
      </c>
      <c r="AI641" s="21">
        <f t="shared" si="183"/>
        <v>161677</v>
      </c>
      <c r="AK641" t="str">
        <f t="shared" si="184"/>
        <v>Electronics</v>
      </c>
      <c r="AM641">
        <f t="shared" si="185"/>
        <v>6900</v>
      </c>
      <c r="AN641" s="16">
        <f t="shared" si="186"/>
        <v>69</v>
      </c>
      <c r="AO641">
        <f t="shared" si="187"/>
        <v>69</v>
      </c>
      <c r="AP641" t="str">
        <f t="shared" si="188"/>
        <v>Suspicious Zero</v>
      </c>
      <c r="AQ641">
        <f t="shared" si="189"/>
        <v>6900</v>
      </c>
    </row>
    <row r="642" spans="1:43">
      <c r="A642" t="s">
        <v>5934</v>
      </c>
      <c r="B642" t="s">
        <v>5935</v>
      </c>
      <c r="C642" t="s">
        <v>5732</v>
      </c>
      <c r="D642" s="17">
        <v>199</v>
      </c>
      <c r="E642" s="17">
        <v>499</v>
      </c>
      <c r="F642" s="23">
        <v>60</v>
      </c>
      <c r="G642" s="6">
        <v>3.3</v>
      </c>
      <c r="H642" s="3">
        <v>2804</v>
      </c>
      <c r="I642" t="s">
        <v>5936</v>
      </c>
      <c r="J642" t="s">
        <v>5937</v>
      </c>
      <c r="K642" t="s">
        <v>5938</v>
      </c>
      <c r="L642" t="s">
        <v>5939</v>
      </c>
      <c r="M642" t="s">
        <v>5940</v>
      </c>
      <c r="N642" t="s">
        <v>5941</v>
      </c>
      <c r="O642" t="s">
        <v>5942</v>
      </c>
      <c r="P642" t="s">
        <v>5943</v>
      </c>
      <c r="Q642" t="str">
        <f t="shared" ref="Q642:Q705" si="191">IF(G645&lt;3, "Below 3", IF(G645&lt;4, "Average", IF(G645&lt;4.5, "Good", "Excellent")))</f>
        <v>Good</v>
      </c>
      <c r="R642" s="15">
        <f t="shared" ref="R642:R705" si="192">E642*H642</f>
        <v>1399196</v>
      </c>
      <c r="S642" s="15" t="str">
        <f t="shared" ref="S642:S705" si="193">IF(E642&lt;500, "&lt;₹500", IF(E642&lt;=2000, "₹500-₹2,000", IF(E642&lt;=10000, "₹2,000-₹10,000", IF(E642&lt;=50000, "₹10,000-₹50,000", "&gt;₹50,000"))))</f>
        <v>&lt;₹500</v>
      </c>
      <c r="U642" s="6">
        <f t="shared" ref="U642:U705" si="194">COUNTIF(H:H, "&lt;1,000")</f>
        <v>308</v>
      </c>
      <c r="V642" s="3">
        <f t="shared" ref="V642:V705" si="195">G642*H642</f>
        <v>9253.1999999999989</v>
      </c>
      <c r="W642" s="3" t="s">
        <v>13625</v>
      </c>
      <c r="X642" s="3" t="s">
        <v>14572</v>
      </c>
      <c r="Y642" s="25">
        <f t="shared" ref="Y642:Y705" si="196">F642/100</f>
        <v>0.6</v>
      </c>
      <c r="Z642" s="25">
        <f t="shared" ref="Z642:Z705" si="197">COUNTIF(F:F, "&gt;=50")</f>
        <v>662</v>
      </c>
      <c r="AA642">
        <f t="shared" ref="AA642:AA705" si="198">COUNTIF(A:A, A642)</f>
        <v>1</v>
      </c>
      <c r="AB642">
        <f t="shared" ref="AB642:AB705" si="199">COUNTIF(W:W, W642)</f>
        <v>1</v>
      </c>
      <c r="AC642">
        <f t="shared" si="190"/>
        <v>0</v>
      </c>
      <c r="AF642">
        <f t="shared" ref="AF642:AF705" si="200">E642*H642</f>
        <v>1399196</v>
      </c>
      <c r="AH642" t="str">
        <f t="shared" ref="AH642:AH705" si="201">TRIM(LEFT(B642, MIN(IFERROR(FIND(",", B642), LEN(B642)+1), IFERROR(FIND("|", B642), LEN(B642)+1), IFERROR(FIND("~", SUBSTITUTE(LEFT(B642, 40), " ", "~", LEN(LEFT(B642, 40))-LEN(SUBSTITUTE(LEFT(B642, 40), " ", ""))))-1, 40))))</f>
        <v>HUMBLE Dynamic Lapel Collar Mic Voice</v>
      </c>
      <c r="AI642" s="21">
        <f t="shared" ref="AI642:AI705" si="202">IF(H642&gt;1000000, H642/10, H642)</f>
        <v>2804</v>
      </c>
      <c r="AK642" t="str">
        <f t="shared" ref="AK642:AK705" si="203">TRIM(SUBSTITUTE(PROPER(SUBSTITUTE(X642, "&amp;", " &amp; ")), "  ", " "))</f>
        <v>Computers &amp; Accessories</v>
      </c>
      <c r="AM642">
        <f t="shared" ref="AM642:AM705" si="204">F642*100</f>
        <v>6000</v>
      </c>
      <c r="AN642" s="16">
        <f t="shared" ref="AN642:AN705" si="205">IF(F642=0, AVERAGEIF(X:X, X642, F:F), F642)</f>
        <v>60</v>
      </c>
      <c r="AO642">
        <f t="shared" ref="AO642:AO705" si="206">IF(F642=0, AVERAGEIF(X:X, X642, F:F), F642)</f>
        <v>60</v>
      </c>
      <c r="AP642" t="str">
        <f t="shared" ref="AP642:AP705" si="207">IF(D642=E642, "True Zero", "Suspicious Zero")</f>
        <v>Suspicious Zero</v>
      </c>
      <c r="AQ642">
        <f t="shared" si="189"/>
        <v>6000</v>
      </c>
    </row>
    <row r="643" spans="1:43">
      <c r="A643" t="s">
        <v>10084</v>
      </c>
      <c r="B643" t="s">
        <v>10085</v>
      </c>
      <c r="C643" t="s">
        <v>8287</v>
      </c>
      <c r="D643" s="17">
        <v>3179</v>
      </c>
      <c r="E643" s="17">
        <v>6999</v>
      </c>
      <c r="F643" s="23">
        <v>55.000000000000007</v>
      </c>
      <c r="G643" s="6">
        <v>4</v>
      </c>
      <c r="H643" s="3">
        <v>743</v>
      </c>
      <c r="I643" t="s">
        <v>10086</v>
      </c>
      <c r="J643" t="s">
        <v>10087</v>
      </c>
      <c r="K643" t="s">
        <v>10088</v>
      </c>
      <c r="L643" t="s">
        <v>10089</v>
      </c>
      <c r="M643" t="s">
        <v>10090</v>
      </c>
      <c r="N643" t="s">
        <v>10091</v>
      </c>
      <c r="O643" t="s">
        <v>10092</v>
      </c>
      <c r="P643" t="s">
        <v>10093</v>
      </c>
      <c r="Q643" t="str">
        <f t="shared" si="191"/>
        <v>Good</v>
      </c>
      <c r="R643" s="15">
        <f t="shared" si="192"/>
        <v>5200257</v>
      </c>
      <c r="S643" s="15" t="str">
        <f t="shared" si="193"/>
        <v>₹2,000-₹10,000</v>
      </c>
      <c r="U643" s="6">
        <f t="shared" si="194"/>
        <v>308</v>
      </c>
      <c r="V643" s="3">
        <f t="shared" si="195"/>
        <v>2972</v>
      </c>
      <c r="W643" s="3" t="s">
        <v>13626</v>
      </c>
      <c r="X643" s="3" t="s">
        <v>14573</v>
      </c>
      <c r="Y643" s="25">
        <f t="shared" si="196"/>
        <v>0.55000000000000004</v>
      </c>
      <c r="Z643" s="25">
        <f t="shared" si="197"/>
        <v>662</v>
      </c>
      <c r="AA643">
        <f t="shared" si="198"/>
        <v>1</v>
      </c>
      <c r="AB643">
        <f t="shared" si="199"/>
        <v>1</v>
      </c>
      <c r="AC643">
        <f t="shared" si="190"/>
        <v>0</v>
      </c>
      <c r="AF643">
        <f t="shared" si="200"/>
        <v>5200257</v>
      </c>
      <c r="AH643" t="str">
        <f t="shared" si="201"/>
        <v>Eureka Forbes Active Clean 700 Watts</v>
      </c>
      <c r="AI643" s="21">
        <f t="shared" si="202"/>
        <v>743</v>
      </c>
      <c r="AK643" t="str">
        <f t="shared" si="203"/>
        <v>Home &amp; Kitchen</v>
      </c>
      <c r="AM643">
        <f t="shared" si="204"/>
        <v>5500.0000000000009</v>
      </c>
      <c r="AN643" s="16">
        <f t="shared" si="205"/>
        <v>55.000000000000007</v>
      </c>
      <c r="AO643">
        <f t="shared" si="206"/>
        <v>55.000000000000007</v>
      </c>
      <c r="AP643" t="str">
        <f t="shared" si="207"/>
        <v>Suspicious Zero</v>
      </c>
      <c r="AQ643">
        <f t="shared" ref="AQ643:AQ706" si="208">F643*100</f>
        <v>5500.0000000000009</v>
      </c>
    </row>
    <row r="644" spans="1:43">
      <c r="A644" t="s">
        <v>828</v>
      </c>
      <c r="B644" t="s">
        <v>829</v>
      </c>
      <c r="C644" t="s">
        <v>18</v>
      </c>
      <c r="D644" s="17">
        <v>299</v>
      </c>
      <c r="E644" s="17">
        <v>699</v>
      </c>
      <c r="F644" s="23">
        <v>56.999999999999993</v>
      </c>
      <c r="G644" s="6">
        <v>4.2</v>
      </c>
      <c r="H644" s="3">
        <v>94363</v>
      </c>
      <c r="I644" t="s">
        <v>49</v>
      </c>
      <c r="J644" t="s">
        <v>50</v>
      </c>
      <c r="K644" t="s">
        <v>51</v>
      </c>
      <c r="L644" t="s">
        <v>52</v>
      </c>
      <c r="M644" t="s">
        <v>53</v>
      </c>
      <c r="N644" t="s">
        <v>54</v>
      </c>
      <c r="O644" t="s">
        <v>830</v>
      </c>
      <c r="P644" t="s">
        <v>831</v>
      </c>
      <c r="Q644" t="str">
        <f t="shared" si="191"/>
        <v>Good</v>
      </c>
      <c r="R644" s="15">
        <f t="shared" si="192"/>
        <v>65959737</v>
      </c>
      <c r="S644" s="15" t="str">
        <f t="shared" si="193"/>
        <v>₹500-₹2,000</v>
      </c>
      <c r="U644" s="6">
        <f t="shared" si="194"/>
        <v>308</v>
      </c>
      <c r="V644" s="3">
        <f t="shared" si="195"/>
        <v>396324.60000000003</v>
      </c>
      <c r="W644" s="3" t="s">
        <v>13627</v>
      </c>
      <c r="X644" s="3" t="s">
        <v>14572</v>
      </c>
      <c r="Y644" s="25">
        <f t="shared" si="196"/>
        <v>0.56999999999999995</v>
      </c>
      <c r="Z644" s="25">
        <f t="shared" si="197"/>
        <v>662</v>
      </c>
      <c r="AA644">
        <f t="shared" si="198"/>
        <v>1</v>
      </c>
      <c r="AB644">
        <f t="shared" si="199"/>
        <v>1</v>
      </c>
      <c r="AC644">
        <f t="shared" si="190"/>
        <v>0</v>
      </c>
      <c r="AF644">
        <f t="shared" si="200"/>
        <v>65959737</v>
      </c>
      <c r="AH644" t="str">
        <f t="shared" si="201"/>
        <v>boAt Deuce USB 300 2 in 1 Type-C &amp;</v>
      </c>
      <c r="AI644" s="21">
        <f t="shared" si="202"/>
        <v>94363</v>
      </c>
      <c r="AK644" t="str">
        <f t="shared" si="203"/>
        <v>Computers &amp; Accessories</v>
      </c>
      <c r="AM644">
        <f t="shared" si="204"/>
        <v>5699.9999999999991</v>
      </c>
      <c r="AN644" s="16">
        <f t="shared" si="205"/>
        <v>56.999999999999993</v>
      </c>
      <c r="AO644">
        <f t="shared" si="206"/>
        <v>56.999999999999993</v>
      </c>
      <c r="AP644" t="str">
        <f t="shared" si="207"/>
        <v>Suspicious Zero</v>
      </c>
      <c r="AQ644">
        <f t="shared" si="208"/>
        <v>5699.9999999999991</v>
      </c>
    </row>
    <row r="645" spans="1:43">
      <c r="A645" t="s">
        <v>47</v>
      </c>
      <c r="B645" t="s">
        <v>48</v>
      </c>
      <c r="C645" t="s">
        <v>18</v>
      </c>
      <c r="D645" s="17">
        <v>329</v>
      </c>
      <c r="E645" s="17">
        <v>699</v>
      </c>
      <c r="F645" s="23">
        <v>53</v>
      </c>
      <c r="G645" s="6">
        <v>4.2</v>
      </c>
      <c r="H645" s="3">
        <v>94364</v>
      </c>
      <c r="I645" t="s">
        <v>49</v>
      </c>
      <c r="J645" t="s">
        <v>50</v>
      </c>
      <c r="K645" t="s">
        <v>51</v>
      </c>
      <c r="L645" t="s">
        <v>52</v>
      </c>
      <c r="M645" t="s">
        <v>53</v>
      </c>
      <c r="N645" t="s">
        <v>54</v>
      </c>
      <c r="O645" t="s">
        <v>3205</v>
      </c>
      <c r="P645" t="s">
        <v>3206</v>
      </c>
      <c r="Q645" t="str">
        <f t="shared" si="191"/>
        <v>Good</v>
      </c>
      <c r="R645" s="15">
        <f t="shared" si="192"/>
        <v>65960436</v>
      </c>
      <c r="S645" s="15" t="str">
        <f t="shared" si="193"/>
        <v>₹500-₹2,000</v>
      </c>
      <c r="U645" s="6">
        <f t="shared" si="194"/>
        <v>308</v>
      </c>
      <c r="V645" s="3">
        <f t="shared" si="195"/>
        <v>396328.8</v>
      </c>
      <c r="W645" s="3" t="s">
        <v>14491</v>
      </c>
      <c r="X645" s="3" t="s">
        <v>14572</v>
      </c>
      <c r="Y645" s="25">
        <f t="shared" si="196"/>
        <v>0.53</v>
      </c>
      <c r="Z645" s="25">
        <f t="shared" si="197"/>
        <v>662</v>
      </c>
      <c r="AA645">
        <f t="shared" si="198"/>
        <v>1</v>
      </c>
      <c r="AB645">
        <f t="shared" si="199"/>
        <v>1</v>
      </c>
      <c r="AC645">
        <f t="shared" si="190"/>
        <v>0</v>
      </c>
      <c r="AF645">
        <f t="shared" si="200"/>
        <v>65960436</v>
      </c>
      <c r="AH645" t="str">
        <f t="shared" si="201"/>
        <v>boAt Deuce USB 300 2 in 1 Type-C &amp;</v>
      </c>
      <c r="AI645" s="21">
        <f t="shared" si="202"/>
        <v>94364</v>
      </c>
      <c r="AK645" t="str">
        <f t="shared" si="203"/>
        <v>Computers &amp; Accessories</v>
      </c>
      <c r="AM645">
        <f t="shared" si="204"/>
        <v>5300</v>
      </c>
      <c r="AN645" s="16">
        <f t="shared" si="205"/>
        <v>53</v>
      </c>
      <c r="AO645">
        <f t="shared" si="206"/>
        <v>53</v>
      </c>
      <c r="AP645" t="str">
        <f t="shared" si="207"/>
        <v>Suspicious Zero</v>
      </c>
      <c r="AQ645">
        <f t="shared" si="208"/>
        <v>5300</v>
      </c>
    </row>
    <row r="646" spans="1:43">
      <c r="A646" t="s">
        <v>4280</v>
      </c>
      <c r="B646" t="s">
        <v>4281</v>
      </c>
      <c r="C646" t="s">
        <v>2799</v>
      </c>
      <c r="D646" s="17">
        <v>1599</v>
      </c>
      <c r="E646" s="17">
        <v>3499</v>
      </c>
      <c r="F646" s="23">
        <v>54</v>
      </c>
      <c r="G646" s="6">
        <v>4</v>
      </c>
      <c r="H646" s="3">
        <v>36384</v>
      </c>
      <c r="I646" t="s">
        <v>4282</v>
      </c>
      <c r="J646" t="s">
        <v>4283</v>
      </c>
      <c r="K646" t="s">
        <v>4284</v>
      </c>
      <c r="L646" t="s">
        <v>4285</v>
      </c>
      <c r="M646" t="s">
        <v>4286</v>
      </c>
      <c r="N646" t="s">
        <v>4287</v>
      </c>
      <c r="O646" t="s">
        <v>4288</v>
      </c>
      <c r="P646" t="s">
        <v>4289</v>
      </c>
      <c r="Q646" t="str">
        <f t="shared" si="191"/>
        <v>Good</v>
      </c>
      <c r="R646" s="15">
        <f t="shared" si="192"/>
        <v>127307616</v>
      </c>
      <c r="S646" s="15" t="str">
        <f t="shared" si="193"/>
        <v>₹2,000-₹10,000</v>
      </c>
      <c r="U646" s="6">
        <f t="shared" si="194"/>
        <v>308</v>
      </c>
      <c r="V646" s="3">
        <f t="shared" si="195"/>
        <v>145536</v>
      </c>
      <c r="W646" s="3" t="s">
        <v>13628</v>
      </c>
      <c r="X646" s="3" t="s">
        <v>14550</v>
      </c>
      <c r="Y646" s="25">
        <f t="shared" si="196"/>
        <v>0.54</v>
      </c>
      <c r="Z646" s="25">
        <f t="shared" si="197"/>
        <v>662</v>
      </c>
      <c r="AA646">
        <f t="shared" si="198"/>
        <v>1</v>
      </c>
      <c r="AB646">
        <f t="shared" si="199"/>
        <v>1</v>
      </c>
      <c r="AC646">
        <f t="shared" si="190"/>
        <v>0</v>
      </c>
      <c r="AF646">
        <f t="shared" si="200"/>
        <v>127307616</v>
      </c>
      <c r="AH646" t="str">
        <f t="shared" si="201"/>
        <v>URBN 20000 mAh lithium_polymer Power</v>
      </c>
      <c r="AI646" s="21">
        <f t="shared" si="202"/>
        <v>36384</v>
      </c>
      <c r="AK646" t="str">
        <f t="shared" si="203"/>
        <v>Electronics</v>
      </c>
      <c r="AM646">
        <f t="shared" si="204"/>
        <v>5400</v>
      </c>
      <c r="AN646" s="16">
        <f t="shared" si="205"/>
        <v>54</v>
      </c>
      <c r="AO646">
        <f t="shared" si="206"/>
        <v>54</v>
      </c>
      <c r="AP646" t="str">
        <f t="shared" si="207"/>
        <v>Suspicious Zero</v>
      </c>
      <c r="AQ646">
        <f t="shared" si="208"/>
        <v>5400</v>
      </c>
    </row>
    <row r="647" spans="1:43">
      <c r="A647" t="s">
        <v>9710</v>
      </c>
      <c r="B647" t="s">
        <v>9711</v>
      </c>
      <c r="C647" t="s">
        <v>8099</v>
      </c>
      <c r="D647" s="17">
        <v>1182</v>
      </c>
      <c r="E647" s="17">
        <v>2995</v>
      </c>
      <c r="F647" s="23">
        <v>61</v>
      </c>
      <c r="G647" s="6">
        <v>4.2</v>
      </c>
      <c r="H647" s="3">
        <v>5178</v>
      </c>
      <c r="I647" t="s">
        <v>9712</v>
      </c>
      <c r="J647" t="s">
        <v>9713</v>
      </c>
      <c r="K647" t="s">
        <v>9714</v>
      </c>
      <c r="L647" t="s">
        <v>9715</v>
      </c>
      <c r="M647" t="s">
        <v>9716</v>
      </c>
      <c r="N647" t="s">
        <v>12460</v>
      </c>
      <c r="O647" t="s">
        <v>9717</v>
      </c>
      <c r="P647" t="s">
        <v>9718</v>
      </c>
      <c r="Q647" t="str">
        <f t="shared" si="191"/>
        <v>Good</v>
      </c>
      <c r="R647" s="15">
        <f t="shared" si="192"/>
        <v>15508110</v>
      </c>
      <c r="S647" s="15" t="str">
        <f t="shared" si="193"/>
        <v>₹2,000-₹10,000</v>
      </c>
      <c r="U647" s="6">
        <f t="shared" si="194"/>
        <v>308</v>
      </c>
      <c r="V647" s="3">
        <f t="shared" si="195"/>
        <v>21747.600000000002</v>
      </c>
      <c r="W647" s="3" t="s">
        <v>13629</v>
      </c>
      <c r="X647" s="3" t="s">
        <v>14573</v>
      </c>
      <c r="Y647" s="25">
        <f t="shared" si="196"/>
        <v>0.61</v>
      </c>
      <c r="Z647" s="25">
        <f t="shared" si="197"/>
        <v>662</v>
      </c>
      <c r="AA647">
        <f t="shared" si="198"/>
        <v>1</v>
      </c>
      <c r="AB647">
        <f t="shared" si="199"/>
        <v>1</v>
      </c>
      <c r="AC647">
        <f t="shared" si="190"/>
        <v>0</v>
      </c>
      <c r="AF647">
        <f t="shared" si="200"/>
        <v>15508110</v>
      </c>
      <c r="AH647" t="str">
        <f t="shared" si="201"/>
        <v>Inalsa Electric Kettle Prism Inox -</v>
      </c>
      <c r="AI647" s="21">
        <f t="shared" si="202"/>
        <v>5178</v>
      </c>
      <c r="AK647" t="str">
        <f t="shared" si="203"/>
        <v>Home &amp; Kitchen</v>
      </c>
      <c r="AM647">
        <f t="shared" si="204"/>
        <v>6100</v>
      </c>
      <c r="AN647" s="16">
        <f t="shared" si="205"/>
        <v>61</v>
      </c>
      <c r="AO647">
        <f t="shared" si="206"/>
        <v>61</v>
      </c>
      <c r="AP647" t="str">
        <f t="shared" si="207"/>
        <v>Suspicious Zero</v>
      </c>
      <c r="AQ647">
        <f t="shared" si="208"/>
        <v>6100</v>
      </c>
    </row>
    <row r="648" spans="1:43">
      <c r="A648" t="s">
        <v>5082</v>
      </c>
      <c r="B648" t="s">
        <v>5083</v>
      </c>
      <c r="C648" t="s">
        <v>5084</v>
      </c>
      <c r="D648" s="17">
        <v>1199</v>
      </c>
      <c r="E648" s="17">
        <v>3490</v>
      </c>
      <c r="F648" s="23">
        <v>66</v>
      </c>
      <c r="G648" s="6">
        <v>4.0999999999999996</v>
      </c>
      <c r="H648" s="3">
        <v>11716</v>
      </c>
      <c r="I648" t="s">
        <v>5085</v>
      </c>
      <c r="J648" t="s">
        <v>5086</v>
      </c>
      <c r="K648" t="s">
        <v>5087</v>
      </c>
      <c r="L648" t="s">
        <v>5088</v>
      </c>
      <c r="M648" t="s">
        <v>5089</v>
      </c>
      <c r="N648" t="s">
        <v>12821</v>
      </c>
      <c r="O648" t="s">
        <v>5090</v>
      </c>
      <c r="P648" t="s">
        <v>5091</v>
      </c>
      <c r="Q648" t="str">
        <f t="shared" si="191"/>
        <v>Good</v>
      </c>
      <c r="R648" s="15">
        <f t="shared" si="192"/>
        <v>40888840</v>
      </c>
      <c r="S648" s="15" t="str">
        <f t="shared" si="193"/>
        <v>₹2,000-₹10,000</v>
      </c>
      <c r="U648" s="6">
        <f t="shared" si="194"/>
        <v>308</v>
      </c>
      <c r="V648" s="3">
        <f t="shared" si="195"/>
        <v>48035.6</v>
      </c>
      <c r="W648" s="3" t="s">
        <v>13630</v>
      </c>
      <c r="X648" s="3" t="s">
        <v>14572</v>
      </c>
      <c r="Y648" s="25">
        <f t="shared" si="196"/>
        <v>0.66</v>
      </c>
      <c r="Z648" s="25">
        <f t="shared" si="197"/>
        <v>662</v>
      </c>
      <c r="AA648">
        <f t="shared" si="198"/>
        <v>1</v>
      </c>
      <c r="AB648">
        <f t="shared" si="199"/>
        <v>1</v>
      </c>
      <c r="AC648">
        <f t="shared" si="190"/>
        <v>0</v>
      </c>
      <c r="AF648">
        <f t="shared" si="200"/>
        <v>40888840</v>
      </c>
      <c r="AH648" t="str">
        <f t="shared" si="201"/>
        <v>Oakter Mini UPS for 12V WiFi Router</v>
      </c>
      <c r="AI648" s="21">
        <f t="shared" si="202"/>
        <v>11716</v>
      </c>
      <c r="AK648" t="str">
        <f t="shared" si="203"/>
        <v>Computers &amp; Accessories</v>
      </c>
      <c r="AM648">
        <f t="shared" si="204"/>
        <v>6600</v>
      </c>
      <c r="AN648" s="16">
        <f t="shared" si="205"/>
        <v>66</v>
      </c>
      <c r="AO648">
        <f t="shared" si="206"/>
        <v>66</v>
      </c>
      <c r="AP648" t="str">
        <f t="shared" si="207"/>
        <v>Suspicious Zero</v>
      </c>
      <c r="AQ648">
        <f t="shared" si="208"/>
        <v>6600</v>
      </c>
    </row>
    <row r="649" spans="1:43">
      <c r="A649" t="s">
        <v>6409</v>
      </c>
      <c r="B649" t="s">
        <v>6410</v>
      </c>
      <c r="C649" t="s">
        <v>4570</v>
      </c>
      <c r="D649" s="17">
        <v>599</v>
      </c>
      <c r="E649" s="17">
        <v>599</v>
      </c>
      <c r="F649" s="23">
        <v>0</v>
      </c>
      <c r="G649" s="6">
        <v>4</v>
      </c>
      <c r="H649" s="3">
        <v>26423</v>
      </c>
      <c r="I649" t="s">
        <v>6411</v>
      </c>
      <c r="J649" t="s">
        <v>6412</v>
      </c>
      <c r="K649" t="s">
        <v>6413</v>
      </c>
      <c r="L649" t="s">
        <v>6414</v>
      </c>
      <c r="M649" t="s">
        <v>6415</v>
      </c>
      <c r="N649" t="s">
        <v>12822</v>
      </c>
      <c r="O649" t="s">
        <v>6416</v>
      </c>
      <c r="P649" t="s">
        <v>6417</v>
      </c>
      <c r="Q649" t="str">
        <f t="shared" si="191"/>
        <v>Good</v>
      </c>
      <c r="R649" s="15">
        <f t="shared" si="192"/>
        <v>15827377</v>
      </c>
      <c r="S649" s="15" t="str">
        <f t="shared" si="193"/>
        <v>₹500-₹2,000</v>
      </c>
      <c r="U649" s="6">
        <f t="shared" si="194"/>
        <v>308</v>
      </c>
      <c r="V649" s="3">
        <f t="shared" si="195"/>
        <v>105692</v>
      </c>
      <c r="W649" s="3" t="s">
        <v>13631</v>
      </c>
      <c r="X649" s="3" t="s">
        <v>14572</v>
      </c>
      <c r="Y649" s="25">
        <f t="shared" si="196"/>
        <v>0</v>
      </c>
      <c r="Z649" s="25">
        <f t="shared" si="197"/>
        <v>662</v>
      </c>
      <c r="AA649">
        <f t="shared" si="198"/>
        <v>1</v>
      </c>
      <c r="AB649">
        <f t="shared" si="199"/>
        <v>1</v>
      </c>
      <c r="AC649">
        <f t="shared" si="190"/>
        <v>0</v>
      </c>
      <c r="AF649">
        <f t="shared" si="200"/>
        <v>15827377</v>
      </c>
      <c r="AH649" t="str">
        <f t="shared" si="201"/>
        <v>OFIXO Multi-Purpose Laptop Table/Study</v>
      </c>
      <c r="AI649" s="21">
        <f t="shared" si="202"/>
        <v>26423</v>
      </c>
      <c r="AK649" t="str">
        <f t="shared" si="203"/>
        <v>Computers &amp; Accessories</v>
      </c>
      <c r="AM649">
        <f t="shared" si="204"/>
        <v>0</v>
      </c>
      <c r="AN649" s="16">
        <f t="shared" si="205"/>
        <v>53.223999999999997</v>
      </c>
      <c r="AO649">
        <f t="shared" si="206"/>
        <v>53.223999999999997</v>
      </c>
      <c r="AP649" t="str">
        <f t="shared" si="207"/>
        <v>True Zero</v>
      </c>
      <c r="AQ649">
        <f t="shared" si="208"/>
        <v>0</v>
      </c>
    </row>
    <row r="650" spans="1:43">
      <c r="A650" t="s">
        <v>3957</v>
      </c>
      <c r="B650" t="s">
        <v>3958</v>
      </c>
      <c r="C650" t="s">
        <v>2768</v>
      </c>
      <c r="D650" s="17">
        <v>1499</v>
      </c>
      <c r="E650" s="17">
        <v>4999</v>
      </c>
      <c r="F650" s="23">
        <v>70</v>
      </c>
      <c r="G650" s="6">
        <v>4</v>
      </c>
      <c r="H650" s="3">
        <v>92588</v>
      </c>
      <c r="I650" t="s">
        <v>3959</v>
      </c>
      <c r="J650" t="s">
        <v>3960</v>
      </c>
      <c r="K650" t="s">
        <v>3961</v>
      </c>
      <c r="L650" t="s">
        <v>3962</v>
      </c>
      <c r="M650" t="s">
        <v>3963</v>
      </c>
      <c r="N650" t="s">
        <v>3964</v>
      </c>
      <c r="O650" t="s">
        <v>3965</v>
      </c>
      <c r="P650" t="s">
        <v>3966</v>
      </c>
      <c r="Q650" t="str">
        <f t="shared" si="191"/>
        <v>Good</v>
      </c>
      <c r="R650" s="15">
        <f t="shared" si="192"/>
        <v>462847412</v>
      </c>
      <c r="S650" s="15" t="str">
        <f t="shared" si="193"/>
        <v>₹2,000-₹10,000</v>
      </c>
      <c r="U650" s="6">
        <f t="shared" si="194"/>
        <v>308</v>
      </c>
      <c r="V650" s="3">
        <f t="shared" si="195"/>
        <v>370352</v>
      </c>
      <c r="W650" s="3" t="s">
        <v>14492</v>
      </c>
      <c r="X650" s="3" t="s">
        <v>14550</v>
      </c>
      <c r="Y650" s="25">
        <f t="shared" si="196"/>
        <v>0.7</v>
      </c>
      <c r="Z650" s="25">
        <f t="shared" si="197"/>
        <v>662</v>
      </c>
      <c r="AA650">
        <f t="shared" si="198"/>
        <v>1</v>
      </c>
      <c r="AB650">
        <f t="shared" si="199"/>
        <v>1</v>
      </c>
      <c r="AC650">
        <f t="shared" si="190"/>
        <v>0</v>
      </c>
      <c r="AF650">
        <f t="shared" si="200"/>
        <v>462847412</v>
      </c>
      <c r="AH650" t="str">
        <f t="shared" si="201"/>
        <v>Noise ColorFit Pro 2 Full Touch Control</v>
      </c>
      <c r="AI650" s="21">
        <f t="shared" si="202"/>
        <v>92588</v>
      </c>
      <c r="AK650" t="str">
        <f t="shared" si="203"/>
        <v>Electronics</v>
      </c>
      <c r="AM650">
        <f t="shared" si="204"/>
        <v>7000</v>
      </c>
      <c r="AN650" s="16">
        <f t="shared" si="205"/>
        <v>70</v>
      </c>
      <c r="AO650">
        <f t="shared" si="206"/>
        <v>70</v>
      </c>
      <c r="AP650" t="str">
        <f t="shared" si="207"/>
        <v>Suspicious Zero</v>
      </c>
      <c r="AQ650">
        <f t="shared" si="208"/>
        <v>7000</v>
      </c>
    </row>
    <row r="651" spans="1:43">
      <c r="A651" t="s">
        <v>2797</v>
      </c>
      <c r="B651" t="s">
        <v>2798</v>
      </c>
      <c r="C651" t="s">
        <v>2799</v>
      </c>
      <c r="D651" s="17">
        <v>2049</v>
      </c>
      <c r="E651" s="17">
        <v>2199</v>
      </c>
      <c r="F651" s="23">
        <v>7.0000000000000009</v>
      </c>
      <c r="G651" s="6">
        <v>4.3</v>
      </c>
      <c r="H651" s="3">
        <v>178912</v>
      </c>
      <c r="I651" t="s">
        <v>2800</v>
      </c>
      <c r="J651" t="s">
        <v>2801</v>
      </c>
      <c r="K651" t="s">
        <v>2802</v>
      </c>
      <c r="L651" t="s">
        <v>2803</v>
      </c>
      <c r="M651" t="s">
        <v>2804</v>
      </c>
      <c r="N651" t="s">
        <v>2805</v>
      </c>
      <c r="O651" t="s">
        <v>2806</v>
      </c>
      <c r="P651" t="s">
        <v>2807</v>
      </c>
      <c r="Q651" t="str">
        <f t="shared" si="191"/>
        <v>Good</v>
      </c>
      <c r="R651" s="15">
        <f t="shared" si="192"/>
        <v>393427488</v>
      </c>
      <c r="S651" s="15" t="str">
        <f t="shared" si="193"/>
        <v>₹2,000-₹10,000</v>
      </c>
      <c r="U651" s="6">
        <f t="shared" si="194"/>
        <v>308</v>
      </c>
      <c r="V651" s="3">
        <f t="shared" si="195"/>
        <v>769321.6</v>
      </c>
      <c r="W651" s="3" t="s">
        <v>13632</v>
      </c>
      <c r="X651" s="3" t="s">
        <v>14550</v>
      </c>
      <c r="Y651" s="25">
        <f t="shared" si="196"/>
        <v>7.0000000000000007E-2</v>
      </c>
      <c r="Z651" s="25">
        <f t="shared" si="197"/>
        <v>662</v>
      </c>
      <c r="AA651">
        <f t="shared" si="198"/>
        <v>1</v>
      </c>
      <c r="AB651">
        <f t="shared" si="199"/>
        <v>1</v>
      </c>
      <c r="AC651">
        <f t="shared" si="190"/>
        <v>0</v>
      </c>
      <c r="AF651">
        <f t="shared" si="200"/>
        <v>393427488</v>
      </c>
      <c r="AH651" t="str">
        <f t="shared" si="201"/>
        <v>MI Power Bank 3i 20000mAh Lithium</v>
      </c>
      <c r="AI651" s="21">
        <f t="shared" si="202"/>
        <v>178912</v>
      </c>
      <c r="AK651" t="str">
        <f t="shared" si="203"/>
        <v>Electronics</v>
      </c>
      <c r="AM651">
        <f t="shared" si="204"/>
        <v>700.00000000000011</v>
      </c>
      <c r="AN651" s="16">
        <f t="shared" si="205"/>
        <v>7.0000000000000009</v>
      </c>
      <c r="AO651">
        <f t="shared" si="206"/>
        <v>7.0000000000000009</v>
      </c>
      <c r="AP651" t="str">
        <f t="shared" si="207"/>
        <v>Suspicious Zero</v>
      </c>
      <c r="AQ651">
        <f t="shared" si="208"/>
        <v>700.00000000000011</v>
      </c>
    </row>
    <row r="652" spans="1:43">
      <c r="A652" t="s">
        <v>3519</v>
      </c>
      <c r="B652" t="s">
        <v>3520</v>
      </c>
      <c r="C652" t="s">
        <v>2799</v>
      </c>
      <c r="D652" s="17">
        <v>1149</v>
      </c>
      <c r="E652" s="17">
        <v>2199</v>
      </c>
      <c r="F652" s="23">
        <v>48</v>
      </c>
      <c r="G652" s="6">
        <v>4.3</v>
      </c>
      <c r="H652" s="3">
        <v>178912</v>
      </c>
      <c r="I652" t="s">
        <v>3521</v>
      </c>
      <c r="J652" t="s">
        <v>2801</v>
      </c>
      <c r="K652" t="s">
        <v>2802</v>
      </c>
      <c r="L652" t="s">
        <v>2803</v>
      </c>
      <c r="M652" t="s">
        <v>2804</v>
      </c>
      <c r="N652" t="s">
        <v>2805</v>
      </c>
      <c r="O652" t="s">
        <v>3522</v>
      </c>
      <c r="P652" t="s">
        <v>3523</v>
      </c>
      <c r="Q652" t="str">
        <f t="shared" si="191"/>
        <v>Good</v>
      </c>
      <c r="R652" s="15">
        <f t="shared" si="192"/>
        <v>393427488</v>
      </c>
      <c r="S652" s="15" t="str">
        <f t="shared" si="193"/>
        <v>₹2,000-₹10,000</v>
      </c>
      <c r="U652" s="6">
        <f t="shared" si="194"/>
        <v>308</v>
      </c>
      <c r="V652" s="3">
        <f t="shared" si="195"/>
        <v>769321.6</v>
      </c>
      <c r="W652" s="3" t="s">
        <v>13633</v>
      </c>
      <c r="X652" s="3" t="s">
        <v>14550</v>
      </c>
      <c r="Y652" s="25">
        <f t="shared" si="196"/>
        <v>0.48</v>
      </c>
      <c r="Z652" s="25">
        <f t="shared" si="197"/>
        <v>662</v>
      </c>
      <c r="AA652">
        <f t="shared" si="198"/>
        <v>1</v>
      </c>
      <c r="AB652">
        <f t="shared" si="199"/>
        <v>1</v>
      </c>
      <c r="AC652">
        <f t="shared" si="190"/>
        <v>0</v>
      </c>
      <c r="AF652">
        <f t="shared" si="200"/>
        <v>393427488</v>
      </c>
      <c r="AH652" t="str">
        <f t="shared" si="201"/>
        <v>MI 10000mAh 3i Lithium Polymer Power</v>
      </c>
      <c r="AI652" s="21">
        <f t="shared" si="202"/>
        <v>178912</v>
      </c>
      <c r="AK652" t="str">
        <f t="shared" si="203"/>
        <v>Electronics</v>
      </c>
      <c r="AM652">
        <f t="shared" si="204"/>
        <v>4800</v>
      </c>
      <c r="AN652" s="16">
        <f t="shared" si="205"/>
        <v>48</v>
      </c>
      <c r="AO652">
        <f t="shared" si="206"/>
        <v>48</v>
      </c>
      <c r="AP652" t="str">
        <f t="shared" si="207"/>
        <v>Suspicious Zero</v>
      </c>
      <c r="AQ652">
        <f t="shared" si="208"/>
        <v>4800</v>
      </c>
    </row>
    <row r="653" spans="1:43">
      <c r="A653" t="s">
        <v>2960</v>
      </c>
      <c r="B653" t="s">
        <v>2961</v>
      </c>
      <c r="C653" t="s">
        <v>2799</v>
      </c>
      <c r="D653" s="17">
        <v>1149</v>
      </c>
      <c r="E653" s="17">
        <v>2199</v>
      </c>
      <c r="F653" s="23">
        <v>48</v>
      </c>
      <c r="G653" s="6">
        <v>4.3</v>
      </c>
      <c r="H653" s="3">
        <v>178912</v>
      </c>
      <c r="I653" t="s">
        <v>2962</v>
      </c>
      <c r="J653" t="s">
        <v>2801</v>
      </c>
      <c r="K653" t="s">
        <v>2802</v>
      </c>
      <c r="L653" t="s">
        <v>2803</v>
      </c>
      <c r="M653" t="s">
        <v>2804</v>
      </c>
      <c r="N653" t="s">
        <v>2805</v>
      </c>
      <c r="O653" t="s">
        <v>2963</v>
      </c>
      <c r="P653" t="s">
        <v>2964</v>
      </c>
      <c r="Q653" t="str">
        <f t="shared" si="191"/>
        <v>Good</v>
      </c>
      <c r="R653" s="15">
        <f t="shared" si="192"/>
        <v>393427488</v>
      </c>
      <c r="S653" s="15" t="str">
        <f t="shared" si="193"/>
        <v>₹2,000-₹10,000</v>
      </c>
      <c r="U653" s="6">
        <f t="shared" si="194"/>
        <v>308</v>
      </c>
      <c r="V653" s="3">
        <f t="shared" si="195"/>
        <v>769321.6</v>
      </c>
      <c r="W653" s="3" t="s">
        <v>13634</v>
      </c>
      <c r="X653" s="3" t="s">
        <v>14550</v>
      </c>
      <c r="Y653" s="25">
        <f t="shared" si="196"/>
        <v>0.48</v>
      </c>
      <c r="Z653" s="25">
        <f t="shared" si="197"/>
        <v>662</v>
      </c>
      <c r="AA653">
        <f t="shared" si="198"/>
        <v>1</v>
      </c>
      <c r="AB653">
        <f t="shared" si="199"/>
        <v>1</v>
      </c>
      <c r="AC653">
        <f t="shared" si="190"/>
        <v>0</v>
      </c>
      <c r="AF653">
        <f t="shared" si="200"/>
        <v>393427488</v>
      </c>
      <c r="AH653" t="str">
        <f t="shared" si="201"/>
        <v>Mi 10000mAH Li-Polymer,</v>
      </c>
      <c r="AI653" s="21">
        <f t="shared" si="202"/>
        <v>178912</v>
      </c>
      <c r="AK653" t="str">
        <f t="shared" si="203"/>
        <v>Electronics</v>
      </c>
      <c r="AM653">
        <f t="shared" si="204"/>
        <v>4800</v>
      </c>
      <c r="AN653" s="16">
        <f t="shared" si="205"/>
        <v>48</v>
      </c>
      <c r="AO653">
        <f t="shared" si="206"/>
        <v>48</v>
      </c>
      <c r="AP653" t="str">
        <f t="shared" si="207"/>
        <v>Suspicious Zero</v>
      </c>
      <c r="AQ653">
        <f t="shared" si="208"/>
        <v>4800</v>
      </c>
    </row>
    <row r="654" spans="1:43">
      <c r="A654" t="s">
        <v>7205</v>
      </c>
      <c r="B654" t="s">
        <v>7206</v>
      </c>
      <c r="C654" t="s">
        <v>5607</v>
      </c>
      <c r="D654" s="17">
        <v>699</v>
      </c>
      <c r="E654" s="17">
        <v>1490</v>
      </c>
      <c r="F654" s="23">
        <v>53</v>
      </c>
      <c r="G654" s="6">
        <v>4</v>
      </c>
      <c r="H654" s="3">
        <v>5736</v>
      </c>
      <c r="I654" t="s">
        <v>7207</v>
      </c>
      <c r="J654" t="s">
        <v>7208</v>
      </c>
      <c r="K654" t="s">
        <v>7209</v>
      </c>
      <c r="L654" t="s">
        <v>7210</v>
      </c>
      <c r="M654" t="s">
        <v>12823</v>
      </c>
      <c r="N654" t="s">
        <v>12824</v>
      </c>
      <c r="O654" t="s">
        <v>7211</v>
      </c>
      <c r="P654" t="s">
        <v>7212</v>
      </c>
      <c r="Q654" t="str">
        <f t="shared" si="191"/>
        <v>Good</v>
      </c>
      <c r="R654" s="15">
        <f t="shared" si="192"/>
        <v>8546640</v>
      </c>
      <c r="S654" s="15" t="str">
        <f t="shared" si="193"/>
        <v>₹500-₹2,000</v>
      </c>
      <c r="U654" s="6">
        <f t="shared" si="194"/>
        <v>308</v>
      </c>
      <c r="V654" s="3">
        <f t="shared" si="195"/>
        <v>22944</v>
      </c>
      <c r="W654" s="3" t="s">
        <v>13635</v>
      </c>
      <c r="X654" s="3" t="s">
        <v>14572</v>
      </c>
      <c r="Y654" s="25">
        <f t="shared" si="196"/>
        <v>0.53</v>
      </c>
      <c r="Z654" s="25">
        <f t="shared" si="197"/>
        <v>662</v>
      </c>
      <c r="AA654">
        <f t="shared" si="198"/>
        <v>1</v>
      </c>
      <c r="AB654">
        <f t="shared" si="199"/>
        <v>1</v>
      </c>
      <c r="AC654">
        <f t="shared" si="190"/>
        <v>0</v>
      </c>
      <c r="AF654">
        <f t="shared" si="200"/>
        <v>8546640</v>
      </c>
      <c r="AH654" t="str">
        <f t="shared" si="201"/>
        <v>RPM Euro Games Laptop/PC Controller</v>
      </c>
      <c r="AI654" s="21">
        <f t="shared" si="202"/>
        <v>5736</v>
      </c>
      <c r="AK654" t="str">
        <f t="shared" si="203"/>
        <v>Computers &amp; Accessories</v>
      </c>
      <c r="AM654">
        <f t="shared" si="204"/>
        <v>5300</v>
      </c>
      <c r="AN654" s="16">
        <f t="shared" si="205"/>
        <v>53</v>
      </c>
      <c r="AO654">
        <f t="shared" si="206"/>
        <v>53</v>
      </c>
      <c r="AP654" t="str">
        <f t="shared" si="207"/>
        <v>Suspicious Zero</v>
      </c>
      <c r="AQ654">
        <f t="shared" si="208"/>
        <v>5300</v>
      </c>
    </row>
    <row r="655" spans="1:43">
      <c r="A655" t="s">
        <v>9682</v>
      </c>
      <c r="B655" t="s">
        <v>9683</v>
      </c>
      <c r="C655" t="s">
        <v>8287</v>
      </c>
      <c r="D655" s="17">
        <v>6999</v>
      </c>
      <c r="E655" s="17">
        <v>14999</v>
      </c>
      <c r="F655" s="23">
        <v>53</v>
      </c>
      <c r="G655" s="6">
        <v>4.0999999999999996</v>
      </c>
      <c r="H655" s="3">
        <v>1728</v>
      </c>
      <c r="I655" t="s">
        <v>9684</v>
      </c>
      <c r="J655" t="s">
        <v>9685</v>
      </c>
      <c r="K655" t="s">
        <v>9686</v>
      </c>
      <c r="L655" t="s">
        <v>9687</v>
      </c>
      <c r="M655" t="s">
        <v>9688</v>
      </c>
      <c r="N655" t="s">
        <v>12825</v>
      </c>
      <c r="O655" t="s">
        <v>9689</v>
      </c>
      <c r="P655" t="s">
        <v>9690</v>
      </c>
      <c r="Q655" t="str">
        <f t="shared" si="191"/>
        <v>Good</v>
      </c>
      <c r="R655" s="15">
        <f t="shared" si="192"/>
        <v>25918272</v>
      </c>
      <c r="S655" s="15" t="str">
        <f t="shared" si="193"/>
        <v>₹10,000-₹50,000</v>
      </c>
      <c r="U655" s="6">
        <f t="shared" si="194"/>
        <v>308</v>
      </c>
      <c r="V655" s="3">
        <f t="shared" si="195"/>
        <v>7084.7999999999993</v>
      </c>
      <c r="W655" s="3" t="s">
        <v>14338</v>
      </c>
      <c r="X655" s="3" t="s">
        <v>14573</v>
      </c>
      <c r="Y655" s="25">
        <f t="shared" si="196"/>
        <v>0.53</v>
      </c>
      <c r="Z655" s="25">
        <f t="shared" si="197"/>
        <v>662</v>
      </c>
      <c r="AA655">
        <f t="shared" si="198"/>
        <v>1</v>
      </c>
      <c r="AB655">
        <f t="shared" si="199"/>
        <v>1</v>
      </c>
      <c r="AC655">
        <f t="shared" si="190"/>
        <v>0</v>
      </c>
      <c r="AF655">
        <f t="shared" si="200"/>
        <v>25918272</v>
      </c>
      <c r="AH655" t="str">
        <f t="shared" si="201"/>
        <v>KENT 16068 Zoom Vacuum Cleaner for Home</v>
      </c>
      <c r="AI655" s="21">
        <f t="shared" si="202"/>
        <v>1728</v>
      </c>
      <c r="AK655" t="str">
        <f t="shared" si="203"/>
        <v>Home &amp; Kitchen</v>
      </c>
      <c r="AM655">
        <f t="shared" si="204"/>
        <v>5300</v>
      </c>
      <c r="AN655" s="16">
        <f t="shared" si="205"/>
        <v>53</v>
      </c>
      <c r="AO655">
        <f t="shared" si="206"/>
        <v>53</v>
      </c>
      <c r="AP655" t="str">
        <f t="shared" si="207"/>
        <v>Suspicious Zero</v>
      </c>
      <c r="AQ655">
        <f t="shared" si="208"/>
        <v>5300</v>
      </c>
    </row>
    <row r="656" spans="1:43">
      <c r="A656" t="s">
        <v>7160</v>
      </c>
      <c r="B656" t="s">
        <v>7161</v>
      </c>
      <c r="C656" t="s">
        <v>5433</v>
      </c>
      <c r="D656" s="17">
        <v>10099</v>
      </c>
      <c r="E656" s="17">
        <v>19110</v>
      </c>
      <c r="F656" s="23">
        <v>47</v>
      </c>
      <c r="G656" s="6">
        <v>4.3</v>
      </c>
      <c r="H656" s="3">
        <v>2623</v>
      </c>
      <c r="I656" t="s">
        <v>12424</v>
      </c>
      <c r="J656" t="s">
        <v>7162</v>
      </c>
      <c r="K656" t="s">
        <v>7163</v>
      </c>
      <c r="L656" t="s">
        <v>7164</v>
      </c>
      <c r="M656" t="s">
        <v>12826</v>
      </c>
      <c r="N656" t="s">
        <v>12262</v>
      </c>
      <c r="O656" t="s">
        <v>7165</v>
      </c>
      <c r="P656" t="s">
        <v>7166</v>
      </c>
      <c r="Q656" t="str">
        <f t="shared" si="191"/>
        <v>Good</v>
      </c>
      <c r="R656" s="15">
        <f t="shared" si="192"/>
        <v>50125530</v>
      </c>
      <c r="S656" s="15" t="str">
        <f t="shared" si="193"/>
        <v>₹10,000-₹50,000</v>
      </c>
      <c r="U656" s="6">
        <f t="shared" si="194"/>
        <v>308</v>
      </c>
      <c r="V656" s="3">
        <f t="shared" si="195"/>
        <v>11278.9</v>
      </c>
      <c r="W656" s="3" t="s">
        <v>14280</v>
      </c>
      <c r="X656" s="3" t="s">
        <v>14572</v>
      </c>
      <c r="Y656" s="25">
        <f t="shared" si="196"/>
        <v>0.47</v>
      </c>
      <c r="Z656" s="25">
        <f t="shared" si="197"/>
        <v>662</v>
      </c>
      <c r="AA656">
        <f t="shared" si="198"/>
        <v>1</v>
      </c>
      <c r="AB656">
        <f t="shared" si="199"/>
        <v>1</v>
      </c>
      <c r="AC656">
        <f t="shared" si="190"/>
        <v>0</v>
      </c>
      <c r="AF656">
        <f t="shared" si="200"/>
        <v>50125530</v>
      </c>
      <c r="AH656" t="str">
        <f t="shared" si="201"/>
        <v>Samsung 24-inch(60.46cm) FHD Monitor,</v>
      </c>
      <c r="AI656" s="21">
        <f t="shared" si="202"/>
        <v>2623</v>
      </c>
      <c r="AK656" t="str">
        <f t="shared" si="203"/>
        <v>Computers &amp; Accessories</v>
      </c>
      <c r="AM656">
        <f t="shared" si="204"/>
        <v>4700</v>
      </c>
      <c r="AN656" s="16">
        <f t="shared" si="205"/>
        <v>47</v>
      </c>
      <c r="AO656">
        <f t="shared" si="206"/>
        <v>47</v>
      </c>
      <c r="AP656" t="str">
        <f t="shared" si="207"/>
        <v>Suspicious Zero</v>
      </c>
      <c r="AQ656">
        <f t="shared" si="208"/>
        <v>4700</v>
      </c>
    </row>
    <row r="657" spans="1:43">
      <c r="A657" t="s">
        <v>6478</v>
      </c>
      <c r="B657" t="s">
        <v>6479</v>
      </c>
      <c r="C657" t="s">
        <v>4533</v>
      </c>
      <c r="D657" s="17">
        <v>349</v>
      </c>
      <c r="E657" s="17">
        <v>450</v>
      </c>
      <c r="F657" s="23">
        <v>22</v>
      </c>
      <c r="G657" s="6">
        <v>4.0999999999999996</v>
      </c>
      <c r="H657" s="3">
        <v>18656</v>
      </c>
      <c r="I657" t="s">
        <v>6480</v>
      </c>
      <c r="J657" t="s">
        <v>6481</v>
      </c>
      <c r="K657" t="s">
        <v>6482</v>
      </c>
      <c r="L657" t="s">
        <v>6483</v>
      </c>
      <c r="M657" t="s">
        <v>6484</v>
      </c>
      <c r="N657" t="s">
        <v>6485</v>
      </c>
      <c r="O657" t="s">
        <v>6486</v>
      </c>
      <c r="P657" t="s">
        <v>6487</v>
      </c>
      <c r="Q657" t="str">
        <f t="shared" si="191"/>
        <v>Average</v>
      </c>
      <c r="R657" s="15">
        <f t="shared" si="192"/>
        <v>8395200</v>
      </c>
      <c r="S657" s="15" t="str">
        <f t="shared" si="193"/>
        <v>&lt;₹500</v>
      </c>
      <c r="U657" s="6">
        <f t="shared" si="194"/>
        <v>308</v>
      </c>
      <c r="V657" s="3">
        <f t="shared" si="195"/>
        <v>76489.599999999991</v>
      </c>
      <c r="W657" s="3" t="s">
        <v>13636</v>
      </c>
      <c r="X657" s="3" t="s">
        <v>14572</v>
      </c>
      <c r="Y657" s="25">
        <f t="shared" si="196"/>
        <v>0.22</v>
      </c>
      <c r="Z657" s="25">
        <f t="shared" si="197"/>
        <v>662</v>
      </c>
      <c r="AA657">
        <f t="shared" si="198"/>
        <v>1</v>
      </c>
      <c r="AB657">
        <f t="shared" si="199"/>
        <v>1</v>
      </c>
      <c r="AC657">
        <f t="shared" si="190"/>
        <v>0</v>
      </c>
      <c r="AF657">
        <f t="shared" si="200"/>
        <v>8395200</v>
      </c>
      <c r="AH657" t="str">
        <f t="shared" si="201"/>
        <v>Kingston DataTraveler Exodia DTX/32 GB</v>
      </c>
      <c r="AI657" s="21">
        <f t="shared" si="202"/>
        <v>18656</v>
      </c>
      <c r="AK657" t="str">
        <f t="shared" si="203"/>
        <v>Computers &amp; Accessories</v>
      </c>
      <c r="AM657">
        <f t="shared" si="204"/>
        <v>2200</v>
      </c>
      <c r="AN657" s="16">
        <f t="shared" si="205"/>
        <v>22</v>
      </c>
      <c r="AO657">
        <f t="shared" si="206"/>
        <v>22</v>
      </c>
      <c r="AP657" t="str">
        <f t="shared" si="207"/>
        <v>Suspicious Zero</v>
      </c>
      <c r="AQ657">
        <f t="shared" si="208"/>
        <v>2200</v>
      </c>
    </row>
    <row r="658" spans="1:43">
      <c r="A658" t="s">
        <v>11192</v>
      </c>
      <c r="B658" t="s">
        <v>11193</v>
      </c>
      <c r="C658" t="s">
        <v>11194</v>
      </c>
      <c r="D658" s="17">
        <v>279</v>
      </c>
      <c r="E658" s="17">
        <v>699</v>
      </c>
      <c r="F658" s="23">
        <v>60</v>
      </c>
      <c r="G658" s="6">
        <v>4.3</v>
      </c>
      <c r="H658" s="3">
        <v>2326</v>
      </c>
      <c r="I658" t="s">
        <v>12827</v>
      </c>
      <c r="J658" t="s">
        <v>11195</v>
      </c>
      <c r="K658" t="s">
        <v>11196</v>
      </c>
      <c r="L658" t="s">
        <v>11197</v>
      </c>
      <c r="M658" t="s">
        <v>11198</v>
      </c>
      <c r="N658" t="s">
        <v>11199</v>
      </c>
      <c r="O658" t="s">
        <v>11200</v>
      </c>
      <c r="P658" t="s">
        <v>11201</v>
      </c>
      <c r="Q658" t="str">
        <f t="shared" si="191"/>
        <v>Good</v>
      </c>
      <c r="R658" s="15">
        <f t="shared" si="192"/>
        <v>1625874</v>
      </c>
      <c r="S658" s="15" t="str">
        <f t="shared" si="193"/>
        <v>₹500-₹2,000</v>
      </c>
      <c r="U658" s="6">
        <f t="shared" si="194"/>
        <v>308</v>
      </c>
      <c r="V658" s="3">
        <f t="shared" si="195"/>
        <v>10001.799999999999</v>
      </c>
      <c r="W658" s="3" t="s">
        <v>14339</v>
      </c>
      <c r="X658" s="3" t="s">
        <v>14573</v>
      </c>
      <c r="Y658" s="25">
        <f t="shared" si="196"/>
        <v>0.6</v>
      </c>
      <c r="Z658" s="25">
        <f t="shared" si="197"/>
        <v>662</v>
      </c>
      <c r="AA658">
        <f t="shared" si="198"/>
        <v>1</v>
      </c>
      <c r="AB658">
        <f t="shared" si="199"/>
        <v>1</v>
      </c>
      <c r="AC658">
        <f t="shared" si="190"/>
        <v>0</v>
      </c>
      <c r="AF658">
        <f t="shared" si="200"/>
        <v>1625874</v>
      </c>
      <c r="AH658" t="str">
        <f t="shared" si="201"/>
        <v>INKULTURE Stainless_Steel Measuring</v>
      </c>
      <c r="AI658" s="21">
        <f t="shared" si="202"/>
        <v>2326</v>
      </c>
      <c r="AK658" t="str">
        <f t="shared" si="203"/>
        <v>Home &amp; Kitchen</v>
      </c>
      <c r="AM658">
        <f t="shared" si="204"/>
        <v>6000</v>
      </c>
      <c r="AN658" s="16">
        <f t="shared" si="205"/>
        <v>60</v>
      </c>
      <c r="AO658">
        <f t="shared" si="206"/>
        <v>60</v>
      </c>
      <c r="AP658" t="str">
        <f t="shared" si="207"/>
        <v>Suspicious Zero</v>
      </c>
      <c r="AQ658">
        <f t="shared" si="208"/>
        <v>6000</v>
      </c>
    </row>
    <row r="659" spans="1:43">
      <c r="A659" t="s">
        <v>6233</v>
      </c>
      <c r="B659" t="s">
        <v>6234</v>
      </c>
      <c r="C659" t="s">
        <v>5779</v>
      </c>
      <c r="D659" s="17">
        <v>999</v>
      </c>
      <c r="E659" s="17">
        <v>2490</v>
      </c>
      <c r="F659" s="23">
        <v>60</v>
      </c>
      <c r="G659" s="6">
        <v>4.0999999999999996</v>
      </c>
      <c r="H659" s="3">
        <v>18331</v>
      </c>
      <c r="I659" t="s">
        <v>6235</v>
      </c>
      <c r="J659" t="s">
        <v>6236</v>
      </c>
      <c r="K659" t="s">
        <v>6237</v>
      </c>
      <c r="L659" t="s">
        <v>6238</v>
      </c>
      <c r="M659" t="s">
        <v>6239</v>
      </c>
      <c r="N659" t="s">
        <v>6240</v>
      </c>
      <c r="O659" t="s">
        <v>6241</v>
      </c>
      <c r="P659" t="s">
        <v>6242</v>
      </c>
      <c r="Q659" t="str">
        <f t="shared" si="191"/>
        <v>Good</v>
      </c>
      <c r="R659" s="15">
        <f t="shared" si="192"/>
        <v>45644190</v>
      </c>
      <c r="S659" s="15" t="str">
        <f t="shared" si="193"/>
        <v>₹2,000-₹10,000</v>
      </c>
      <c r="U659" s="6">
        <f t="shared" si="194"/>
        <v>308</v>
      </c>
      <c r="V659" s="3">
        <f t="shared" si="195"/>
        <v>75157.099999999991</v>
      </c>
      <c r="W659" s="3" t="s">
        <v>14281</v>
      </c>
      <c r="X659" s="3" t="s">
        <v>14550</v>
      </c>
      <c r="Y659" s="25">
        <f t="shared" si="196"/>
        <v>0.6</v>
      </c>
      <c r="Z659" s="25">
        <f t="shared" si="197"/>
        <v>662</v>
      </c>
      <c r="AA659">
        <f t="shared" si="198"/>
        <v>1</v>
      </c>
      <c r="AB659">
        <f t="shared" si="199"/>
        <v>1</v>
      </c>
      <c r="AC659">
        <f t="shared" si="190"/>
        <v>0</v>
      </c>
      <c r="AF659">
        <f t="shared" si="200"/>
        <v>45644190</v>
      </c>
      <c r="AH659" t="str">
        <f t="shared" si="201"/>
        <v>boAt Stone 180 5W Bluetooth Speaker</v>
      </c>
      <c r="AI659" s="21">
        <f t="shared" si="202"/>
        <v>18331</v>
      </c>
      <c r="AK659" t="str">
        <f t="shared" si="203"/>
        <v>Electronics</v>
      </c>
      <c r="AM659">
        <f t="shared" si="204"/>
        <v>6000</v>
      </c>
      <c r="AN659" s="16">
        <f t="shared" si="205"/>
        <v>60</v>
      </c>
      <c r="AO659">
        <f t="shared" si="206"/>
        <v>60</v>
      </c>
      <c r="AP659" t="str">
        <f t="shared" si="207"/>
        <v>Suspicious Zero</v>
      </c>
      <c r="AQ659">
        <f t="shared" si="208"/>
        <v>6000</v>
      </c>
    </row>
    <row r="660" spans="1:43">
      <c r="A660" t="s">
        <v>4560</v>
      </c>
      <c r="B660" t="s">
        <v>4561</v>
      </c>
      <c r="C660" t="s">
        <v>2884</v>
      </c>
      <c r="D660" s="17">
        <v>1299</v>
      </c>
      <c r="E660" s="17">
        <v>2990</v>
      </c>
      <c r="F660" s="23">
        <v>56.999999999999993</v>
      </c>
      <c r="G660" s="6">
        <v>3.8</v>
      </c>
      <c r="H660" s="3">
        <v>180998</v>
      </c>
      <c r="I660" t="s">
        <v>4562</v>
      </c>
      <c r="J660" t="s">
        <v>4563</v>
      </c>
      <c r="K660" t="s">
        <v>4564</v>
      </c>
      <c r="L660" t="s">
        <v>4565</v>
      </c>
      <c r="M660" t="s">
        <v>12828</v>
      </c>
      <c r="N660" t="s">
        <v>12029</v>
      </c>
      <c r="O660" t="s">
        <v>4566</v>
      </c>
      <c r="P660" t="s">
        <v>4567</v>
      </c>
      <c r="Q660" t="str">
        <f t="shared" si="191"/>
        <v>Good</v>
      </c>
      <c r="R660" s="15">
        <f t="shared" si="192"/>
        <v>541184020</v>
      </c>
      <c r="S660" s="15" t="str">
        <f t="shared" si="193"/>
        <v>₹2,000-₹10,000</v>
      </c>
      <c r="U660" s="6">
        <f t="shared" si="194"/>
        <v>308</v>
      </c>
      <c r="V660" s="3">
        <f t="shared" si="195"/>
        <v>687792.4</v>
      </c>
      <c r="W660" s="3" t="s">
        <v>13637</v>
      </c>
      <c r="X660" s="3" t="s">
        <v>14550</v>
      </c>
      <c r="Y660" s="25">
        <f t="shared" si="196"/>
        <v>0.56999999999999995</v>
      </c>
      <c r="Z660" s="25">
        <f t="shared" si="197"/>
        <v>662</v>
      </c>
      <c r="AA660">
        <f t="shared" si="198"/>
        <v>1</v>
      </c>
      <c r="AB660">
        <f t="shared" si="199"/>
        <v>1</v>
      </c>
      <c r="AC660">
        <f t="shared" si="190"/>
        <v>0</v>
      </c>
      <c r="AF660">
        <f t="shared" si="200"/>
        <v>541184020</v>
      </c>
      <c r="AH660" t="str">
        <f t="shared" si="201"/>
        <v>boAt Airdopes 121v2 in-Ear True</v>
      </c>
      <c r="AI660" s="21">
        <f t="shared" si="202"/>
        <v>180998</v>
      </c>
      <c r="AK660" t="str">
        <f t="shared" si="203"/>
        <v>Electronics</v>
      </c>
      <c r="AM660">
        <f t="shared" si="204"/>
        <v>5699.9999999999991</v>
      </c>
      <c r="AN660" s="16">
        <f t="shared" si="205"/>
        <v>56.999999999999993</v>
      </c>
      <c r="AO660">
        <f t="shared" si="206"/>
        <v>56.999999999999993</v>
      </c>
      <c r="AP660" t="str">
        <f t="shared" si="207"/>
        <v>Suspicious Zero</v>
      </c>
      <c r="AQ660">
        <f t="shared" si="208"/>
        <v>5699.9999999999991</v>
      </c>
    </row>
    <row r="661" spans="1:43">
      <c r="A661" t="s">
        <v>9574</v>
      </c>
      <c r="B661" t="s">
        <v>9575</v>
      </c>
      <c r="C661" t="s">
        <v>9576</v>
      </c>
      <c r="D661" s="17">
        <v>474</v>
      </c>
      <c r="E661" s="17">
        <v>1299</v>
      </c>
      <c r="F661" s="23">
        <v>64</v>
      </c>
      <c r="G661" s="6">
        <v>4.0999999999999996</v>
      </c>
      <c r="H661" s="3">
        <v>550</v>
      </c>
      <c r="I661" t="s">
        <v>9577</v>
      </c>
      <c r="J661" t="s">
        <v>9578</v>
      </c>
      <c r="K661" t="s">
        <v>9579</v>
      </c>
      <c r="L661" t="s">
        <v>9580</v>
      </c>
      <c r="M661" t="s">
        <v>12263</v>
      </c>
      <c r="N661" t="s">
        <v>12264</v>
      </c>
      <c r="O661" t="s">
        <v>9581</v>
      </c>
      <c r="P661" t="s">
        <v>9582</v>
      </c>
      <c r="Q661" t="str">
        <f t="shared" si="191"/>
        <v>Average</v>
      </c>
      <c r="R661" s="15">
        <f t="shared" si="192"/>
        <v>714450</v>
      </c>
      <c r="S661" s="15" t="str">
        <f t="shared" si="193"/>
        <v>₹500-₹2,000</v>
      </c>
      <c r="U661" s="6">
        <f t="shared" si="194"/>
        <v>308</v>
      </c>
      <c r="V661" s="3">
        <f t="shared" si="195"/>
        <v>2255</v>
      </c>
      <c r="W661" s="3" t="s">
        <v>13638</v>
      </c>
      <c r="X661" s="3" t="s">
        <v>14573</v>
      </c>
      <c r="Y661" s="25">
        <f t="shared" si="196"/>
        <v>0.64</v>
      </c>
      <c r="Z661" s="25">
        <f t="shared" si="197"/>
        <v>662</v>
      </c>
      <c r="AA661">
        <f t="shared" si="198"/>
        <v>1</v>
      </c>
      <c r="AB661">
        <f t="shared" si="199"/>
        <v>1</v>
      </c>
      <c r="AC661">
        <f t="shared" si="190"/>
        <v>0</v>
      </c>
      <c r="AF661">
        <f t="shared" si="200"/>
        <v>714450</v>
      </c>
      <c r="AH661" t="str">
        <f t="shared" si="201"/>
        <v>JM SELLER 180 W 2021 Edition Electric</v>
      </c>
      <c r="AI661" s="21">
        <f t="shared" si="202"/>
        <v>550</v>
      </c>
      <c r="AK661" t="str">
        <f t="shared" si="203"/>
        <v>Home &amp; Kitchen</v>
      </c>
      <c r="AM661">
        <f t="shared" si="204"/>
        <v>6400</v>
      </c>
      <c r="AN661" s="16">
        <f t="shared" si="205"/>
        <v>64</v>
      </c>
      <c r="AO661">
        <f t="shared" si="206"/>
        <v>64</v>
      </c>
      <c r="AP661" t="str">
        <f t="shared" si="207"/>
        <v>Suspicious Zero</v>
      </c>
      <c r="AQ661">
        <f t="shared" si="208"/>
        <v>6400</v>
      </c>
    </row>
    <row r="662" spans="1:43">
      <c r="A662" t="s">
        <v>4110</v>
      </c>
      <c r="B662" t="s">
        <v>4111</v>
      </c>
      <c r="C662" t="s">
        <v>2799</v>
      </c>
      <c r="D662" s="17">
        <v>2179</v>
      </c>
      <c r="E662" s="17">
        <v>3999</v>
      </c>
      <c r="F662" s="23">
        <v>46</v>
      </c>
      <c r="G662" s="6">
        <v>4</v>
      </c>
      <c r="H662" s="3">
        <v>8380</v>
      </c>
      <c r="I662" t="s">
        <v>4112</v>
      </c>
      <c r="J662" t="s">
        <v>4113</v>
      </c>
      <c r="K662" t="s">
        <v>4114</v>
      </c>
      <c r="L662" t="s">
        <v>4115</v>
      </c>
      <c r="M662" t="s">
        <v>4116</v>
      </c>
      <c r="N662" t="s">
        <v>4117</v>
      </c>
      <c r="O662" t="s">
        <v>4118</v>
      </c>
      <c r="P662" t="s">
        <v>4119</v>
      </c>
      <c r="Q662" t="str">
        <f t="shared" si="191"/>
        <v>Average</v>
      </c>
      <c r="R662" s="15">
        <f t="shared" si="192"/>
        <v>33511620</v>
      </c>
      <c r="S662" s="15" t="str">
        <f t="shared" si="193"/>
        <v>₹2,000-₹10,000</v>
      </c>
      <c r="U662" s="6">
        <f t="shared" si="194"/>
        <v>308</v>
      </c>
      <c r="V662" s="3">
        <f t="shared" si="195"/>
        <v>33520</v>
      </c>
      <c r="W662" s="3" t="s">
        <v>13639</v>
      </c>
      <c r="X662" s="3" t="s">
        <v>14550</v>
      </c>
      <c r="Y662" s="25">
        <f t="shared" si="196"/>
        <v>0.46</v>
      </c>
      <c r="Z662" s="25">
        <f t="shared" si="197"/>
        <v>662</v>
      </c>
      <c r="AA662">
        <f t="shared" si="198"/>
        <v>1</v>
      </c>
      <c r="AB662">
        <f t="shared" si="199"/>
        <v>1</v>
      </c>
      <c r="AC662">
        <f t="shared" si="190"/>
        <v>0</v>
      </c>
      <c r="AF662">
        <f t="shared" si="200"/>
        <v>33511620</v>
      </c>
      <c r="AH662" t="str">
        <f t="shared" si="201"/>
        <v>URBN 20000 mAh Lithium_Polymer 22.5W</v>
      </c>
      <c r="AI662" s="21">
        <f t="shared" si="202"/>
        <v>8380</v>
      </c>
      <c r="AK662" t="str">
        <f t="shared" si="203"/>
        <v>Electronics</v>
      </c>
      <c r="AM662">
        <f t="shared" si="204"/>
        <v>4600</v>
      </c>
      <c r="AN662" s="16">
        <f t="shared" si="205"/>
        <v>46</v>
      </c>
      <c r="AO662">
        <f t="shared" si="206"/>
        <v>46</v>
      </c>
      <c r="AP662" t="str">
        <f t="shared" si="207"/>
        <v>Suspicious Zero</v>
      </c>
      <c r="AQ662">
        <f t="shared" si="208"/>
        <v>4600</v>
      </c>
    </row>
    <row r="663" spans="1:43">
      <c r="A663" t="s">
        <v>11146</v>
      </c>
      <c r="B663" t="s">
        <v>11147</v>
      </c>
      <c r="C663" t="s">
        <v>8904</v>
      </c>
      <c r="D663" s="17">
        <v>499</v>
      </c>
      <c r="E663" s="17">
        <v>999</v>
      </c>
      <c r="F663" s="23">
        <v>50</v>
      </c>
      <c r="G663" s="6">
        <v>4.3</v>
      </c>
      <c r="H663" s="3">
        <v>1436</v>
      </c>
      <c r="I663" t="s">
        <v>11148</v>
      </c>
      <c r="J663" t="s">
        <v>11149</v>
      </c>
      <c r="K663" t="s">
        <v>11150</v>
      </c>
      <c r="L663" t="s">
        <v>11151</v>
      </c>
      <c r="M663" t="s">
        <v>11152</v>
      </c>
      <c r="N663" t="s">
        <v>11153</v>
      </c>
      <c r="O663" t="s">
        <v>11154</v>
      </c>
      <c r="P663" t="s">
        <v>11155</v>
      </c>
      <c r="Q663" t="str">
        <f t="shared" si="191"/>
        <v>Good</v>
      </c>
      <c r="R663" s="15">
        <f t="shared" si="192"/>
        <v>1434564</v>
      </c>
      <c r="S663" s="15" t="str">
        <f t="shared" si="193"/>
        <v>₹500-₹2,000</v>
      </c>
      <c r="U663" s="6">
        <f t="shared" si="194"/>
        <v>308</v>
      </c>
      <c r="V663" s="3">
        <f t="shared" si="195"/>
        <v>6174.8</v>
      </c>
      <c r="W663" s="3" t="s">
        <v>13640</v>
      </c>
      <c r="X663" s="3" t="s">
        <v>14573</v>
      </c>
      <c r="Y663" s="25">
        <f t="shared" si="196"/>
        <v>0.5</v>
      </c>
      <c r="Z663" s="25">
        <f t="shared" si="197"/>
        <v>662</v>
      </c>
      <c r="AA663">
        <f t="shared" si="198"/>
        <v>1</v>
      </c>
      <c r="AB663">
        <f t="shared" si="199"/>
        <v>1</v>
      </c>
      <c r="AC663">
        <f t="shared" si="190"/>
        <v>0</v>
      </c>
      <c r="AF663">
        <f t="shared" si="200"/>
        <v>1434564</v>
      </c>
      <c r="AH663" t="str">
        <f t="shared" si="201"/>
        <v>KONVIO NEER 10 Inch Spun Filter (PP</v>
      </c>
      <c r="AI663" s="21">
        <f t="shared" si="202"/>
        <v>1436</v>
      </c>
      <c r="AK663" t="str">
        <f t="shared" si="203"/>
        <v>Home &amp; Kitchen</v>
      </c>
      <c r="AM663">
        <f t="shared" si="204"/>
        <v>5000</v>
      </c>
      <c r="AN663" s="16">
        <f t="shared" si="205"/>
        <v>50</v>
      </c>
      <c r="AO663">
        <f t="shared" si="206"/>
        <v>50</v>
      </c>
      <c r="AP663" t="str">
        <f t="shared" si="207"/>
        <v>Suspicious Zero</v>
      </c>
      <c r="AQ663">
        <f t="shared" si="208"/>
        <v>5000</v>
      </c>
    </row>
    <row r="664" spans="1:43">
      <c r="A664" t="s">
        <v>3768</v>
      </c>
      <c r="B664" t="s">
        <v>3769</v>
      </c>
      <c r="C664" t="s">
        <v>3633</v>
      </c>
      <c r="D664" s="17">
        <v>349</v>
      </c>
      <c r="E664" s="17">
        <v>999</v>
      </c>
      <c r="F664" s="23">
        <v>65</v>
      </c>
      <c r="G664" s="6">
        <v>3.8</v>
      </c>
      <c r="H664" s="3">
        <v>16557</v>
      </c>
      <c r="I664" t="s">
        <v>3770</v>
      </c>
      <c r="J664" t="s">
        <v>3771</v>
      </c>
      <c r="K664" t="s">
        <v>3772</v>
      </c>
      <c r="L664" t="s">
        <v>3773</v>
      </c>
      <c r="M664" t="s">
        <v>3774</v>
      </c>
      <c r="N664" t="s">
        <v>3775</v>
      </c>
      <c r="O664" t="s">
        <v>3776</v>
      </c>
      <c r="P664" t="s">
        <v>3777</v>
      </c>
      <c r="Q664" t="str">
        <f t="shared" si="191"/>
        <v>Good</v>
      </c>
      <c r="R664" s="15">
        <f t="shared" si="192"/>
        <v>16540443</v>
      </c>
      <c r="S664" s="15" t="str">
        <f t="shared" si="193"/>
        <v>₹500-₹2,000</v>
      </c>
      <c r="U664" s="6">
        <f t="shared" si="194"/>
        <v>308</v>
      </c>
      <c r="V664" s="3">
        <f t="shared" si="195"/>
        <v>62916.6</v>
      </c>
      <c r="W664" s="3" t="s">
        <v>13641</v>
      </c>
      <c r="X664" s="3" t="s">
        <v>14550</v>
      </c>
      <c r="Y664" s="25">
        <f t="shared" si="196"/>
        <v>0.65</v>
      </c>
      <c r="Z664" s="25">
        <f t="shared" si="197"/>
        <v>662</v>
      </c>
      <c r="AA664">
        <f t="shared" si="198"/>
        <v>1</v>
      </c>
      <c r="AB664">
        <f t="shared" si="199"/>
        <v>1</v>
      </c>
      <c r="AC664">
        <f t="shared" si="190"/>
        <v>0</v>
      </c>
      <c r="AF664">
        <f t="shared" si="200"/>
        <v>16540443</v>
      </c>
      <c r="AH664" t="str">
        <f t="shared" si="201"/>
        <v>Tukzer Capacitive Stylus Pen for Touch</v>
      </c>
      <c r="AI664" s="21">
        <f t="shared" si="202"/>
        <v>16557</v>
      </c>
      <c r="AK664" t="str">
        <f t="shared" si="203"/>
        <v>Electronics</v>
      </c>
      <c r="AM664">
        <f t="shared" si="204"/>
        <v>6500</v>
      </c>
      <c r="AN664" s="16">
        <f t="shared" si="205"/>
        <v>65</v>
      </c>
      <c r="AO664">
        <f t="shared" si="206"/>
        <v>65</v>
      </c>
      <c r="AP664" t="str">
        <f t="shared" si="207"/>
        <v>Suspicious Zero</v>
      </c>
      <c r="AQ664">
        <f t="shared" si="208"/>
        <v>6500</v>
      </c>
    </row>
    <row r="665" spans="1:43">
      <c r="A665" t="s">
        <v>3780</v>
      </c>
      <c r="B665" t="s">
        <v>3781</v>
      </c>
      <c r="C665" t="s">
        <v>3633</v>
      </c>
      <c r="D665" s="17">
        <v>349</v>
      </c>
      <c r="E665" s="17">
        <v>999</v>
      </c>
      <c r="F665" s="23">
        <v>65</v>
      </c>
      <c r="G665" s="6">
        <v>3.8</v>
      </c>
      <c r="H665" s="3">
        <v>16557</v>
      </c>
      <c r="I665" t="s">
        <v>3782</v>
      </c>
      <c r="J665" t="s">
        <v>3771</v>
      </c>
      <c r="K665" t="s">
        <v>3772</v>
      </c>
      <c r="L665" t="s">
        <v>3773</v>
      </c>
      <c r="M665" t="s">
        <v>3774</v>
      </c>
      <c r="N665" t="s">
        <v>3775</v>
      </c>
      <c r="O665" t="s">
        <v>3783</v>
      </c>
      <c r="P665" t="s">
        <v>3784</v>
      </c>
      <c r="Q665" t="str">
        <f t="shared" si="191"/>
        <v>Average</v>
      </c>
      <c r="R665" s="15">
        <f t="shared" si="192"/>
        <v>16540443</v>
      </c>
      <c r="S665" s="15" t="str">
        <f t="shared" si="193"/>
        <v>₹500-₹2,000</v>
      </c>
      <c r="U665" s="6">
        <f t="shared" si="194"/>
        <v>308</v>
      </c>
      <c r="V665" s="3">
        <f t="shared" si="195"/>
        <v>62916.6</v>
      </c>
      <c r="W665" s="3" t="s">
        <v>14493</v>
      </c>
      <c r="X665" s="3" t="s">
        <v>14550</v>
      </c>
      <c r="Y665" s="25">
        <f t="shared" si="196"/>
        <v>0.65</v>
      </c>
      <c r="Z665" s="25">
        <f t="shared" si="197"/>
        <v>662</v>
      </c>
      <c r="AA665">
        <f t="shared" si="198"/>
        <v>1</v>
      </c>
      <c r="AB665">
        <f t="shared" si="199"/>
        <v>1</v>
      </c>
      <c r="AC665">
        <f t="shared" si="190"/>
        <v>0</v>
      </c>
      <c r="AF665">
        <f t="shared" si="200"/>
        <v>16540443</v>
      </c>
      <c r="AH665" t="str">
        <f t="shared" si="201"/>
        <v>Tukzer Capacitive Stylus Pen for Touch</v>
      </c>
      <c r="AI665" s="21">
        <f t="shared" si="202"/>
        <v>16557</v>
      </c>
      <c r="AK665" t="str">
        <f t="shared" si="203"/>
        <v>Electronics</v>
      </c>
      <c r="AM665">
        <f t="shared" si="204"/>
        <v>6500</v>
      </c>
      <c r="AN665" s="16">
        <f t="shared" si="205"/>
        <v>65</v>
      </c>
      <c r="AO665">
        <f t="shared" si="206"/>
        <v>65</v>
      </c>
      <c r="AP665" t="str">
        <f t="shared" si="207"/>
        <v>Suspicious Zero</v>
      </c>
      <c r="AQ665">
        <f t="shared" si="208"/>
        <v>6500</v>
      </c>
    </row>
    <row r="666" spans="1:43">
      <c r="A666" t="s">
        <v>6548</v>
      </c>
      <c r="B666" t="s">
        <v>6549</v>
      </c>
      <c r="C666" t="s">
        <v>6550</v>
      </c>
      <c r="D666" s="17">
        <v>849</v>
      </c>
      <c r="E666" s="17">
        <v>1499</v>
      </c>
      <c r="F666" s="23">
        <v>43</v>
      </c>
      <c r="G666" s="6">
        <v>4</v>
      </c>
      <c r="H666" s="3">
        <v>7352</v>
      </c>
      <c r="I666" t="s">
        <v>6551</v>
      </c>
      <c r="J666" t="s">
        <v>6552</v>
      </c>
      <c r="K666" t="s">
        <v>6553</v>
      </c>
      <c r="L666" t="s">
        <v>6554</v>
      </c>
      <c r="M666" t="s">
        <v>6555</v>
      </c>
      <c r="N666" t="s">
        <v>6556</v>
      </c>
      <c r="O666" t="s">
        <v>6557</v>
      </c>
      <c r="P666" t="s">
        <v>6558</v>
      </c>
      <c r="Q666" t="str">
        <f t="shared" si="191"/>
        <v>Good</v>
      </c>
      <c r="R666" s="15">
        <f t="shared" si="192"/>
        <v>11020648</v>
      </c>
      <c r="S666" s="15" t="str">
        <f t="shared" si="193"/>
        <v>₹500-₹2,000</v>
      </c>
      <c r="U666" s="6">
        <f t="shared" si="194"/>
        <v>308</v>
      </c>
      <c r="V666" s="3">
        <f t="shared" si="195"/>
        <v>29408</v>
      </c>
      <c r="W666" s="3" t="s">
        <v>13642</v>
      </c>
      <c r="X666" s="3" t="s">
        <v>14572</v>
      </c>
      <c r="Y666" s="25">
        <f t="shared" si="196"/>
        <v>0.43</v>
      </c>
      <c r="Z666" s="25">
        <f t="shared" si="197"/>
        <v>662</v>
      </c>
      <c r="AA666">
        <f t="shared" si="198"/>
        <v>1</v>
      </c>
      <c r="AB666">
        <f t="shared" si="199"/>
        <v>1</v>
      </c>
      <c r="AC666">
        <f t="shared" si="190"/>
        <v>0</v>
      </c>
      <c r="AF666">
        <f t="shared" si="200"/>
        <v>11020648</v>
      </c>
      <c r="AH666" t="str">
        <f t="shared" si="201"/>
        <v>Zebronics Zeb Wonderbar 10 USB Powered</v>
      </c>
      <c r="AI666" s="21">
        <f t="shared" si="202"/>
        <v>7352</v>
      </c>
      <c r="AK666" t="str">
        <f t="shared" si="203"/>
        <v>Computers &amp; Accessories</v>
      </c>
      <c r="AM666">
        <f t="shared" si="204"/>
        <v>4300</v>
      </c>
      <c r="AN666" s="16">
        <f t="shared" si="205"/>
        <v>43</v>
      </c>
      <c r="AO666">
        <f t="shared" si="206"/>
        <v>43</v>
      </c>
      <c r="AP666" t="str">
        <f t="shared" si="207"/>
        <v>Suspicious Zero</v>
      </c>
      <c r="AQ666">
        <f t="shared" si="208"/>
        <v>4300</v>
      </c>
    </row>
    <row r="667" spans="1:43">
      <c r="A667" t="s">
        <v>8051</v>
      </c>
      <c r="B667" t="s">
        <v>8052</v>
      </c>
      <c r="C667" t="s">
        <v>8053</v>
      </c>
      <c r="D667" s="17">
        <v>1290</v>
      </c>
      <c r="E667" s="17">
        <v>2500</v>
      </c>
      <c r="F667" s="23">
        <v>48</v>
      </c>
      <c r="G667" s="6">
        <v>4</v>
      </c>
      <c r="H667" s="3">
        <v>6530</v>
      </c>
      <c r="I667" t="s">
        <v>8054</v>
      </c>
      <c r="J667" t="s">
        <v>8055</v>
      </c>
      <c r="K667" t="s">
        <v>8056</v>
      </c>
      <c r="L667" t="s">
        <v>8057</v>
      </c>
      <c r="M667" t="s">
        <v>8058</v>
      </c>
      <c r="N667" t="s">
        <v>12829</v>
      </c>
      <c r="O667" t="s">
        <v>8059</v>
      </c>
      <c r="P667" t="s">
        <v>8060</v>
      </c>
      <c r="Q667" t="str">
        <f t="shared" si="191"/>
        <v>Good</v>
      </c>
      <c r="R667" s="15">
        <f t="shared" si="192"/>
        <v>16325000</v>
      </c>
      <c r="S667" s="15" t="str">
        <f t="shared" si="193"/>
        <v>₹2,000-₹10,000</v>
      </c>
      <c r="U667" s="6">
        <f t="shared" si="194"/>
        <v>308</v>
      </c>
      <c r="V667" s="3">
        <f t="shared" si="195"/>
        <v>26120</v>
      </c>
      <c r="W667" s="3" t="s">
        <v>13643</v>
      </c>
      <c r="X667" s="3" t="s">
        <v>14573</v>
      </c>
      <c r="Y667" s="25">
        <f t="shared" si="196"/>
        <v>0.48</v>
      </c>
      <c r="Z667" s="25">
        <f t="shared" si="197"/>
        <v>662</v>
      </c>
      <c r="AA667">
        <f t="shared" si="198"/>
        <v>1</v>
      </c>
      <c r="AB667">
        <f t="shared" si="199"/>
        <v>1</v>
      </c>
      <c r="AC667">
        <f t="shared" si="190"/>
        <v>0</v>
      </c>
      <c r="AF667">
        <f t="shared" si="200"/>
        <v>16325000</v>
      </c>
      <c r="AH667" t="str">
        <f t="shared" si="201"/>
        <v>Croma 500W Mixer Grinder with 3</v>
      </c>
      <c r="AI667" s="21">
        <f t="shared" si="202"/>
        <v>6530</v>
      </c>
      <c r="AK667" t="str">
        <f t="shared" si="203"/>
        <v>Home &amp; Kitchen</v>
      </c>
      <c r="AM667">
        <f t="shared" si="204"/>
        <v>4800</v>
      </c>
      <c r="AN667" s="16">
        <f t="shared" si="205"/>
        <v>48</v>
      </c>
      <c r="AO667">
        <f t="shared" si="206"/>
        <v>48</v>
      </c>
      <c r="AP667" t="str">
        <f t="shared" si="207"/>
        <v>Suspicious Zero</v>
      </c>
      <c r="AQ667">
        <f t="shared" si="208"/>
        <v>4800</v>
      </c>
    </row>
    <row r="668" spans="1:43">
      <c r="A668" t="s">
        <v>6426</v>
      </c>
      <c r="B668" t="s">
        <v>6427</v>
      </c>
      <c r="C668" t="s">
        <v>6428</v>
      </c>
      <c r="D668" s="17">
        <v>2099</v>
      </c>
      <c r="E668" s="17">
        <v>3250</v>
      </c>
      <c r="F668" s="23">
        <v>35</v>
      </c>
      <c r="G668" s="6">
        <v>3.8</v>
      </c>
      <c r="H668" s="3">
        <v>11213</v>
      </c>
      <c r="I668" t="s">
        <v>6429</v>
      </c>
      <c r="J668" t="s">
        <v>6430</v>
      </c>
      <c r="K668" t="s">
        <v>6431</v>
      </c>
      <c r="L668" t="s">
        <v>6432</v>
      </c>
      <c r="M668" t="s">
        <v>6433</v>
      </c>
      <c r="N668" t="s">
        <v>6434</v>
      </c>
      <c r="O668" t="s">
        <v>6435</v>
      </c>
      <c r="P668" t="s">
        <v>6436</v>
      </c>
      <c r="Q668" t="str">
        <f t="shared" si="191"/>
        <v>Average</v>
      </c>
      <c r="R668" s="15">
        <f t="shared" si="192"/>
        <v>36442250</v>
      </c>
      <c r="S668" s="15" t="str">
        <f t="shared" si="193"/>
        <v>₹2,000-₹10,000</v>
      </c>
      <c r="U668" s="6">
        <f t="shared" si="194"/>
        <v>308</v>
      </c>
      <c r="V668" s="3">
        <f t="shared" si="195"/>
        <v>42609.4</v>
      </c>
      <c r="W668" s="3" t="s">
        <v>13644</v>
      </c>
      <c r="X668" s="3" t="s">
        <v>14572</v>
      </c>
      <c r="Y668" s="25">
        <f t="shared" si="196"/>
        <v>0.35</v>
      </c>
      <c r="Z668" s="25">
        <f t="shared" si="197"/>
        <v>662</v>
      </c>
      <c r="AA668">
        <f t="shared" si="198"/>
        <v>1</v>
      </c>
      <c r="AB668">
        <f t="shared" si="199"/>
        <v>1</v>
      </c>
      <c r="AC668">
        <f t="shared" si="190"/>
        <v>0</v>
      </c>
      <c r="AF668">
        <f t="shared" si="200"/>
        <v>36442250</v>
      </c>
      <c r="AH668" t="str">
        <f t="shared" si="201"/>
        <v>Airtel AMF-311WW Data Card (Black),</v>
      </c>
      <c r="AI668" s="21">
        <f t="shared" si="202"/>
        <v>11213</v>
      </c>
      <c r="AK668" t="str">
        <f t="shared" si="203"/>
        <v>Computers &amp; Accessories</v>
      </c>
      <c r="AM668">
        <f t="shared" si="204"/>
        <v>3500</v>
      </c>
      <c r="AN668" s="16">
        <f t="shared" si="205"/>
        <v>35</v>
      </c>
      <c r="AO668">
        <f t="shared" si="206"/>
        <v>35</v>
      </c>
      <c r="AP668" t="str">
        <f t="shared" si="207"/>
        <v>Suspicious Zero</v>
      </c>
      <c r="AQ668">
        <f t="shared" si="208"/>
        <v>3500</v>
      </c>
    </row>
    <row r="669" spans="1:43">
      <c r="A669" t="s">
        <v>6958</v>
      </c>
      <c r="B669" t="s">
        <v>6959</v>
      </c>
      <c r="C669" t="s">
        <v>3633</v>
      </c>
      <c r="D669" s="17">
        <v>2025</v>
      </c>
      <c r="E669" s="17">
        <v>5999</v>
      </c>
      <c r="F669" s="23">
        <v>66</v>
      </c>
      <c r="G669" s="6">
        <v>4.2</v>
      </c>
      <c r="H669" s="3">
        <v>6233</v>
      </c>
      <c r="I669" t="s">
        <v>12830</v>
      </c>
      <c r="J669" t="s">
        <v>6960</v>
      </c>
      <c r="K669" t="s">
        <v>6961</v>
      </c>
      <c r="L669" t="s">
        <v>6962</v>
      </c>
      <c r="M669" t="s">
        <v>6963</v>
      </c>
      <c r="N669" t="s">
        <v>12831</v>
      </c>
      <c r="O669" t="s">
        <v>6964</v>
      </c>
      <c r="P669" t="s">
        <v>6965</v>
      </c>
      <c r="Q669" t="str">
        <f t="shared" si="191"/>
        <v>Good</v>
      </c>
      <c r="R669" s="15">
        <f t="shared" si="192"/>
        <v>37391767</v>
      </c>
      <c r="S669" s="15" t="str">
        <f t="shared" si="193"/>
        <v>₹2,000-₹10,000</v>
      </c>
      <c r="U669" s="6">
        <f t="shared" si="194"/>
        <v>308</v>
      </c>
      <c r="V669" s="3">
        <f t="shared" si="195"/>
        <v>26178.600000000002</v>
      </c>
      <c r="W669" s="3" t="s">
        <v>13645</v>
      </c>
      <c r="X669" s="3" t="s">
        <v>14550</v>
      </c>
      <c r="Y669" s="25">
        <f t="shared" si="196"/>
        <v>0.66</v>
      </c>
      <c r="Z669" s="25">
        <f t="shared" si="197"/>
        <v>662</v>
      </c>
      <c r="AA669">
        <f t="shared" si="198"/>
        <v>1</v>
      </c>
      <c r="AB669">
        <f t="shared" si="199"/>
        <v>1</v>
      </c>
      <c r="AC669">
        <f t="shared" si="190"/>
        <v>0</v>
      </c>
      <c r="AF669">
        <f t="shared" si="200"/>
        <v>37391767</v>
      </c>
      <c r="AH669" t="str">
        <f t="shared" si="201"/>
        <v>Tukzer Stylus Pen,</v>
      </c>
      <c r="AI669" s="21">
        <f t="shared" si="202"/>
        <v>6233</v>
      </c>
      <c r="AK669" t="str">
        <f t="shared" si="203"/>
        <v>Electronics</v>
      </c>
      <c r="AM669">
        <f t="shared" si="204"/>
        <v>6600</v>
      </c>
      <c r="AN669" s="16">
        <f t="shared" si="205"/>
        <v>66</v>
      </c>
      <c r="AO669">
        <f t="shared" si="206"/>
        <v>66</v>
      </c>
      <c r="AP669" t="str">
        <f t="shared" si="207"/>
        <v>Suspicious Zero</v>
      </c>
      <c r="AQ669">
        <f t="shared" si="208"/>
        <v>6600</v>
      </c>
    </row>
    <row r="670" spans="1:43">
      <c r="A670" t="s">
        <v>11129</v>
      </c>
      <c r="B670" t="s">
        <v>12097</v>
      </c>
      <c r="C670" t="s">
        <v>8885</v>
      </c>
      <c r="D670" s="17">
        <v>293</v>
      </c>
      <c r="E670" s="17">
        <v>499</v>
      </c>
      <c r="F670" s="23">
        <v>41</v>
      </c>
      <c r="G670" s="6">
        <v>4.0999999999999996</v>
      </c>
      <c r="H670" s="3">
        <v>1456</v>
      </c>
      <c r="I670" t="s">
        <v>11130</v>
      </c>
      <c r="J670" t="s">
        <v>11131</v>
      </c>
      <c r="K670" t="s">
        <v>11132</v>
      </c>
      <c r="L670" t="s">
        <v>11133</v>
      </c>
      <c r="M670" t="s">
        <v>11134</v>
      </c>
      <c r="N670" t="s">
        <v>11135</v>
      </c>
      <c r="O670" t="s">
        <v>11136</v>
      </c>
      <c r="P670" t="s">
        <v>11137</v>
      </c>
      <c r="Q670" t="str">
        <f t="shared" si="191"/>
        <v>Good</v>
      </c>
      <c r="R670" s="15">
        <f t="shared" si="192"/>
        <v>726544</v>
      </c>
      <c r="S670" s="15" t="str">
        <f t="shared" si="193"/>
        <v>&lt;₹500</v>
      </c>
      <c r="U670" s="6">
        <f t="shared" si="194"/>
        <v>308</v>
      </c>
      <c r="V670" s="3">
        <f t="shared" si="195"/>
        <v>5969.5999999999995</v>
      </c>
      <c r="W670" s="3" t="s">
        <v>13646</v>
      </c>
      <c r="X670" s="3" t="s">
        <v>14573</v>
      </c>
      <c r="Y670" s="25">
        <f t="shared" si="196"/>
        <v>0.41</v>
      </c>
      <c r="Z670" s="25">
        <f t="shared" si="197"/>
        <v>662</v>
      </c>
      <c r="AA670">
        <f t="shared" si="198"/>
        <v>1</v>
      </c>
      <c r="AB670">
        <f t="shared" si="199"/>
        <v>1</v>
      </c>
      <c r="AC670">
        <f t="shared" si="190"/>
        <v>0</v>
      </c>
      <c r="AF670">
        <f t="shared" si="200"/>
        <v>726544</v>
      </c>
      <c r="AH670" t="str">
        <f t="shared" si="201"/>
        <v>Pajaka South Indian Filter Coffee Maker</v>
      </c>
      <c r="AI670" s="21">
        <f t="shared" si="202"/>
        <v>1456</v>
      </c>
      <c r="AK670" t="str">
        <f t="shared" si="203"/>
        <v>Home &amp; Kitchen</v>
      </c>
      <c r="AM670">
        <f t="shared" si="204"/>
        <v>4100</v>
      </c>
      <c r="AN670" s="16">
        <f t="shared" si="205"/>
        <v>41</v>
      </c>
      <c r="AO670">
        <f t="shared" si="206"/>
        <v>41</v>
      </c>
      <c r="AP670" t="str">
        <f t="shared" si="207"/>
        <v>Suspicious Zero</v>
      </c>
      <c r="AQ670">
        <f t="shared" si="208"/>
        <v>4100</v>
      </c>
    </row>
    <row r="671" spans="1:43">
      <c r="A671" t="s">
        <v>10295</v>
      </c>
      <c r="B671" t="s">
        <v>10296</v>
      </c>
      <c r="C671" t="s">
        <v>8287</v>
      </c>
      <c r="D671" s="17">
        <v>2099</v>
      </c>
      <c r="E671" s="17">
        <v>2499</v>
      </c>
      <c r="F671" s="23">
        <v>16</v>
      </c>
      <c r="G671" s="6">
        <v>3.4499999999999993</v>
      </c>
      <c r="H671" s="3">
        <v>992</v>
      </c>
      <c r="I671" t="s">
        <v>10297</v>
      </c>
      <c r="J671" t="s">
        <v>10298</v>
      </c>
      <c r="K671" t="s">
        <v>10299</v>
      </c>
      <c r="L671" t="s">
        <v>10300</v>
      </c>
      <c r="M671" t="s">
        <v>10301</v>
      </c>
      <c r="N671" t="s">
        <v>12265</v>
      </c>
      <c r="O671" t="s">
        <v>10302</v>
      </c>
      <c r="P671" t="s">
        <v>10303</v>
      </c>
      <c r="Q671" t="str">
        <f t="shared" si="191"/>
        <v>Good</v>
      </c>
      <c r="R671" s="15">
        <f t="shared" si="192"/>
        <v>2479008</v>
      </c>
      <c r="S671" s="15" t="str">
        <f t="shared" si="193"/>
        <v>₹2,000-₹10,000</v>
      </c>
      <c r="U671" s="6">
        <f t="shared" si="194"/>
        <v>308</v>
      </c>
      <c r="V671" s="3">
        <f t="shared" si="195"/>
        <v>3422.3999999999992</v>
      </c>
      <c r="W671" s="3" t="s">
        <v>13647</v>
      </c>
      <c r="X671" s="3" t="s">
        <v>14573</v>
      </c>
      <c r="Y671" s="25">
        <f t="shared" si="196"/>
        <v>0.16</v>
      </c>
      <c r="Z671" s="25">
        <f t="shared" si="197"/>
        <v>662</v>
      </c>
      <c r="AA671">
        <f t="shared" si="198"/>
        <v>1</v>
      </c>
      <c r="AB671">
        <f t="shared" si="199"/>
        <v>1</v>
      </c>
      <c r="AC671">
        <f t="shared" si="190"/>
        <v>0</v>
      </c>
      <c r="AF671">
        <f t="shared" si="200"/>
        <v>2479008</v>
      </c>
      <c r="AH671" t="str">
        <f t="shared" si="201"/>
        <v>Eureka Forbes car Vac 100 Watts</v>
      </c>
      <c r="AI671" s="21">
        <f t="shared" si="202"/>
        <v>992</v>
      </c>
      <c r="AK671" t="str">
        <f t="shared" si="203"/>
        <v>Home &amp; Kitchen</v>
      </c>
      <c r="AM671">
        <f t="shared" si="204"/>
        <v>1600</v>
      </c>
      <c r="AN671" s="16">
        <f t="shared" si="205"/>
        <v>16</v>
      </c>
      <c r="AO671">
        <f t="shared" si="206"/>
        <v>16</v>
      </c>
      <c r="AP671" t="str">
        <f t="shared" si="207"/>
        <v>Suspicious Zero</v>
      </c>
      <c r="AQ671">
        <f t="shared" si="208"/>
        <v>1600</v>
      </c>
    </row>
    <row r="672" spans="1:43">
      <c r="A672" t="s">
        <v>1149</v>
      </c>
      <c r="B672" t="s">
        <v>1150</v>
      </c>
      <c r="C672" t="s">
        <v>1151</v>
      </c>
      <c r="D672" s="17">
        <v>349</v>
      </c>
      <c r="E672" s="17">
        <v>1299</v>
      </c>
      <c r="F672" s="23">
        <v>73</v>
      </c>
      <c r="G672" s="6">
        <v>4</v>
      </c>
      <c r="H672" s="3">
        <v>3295</v>
      </c>
      <c r="I672" t="s">
        <v>1152</v>
      </c>
      <c r="J672" t="s">
        <v>1153</v>
      </c>
      <c r="K672" t="s">
        <v>1154</v>
      </c>
      <c r="L672" t="s">
        <v>1155</v>
      </c>
      <c r="M672" t="s">
        <v>12832</v>
      </c>
      <c r="N672" t="s">
        <v>12833</v>
      </c>
      <c r="O672" t="s">
        <v>1156</v>
      </c>
      <c r="P672" t="s">
        <v>1157</v>
      </c>
      <c r="Q672" t="str">
        <f t="shared" si="191"/>
        <v>Good</v>
      </c>
      <c r="R672" s="15">
        <f t="shared" si="192"/>
        <v>4280205</v>
      </c>
      <c r="S672" s="15" t="str">
        <f t="shared" si="193"/>
        <v>₹500-₹2,000</v>
      </c>
      <c r="U672" s="6">
        <f t="shared" si="194"/>
        <v>308</v>
      </c>
      <c r="V672" s="3">
        <f t="shared" si="195"/>
        <v>13180</v>
      </c>
      <c r="W672" s="3" t="s">
        <v>13648</v>
      </c>
      <c r="X672" s="3" t="s">
        <v>14550</v>
      </c>
      <c r="Y672" s="25">
        <f t="shared" si="196"/>
        <v>0.73</v>
      </c>
      <c r="Z672" s="25">
        <f t="shared" si="197"/>
        <v>662</v>
      </c>
      <c r="AA672">
        <f t="shared" si="198"/>
        <v>1</v>
      </c>
      <c r="AB672">
        <f t="shared" si="199"/>
        <v>1</v>
      </c>
      <c r="AC672">
        <f t="shared" si="190"/>
        <v>0</v>
      </c>
      <c r="AF672">
        <f t="shared" si="200"/>
        <v>4280205</v>
      </c>
      <c r="AH672" t="str">
        <f t="shared" si="201"/>
        <v>Saifsmart Outlet Wall Mount Hanger</v>
      </c>
      <c r="AI672" s="21">
        <f t="shared" si="202"/>
        <v>3295</v>
      </c>
      <c r="AK672" t="str">
        <f t="shared" si="203"/>
        <v>Electronics</v>
      </c>
      <c r="AM672">
        <f t="shared" si="204"/>
        <v>7300</v>
      </c>
      <c r="AN672" s="16">
        <f t="shared" si="205"/>
        <v>73</v>
      </c>
      <c r="AO672">
        <f t="shared" si="206"/>
        <v>73</v>
      </c>
      <c r="AP672" t="str">
        <f t="shared" si="207"/>
        <v>Suspicious Zero</v>
      </c>
      <c r="AQ672">
        <f t="shared" si="208"/>
        <v>7300</v>
      </c>
    </row>
    <row r="673" spans="1:43">
      <c r="A673" t="s">
        <v>4161</v>
      </c>
      <c r="B673" t="s">
        <v>4162</v>
      </c>
      <c r="C673" t="s">
        <v>2843</v>
      </c>
      <c r="D673" s="17">
        <v>649</v>
      </c>
      <c r="E673" s="17">
        <v>2400</v>
      </c>
      <c r="F673" s="23">
        <v>73</v>
      </c>
      <c r="G673" s="6">
        <v>4.4000000000000004</v>
      </c>
      <c r="H673" s="3">
        <v>67260</v>
      </c>
      <c r="I673" t="s">
        <v>4163</v>
      </c>
      <c r="J673" t="s">
        <v>2845</v>
      </c>
      <c r="K673" t="s">
        <v>2846</v>
      </c>
      <c r="L673" t="s">
        <v>2847</v>
      </c>
      <c r="M673" t="s">
        <v>2848</v>
      </c>
      <c r="N673" t="s">
        <v>2849</v>
      </c>
      <c r="O673" t="s">
        <v>2850</v>
      </c>
      <c r="P673" t="s">
        <v>4164</v>
      </c>
      <c r="Q673" t="str">
        <f t="shared" si="191"/>
        <v>Good</v>
      </c>
      <c r="R673" s="15">
        <f t="shared" si="192"/>
        <v>161424000</v>
      </c>
      <c r="S673" s="15" t="str">
        <f t="shared" si="193"/>
        <v>₹2,000-₹10,000</v>
      </c>
      <c r="U673" s="6">
        <f t="shared" si="194"/>
        <v>308</v>
      </c>
      <c r="V673" s="3">
        <f t="shared" si="195"/>
        <v>295944</v>
      </c>
      <c r="W673" s="3" t="s">
        <v>14282</v>
      </c>
      <c r="X673" s="3" t="s">
        <v>14550</v>
      </c>
      <c r="Y673" s="25">
        <f t="shared" si="196"/>
        <v>0.73</v>
      </c>
      <c r="Z673" s="25">
        <f t="shared" si="197"/>
        <v>662</v>
      </c>
      <c r="AA673">
        <f t="shared" si="198"/>
        <v>1</v>
      </c>
      <c r="AB673">
        <f t="shared" si="199"/>
        <v>1</v>
      </c>
      <c r="AC673">
        <f t="shared" si="190"/>
        <v>0</v>
      </c>
      <c r="AF673">
        <f t="shared" si="200"/>
        <v>161424000</v>
      </c>
      <c r="AH673" t="str">
        <f t="shared" si="201"/>
        <v>SanDisk Ultra microSD UHS-I Card 64GB,</v>
      </c>
      <c r="AI673" s="21">
        <f t="shared" si="202"/>
        <v>67260</v>
      </c>
      <c r="AK673" t="str">
        <f t="shared" si="203"/>
        <v>Electronics</v>
      </c>
      <c r="AM673">
        <f t="shared" si="204"/>
        <v>7300</v>
      </c>
      <c r="AN673" s="16">
        <f t="shared" si="205"/>
        <v>73</v>
      </c>
      <c r="AO673">
        <f t="shared" si="206"/>
        <v>73</v>
      </c>
      <c r="AP673" t="str">
        <f t="shared" si="207"/>
        <v>Suspicious Zero</v>
      </c>
      <c r="AQ673">
        <f t="shared" si="208"/>
        <v>7300</v>
      </c>
    </row>
    <row r="674" spans="1:43">
      <c r="A674" t="s">
        <v>3014</v>
      </c>
      <c r="B674" t="s">
        <v>3015</v>
      </c>
      <c r="C674" t="s">
        <v>2843</v>
      </c>
      <c r="D674" s="17">
        <v>369</v>
      </c>
      <c r="E674" s="17">
        <v>700</v>
      </c>
      <c r="F674" s="23">
        <v>47</v>
      </c>
      <c r="G674" s="6">
        <v>4.4000000000000004</v>
      </c>
      <c r="H674" s="3">
        <v>67259</v>
      </c>
      <c r="I674" t="s">
        <v>12425</v>
      </c>
      <c r="J674" t="s">
        <v>2845</v>
      </c>
      <c r="K674" t="s">
        <v>2846</v>
      </c>
      <c r="L674" t="s">
        <v>2847</v>
      </c>
      <c r="M674" t="s">
        <v>2848</v>
      </c>
      <c r="N674" t="s">
        <v>2849</v>
      </c>
      <c r="O674" t="s">
        <v>3016</v>
      </c>
      <c r="P674" t="s">
        <v>3017</v>
      </c>
      <c r="Q674" t="str">
        <f t="shared" si="191"/>
        <v>Good</v>
      </c>
      <c r="R674" s="15">
        <f t="shared" si="192"/>
        <v>47081300</v>
      </c>
      <c r="S674" s="15" t="str">
        <f t="shared" si="193"/>
        <v>₹500-₹2,000</v>
      </c>
      <c r="U674" s="6">
        <f t="shared" si="194"/>
        <v>308</v>
      </c>
      <c r="V674" s="3">
        <f t="shared" si="195"/>
        <v>295939.60000000003</v>
      </c>
      <c r="W674" s="3" t="s">
        <v>14283</v>
      </c>
      <c r="X674" s="3" t="s">
        <v>14550</v>
      </c>
      <c r="Y674" s="25">
        <f t="shared" si="196"/>
        <v>0.47</v>
      </c>
      <c r="Z674" s="25">
        <f t="shared" si="197"/>
        <v>662</v>
      </c>
      <c r="AA674">
        <f t="shared" si="198"/>
        <v>1</v>
      </c>
      <c r="AB674">
        <f t="shared" si="199"/>
        <v>1</v>
      </c>
      <c r="AC674">
        <f t="shared" si="190"/>
        <v>0</v>
      </c>
      <c r="AF674">
        <f t="shared" si="200"/>
        <v>47081300</v>
      </c>
      <c r="AH674" t="str">
        <f t="shared" si="201"/>
        <v>SanDisk Ultra microSD UHS-I Card 32GB,</v>
      </c>
      <c r="AI674" s="21">
        <f t="shared" si="202"/>
        <v>67259</v>
      </c>
      <c r="AK674" t="str">
        <f t="shared" si="203"/>
        <v>Electronics</v>
      </c>
      <c r="AM674">
        <f t="shared" si="204"/>
        <v>4700</v>
      </c>
      <c r="AN674" s="16">
        <f t="shared" si="205"/>
        <v>47</v>
      </c>
      <c r="AO674">
        <f t="shared" si="206"/>
        <v>47</v>
      </c>
      <c r="AP674" t="str">
        <f t="shared" si="207"/>
        <v>Suspicious Zero</v>
      </c>
      <c r="AQ674">
        <f t="shared" si="208"/>
        <v>4700</v>
      </c>
    </row>
    <row r="675" spans="1:43">
      <c r="A675" t="s">
        <v>11968</v>
      </c>
      <c r="B675" t="s">
        <v>11969</v>
      </c>
      <c r="C675" t="s">
        <v>8904</v>
      </c>
      <c r="D675" s="17">
        <v>379</v>
      </c>
      <c r="E675" s="17">
        <v>919</v>
      </c>
      <c r="F675" s="23">
        <v>59</v>
      </c>
      <c r="G675" s="6">
        <v>4</v>
      </c>
      <c r="H675" s="3">
        <v>1090</v>
      </c>
      <c r="I675" t="s">
        <v>11970</v>
      </c>
      <c r="J675" t="s">
        <v>11971</v>
      </c>
      <c r="K675" t="s">
        <v>11972</v>
      </c>
      <c r="L675" t="s">
        <v>11973</v>
      </c>
      <c r="M675" t="s">
        <v>11974</v>
      </c>
      <c r="N675" t="s">
        <v>11975</v>
      </c>
      <c r="O675" t="s">
        <v>11976</v>
      </c>
      <c r="P675" t="s">
        <v>11977</v>
      </c>
      <c r="Q675" t="str">
        <f t="shared" si="191"/>
        <v>Average</v>
      </c>
      <c r="R675" s="15">
        <f t="shared" si="192"/>
        <v>1001710</v>
      </c>
      <c r="S675" s="15" t="str">
        <f t="shared" si="193"/>
        <v>₹500-₹2,000</v>
      </c>
      <c r="U675" s="6">
        <f t="shared" si="194"/>
        <v>308</v>
      </c>
      <c r="V675" s="3">
        <f t="shared" si="195"/>
        <v>4360</v>
      </c>
      <c r="W675" s="3" t="s">
        <v>13649</v>
      </c>
      <c r="X675" s="3" t="s">
        <v>14573</v>
      </c>
      <c r="Y675" s="25">
        <f t="shared" si="196"/>
        <v>0.59</v>
      </c>
      <c r="Z675" s="25">
        <f t="shared" si="197"/>
        <v>662</v>
      </c>
      <c r="AA675">
        <f t="shared" si="198"/>
        <v>1</v>
      </c>
      <c r="AB675">
        <f t="shared" si="199"/>
        <v>1</v>
      </c>
      <c r="AC675">
        <f t="shared" si="190"/>
        <v>0</v>
      </c>
      <c r="AF675">
        <f t="shared" si="200"/>
        <v>1001710</v>
      </c>
      <c r="AH675" t="str">
        <f t="shared" si="201"/>
        <v>Noir Aqua - 5pcs PP Spun Filter + 1</v>
      </c>
      <c r="AI675" s="21">
        <f t="shared" si="202"/>
        <v>1090</v>
      </c>
      <c r="AK675" t="str">
        <f t="shared" si="203"/>
        <v>Home &amp; Kitchen</v>
      </c>
      <c r="AM675">
        <f t="shared" si="204"/>
        <v>5900</v>
      </c>
      <c r="AN675" s="16">
        <f t="shared" si="205"/>
        <v>59</v>
      </c>
      <c r="AO675">
        <f t="shared" si="206"/>
        <v>59</v>
      </c>
      <c r="AP675" t="str">
        <f t="shared" si="207"/>
        <v>Suspicious Zero</v>
      </c>
      <c r="AQ675">
        <f t="shared" si="208"/>
        <v>5900</v>
      </c>
    </row>
    <row r="676" spans="1:43">
      <c r="A676" t="s">
        <v>5431</v>
      </c>
      <c r="B676" t="s">
        <v>5432</v>
      </c>
      <c r="C676" t="s">
        <v>5433</v>
      </c>
      <c r="D676" s="17">
        <v>6299</v>
      </c>
      <c r="E676" s="17">
        <v>13750</v>
      </c>
      <c r="F676" s="23">
        <v>54</v>
      </c>
      <c r="G676" s="6">
        <v>4.2</v>
      </c>
      <c r="H676" s="3">
        <v>2014</v>
      </c>
      <c r="I676" t="s">
        <v>5434</v>
      </c>
      <c r="J676" t="s">
        <v>5435</v>
      </c>
      <c r="K676" t="s">
        <v>5436</v>
      </c>
      <c r="L676" t="s">
        <v>5437</v>
      </c>
      <c r="M676" t="s">
        <v>5438</v>
      </c>
      <c r="N676" t="s">
        <v>12834</v>
      </c>
      <c r="O676" t="s">
        <v>5439</v>
      </c>
      <c r="P676" t="s">
        <v>5440</v>
      </c>
      <c r="Q676" t="str">
        <f t="shared" si="191"/>
        <v>Average</v>
      </c>
      <c r="R676" s="15">
        <f t="shared" si="192"/>
        <v>27692500</v>
      </c>
      <c r="S676" s="15" t="str">
        <f t="shared" si="193"/>
        <v>₹10,000-₹50,000</v>
      </c>
      <c r="U676" s="6">
        <f t="shared" si="194"/>
        <v>308</v>
      </c>
      <c r="V676" s="3">
        <f t="shared" si="195"/>
        <v>8458.8000000000011</v>
      </c>
      <c r="W676" s="3" t="s">
        <v>13650</v>
      </c>
      <c r="X676" s="3" t="s">
        <v>14572</v>
      </c>
      <c r="Y676" s="25">
        <f t="shared" si="196"/>
        <v>0.54</v>
      </c>
      <c r="Z676" s="25">
        <f t="shared" si="197"/>
        <v>662</v>
      </c>
      <c r="AA676">
        <f t="shared" si="198"/>
        <v>1</v>
      </c>
      <c r="AB676">
        <f t="shared" si="199"/>
        <v>1</v>
      </c>
      <c r="AC676">
        <f t="shared" si="190"/>
        <v>0</v>
      </c>
      <c r="AF676">
        <f t="shared" si="200"/>
        <v>27692500</v>
      </c>
      <c r="AH676" t="str">
        <f t="shared" si="201"/>
        <v>Acer EK220Q 21.5 Inch (54.61 cm) Full</v>
      </c>
      <c r="AI676" s="21">
        <f t="shared" si="202"/>
        <v>2014</v>
      </c>
      <c r="AK676" t="str">
        <f t="shared" si="203"/>
        <v>Computers &amp; Accessories</v>
      </c>
      <c r="AM676">
        <f t="shared" si="204"/>
        <v>5400</v>
      </c>
      <c r="AN676" s="16">
        <f t="shared" si="205"/>
        <v>54</v>
      </c>
      <c r="AO676">
        <f t="shared" si="206"/>
        <v>54</v>
      </c>
      <c r="AP676" t="str">
        <f t="shared" si="207"/>
        <v>Suspicious Zero</v>
      </c>
      <c r="AQ676">
        <f t="shared" si="208"/>
        <v>5400</v>
      </c>
    </row>
    <row r="677" spans="1:43">
      <c r="A677" t="s">
        <v>6114</v>
      </c>
      <c r="B677" t="s">
        <v>6115</v>
      </c>
      <c r="C677" t="s">
        <v>4591</v>
      </c>
      <c r="D677" s="17">
        <v>599</v>
      </c>
      <c r="E677" s="17">
        <v>1999</v>
      </c>
      <c r="F677" s="23">
        <v>70</v>
      </c>
      <c r="G677" s="6">
        <v>4.4000000000000004</v>
      </c>
      <c r="H677" s="3">
        <v>4736</v>
      </c>
      <c r="I677" t="s">
        <v>12835</v>
      </c>
      <c r="J677" t="s">
        <v>6116</v>
      </c>
      <c r="K677" t="s">
        <v>6117</v>
      </c>
      <c r="L677" t="s">
        <v>6118</v>
      </c>
      <c r="M677" t="s">
        <v>6119</v>
      </c>
      <c r="N677" t="s">
        <v>12836</v>
      </c>
      <c r="O677" t="s">
        <v>6120</v>
      </c>
      <c r="P677" t="s">
        <v>6121</v>
      </c>
      <c r="Q677" t="str">
        <f t="shared" si="191"/>
        <v>Excellent</v>
      </c>
      <c r="R677" s="15">
        <f t="shared" si="192"/>
        <v>9467264</v>
      </c>
      <c r="S677" s="15" t="str">
        <f t="shared" si="193"/>
        <v>₹500-₹2,000</v>
      </c>
      <c r="U677" s="6">
        <f t="shared" si="194"/>
        <v>308</v>
      </c>
      <c r="V677" s="3">
        <f t="shared" si="195"/>
        <v>20838.400000000001</v>
      </c>
      <c r="W677" s="3" t="s">
        <v>13651</v>
      </c>
      <c r="X677" s="3" t="s">
        <v>14572</v>
      </c>
      <c r="Y677" s="25">
        <f t="shared" si="196"/>
        <v>0.7</v>
      </c>
      <c r="Z677" s="25">
        <f t="shared" si="197"/>
        <v>662</v>
      </c>
      <c r="AA677">
        <f t="shared" si="198"/>
        <v>1</v>
      </c>
      <c r="AB677">
        <f t="shared" si="199"/>
        <v>1</v>
      </c>
      <c r="AC677">
        <f t="shared" si="190"/>
        <v>0</v>
      </c>
      <c r="AF677">
        <f t="shared" si="200"/>
        <v>9467264</v>
      </c>
      <c r="AH677" t="str">
        <f t="shared" si="201"/>
        <v>Dyazo 6 Angles Adjustable Aluminum</v>
      </c>
      <c r="AI677" s="21">
        <f t="shared" si="202"/>
        <v>4736</v>
      </c>
      <c r="AK677" t="str">
        <f t="shared" si="203"/>
        <v>Computers &amp; Accessories</v>
      </c>
      <c r="AM677">
        <f t="shared" si="204"/>
        <v>7000</v>
      </c>
      <c r="AN677" s="16">
        <f t="shared" si="205"/>
        <v>70</v>
      </c>
      <c r="AO677">
        <f t="shared" si="206"/>
        <v>70</v>
      </c>
      <c r="AP677" t="str">
        <f t="shared" si="207"/>
        <v>Suspicious Zero</v>
      </c>
      <c r="AQ677">
        <f t="shared" si="208"/>
        <v>7000</v>
      </c>
    </row>
    <row r="678" spans="1:43">
      <c r="A678" t="s">
        <v>872</v>
      </c>
      <c r="B678" t="s">
        <v>873</v>
      </c>
      <c r="C678" t="s">
        <v>18</v>
      </c>
      <c r="D678" s="17">
        <v>345</v>
      </c>
      <c r="E678" s="17">
        <v>999</v>
      </c>
      <c r="F678" s="23">
        <v>65</v>
      </c>
      <c r="G678" s="6">
        <v>3.7</v>
      </c>
      <c r="H678" s="3">
        <v>1097</v>
      </c>
      <c r="I678" t="s">
        <v>874</v>
      </c>
      <c r="J678" t="s">
        <v>875</v>
      </c>
      <c r="K678" t="s">
        <v>876</v>
      </c>
      <c r="L678" t="s">
        <v>877</v>
      </c>
      <c r="M678" t="s">
        <v>878</v>
      </c>
      <c r="N678" t="s">
        <v>879</v>
      </c>
      <c r="O678" t="s">
        <v>880</v>
      </c>
      <c r="P678" t="s">
        <v>881</v>
      </c>
      <c r="Q678" t="str">
        <f t="shared" si="191"/>
        <v>Average</v>
      </c>
      <c r="R678" s="15">
        <f t="shared" si="192"/>
        <v>1095903</v>
      </c>
      <c r="S678" s="15" t="str">
        <f t="shared" si="193"/>
        <v>₹500-₹2,000</v>
      </c>
      <c r="U678" s="6">
        <f t="shared" si="194"/>
        <v>308</v>
      </c>
      <c r="V678" s="3">
        <f t="shared" si="195"/>
        <v>4058.9</v>
      </c>
      <c r="W678" s="3" t="s">
        <v>13652</v>
      </c>
      <c r="X678" s="3" t="s">
        <v>14572</v>
      </c>
      <c r="Y678" s="25">
        <f t="shared" si="196"/>
        <v>0.65</v>
      </c>
      <c r="Z678" s="25">
        <f t="shared" si="197"/>
        <v>662</v>
      </c>
      <c r="AA678">
        <f t="shared" si="198"/>
        <v>1</v>
      </c>
      <c r="AB678">
        <f t="shared" si="199"/>
        <v>1</v>
      </c>
      <c r="AC678">
        <f t="shared" si="190"/>
        <v>0</v>
      </c>
      <c r="AF678">
        <f t="shared" si="200"/>
        <v>1095903</v>
      </c>
      <c r="AH678" t="str">
        <f t="shared" si="201"/>
        <v>Gilary Multi Charging Cable,</v>
      </c>
      <c r="AI678" s="21">
        <f t="shared" si="202"/>
        <v>1097</v>
      </c>
      <c r="AK678" t="str">
        <f t="shared" si="203"/>
        <v>Computers &amp; Accessories</v>
      </c>
      <c r="AM678">
        <f t="shared" si="204"/>
        <v>6500</v>
      </c>
      <c r="AN678" s="16">
        <f t="shared" si="205"/>
        <v>65</v>
      </c>
      <c r="AO678">
        <f t="shared" si="206"/>
        <v>65</v>
      </c>
      <c r="AP678" t="str">
        <f t="shared" si="207"/>
        <v>Suspicious Zero</v>
      </c>
      <c r="AQ678">
        <f t="shared" si="208"/>
        <v>6500</v>
      </c>
    </row>
    <row r="679" spans="1:43">
      <c r="A679" t="s">
        <v>4907</v>
      </c>
      <c r="B679" t="s">
        <v>12098</v>
      </c>
      <c r="C679" t="s">
        <v>4908</v>
      </c>
      <c r="D679" s="17">
        <v>399</v>
      </c>
      <c r="E679" s="17">
        <v>995</v>
      </c>
      <c r="F679" s="23">
        <v>60</v>
      </c>
      <c r="G679" s="6">
        <v>3.9</v>
      </c>
      <c r="H679" s="3">
        <v>21372</v>
      </c>
      <c r="I679" t="s">
        <v>4909</v>
      </c>
      <c r="J679" t="s">
        <v>4910</v>
      </c>
      <c r="K679" t="s">
        <v>4911</v>
      </c>
      <c r="L679" t="s">
        <v>4912</v>
      </c>
      <c r="M679" t="s">
        <v>4913</v>
      </c>
      <c r="N679" t="s">
        <v>12266</v>
      </c>
      <c r="O679" t="s">
        <v>4914</v>
      </c>
      <c r="P679" t="s">
        <v>4915</v>
      </c>
      <c r="Q679" t="str">
        <f t="shared" si="191"/>
        <v>Excellent</v>
      </c>
      <c r="R679" s="15">
        <f t="shared" si="192"/>
        <v>21265140</v>
      </c>
      <c r="S679" s="15" t="str">
        <f t="shared" si="193"/>
        <v>₹500-₹2,000</v>
      </c>
      <c r="U679" s="6">
        <f t="shared" si="194"/>
        <v>308</v>
      </c>
      <c r="V679" s="3">
        <f t="shared" si="195"/>
        <v>83350.8</v>
      </c>
      <c r="W679" s="3" t="s">
        <v>13653</v>
      </c>
      <c r="X679" s="3" t="s">
        <v>14550</v>
      </c>
      <c r="Y679" s="25">
        <f t="shared" si="196"/>
        <v>0.6</v>
      </c>
      <c r="Z679" s="25">
        <f t="shared" si="197"/>
        <v>662</v>
      </c>
      <c r="AA679">
        <f t="shared" si="198"/>
        <v>1</v>
      </c>
      <c r="AB679">
        <f t="shared" si="199"/>
        <v>1</v>
      </c>
      <c r="AC679">
        <f t="shared" ref="AC679:AC742" si="209">COUNTIFS(A:A, A679, C:C, "&lt;&gt;" &amp; C679)</f>
        <v>0</v>
      </c>
      <c r="AF679">
        <f t="shared" si="200"/>
        <v>21265140</v>
      </c>
      <c r="AH679" t="str">
        <f t="shared" si="201"/>
        <v>DIGITEK (DTR 260 GT) Gorilla</v>
      </c>
      <c r="AI679" s="21">
        <f t="shared" si="202"/>
        <v>21372</v>
      </c>
      <c r="AK679" t="str">
        <f t="shared" si="203"/>
        <v>Electronics</v>
      </c>
      <c r="AM679">
        <f t="shared" si="204"/>
        <v>6000</v>
      </c>
      <c r="AN679" s="16">
        <f t="shared" si="205"/>
        <v>60</v>
      </c>
      <c r="AO679">
        <f t="shared" si="206"/>
        <v>60</v>
      </c>
      <c r="AP679" t="str">
        <f t="shared" si="207"/>
        <v>Suspicious Zero</v>
      </c>
      <c r="AQ679">
        <f t="shared" si="208"/>
        <v>6000</v>
      </c>
    </row>
    <row r="680" spans="1:43">
      <c r="A680" t="s">
        <v>6966</v>
      </c>
      <c r="B680" t="s">
        <v>6967</v>
      </c>
      <c r="C680" t="s">
        <v>4992</v>
      </c>
      <c r="D680" s="17">
        <v>1495</v>
      </c>
      <c r="E680" s="17">
        <v>1995</v>
      </c>
      <c r="F680" s="23">
        <v>25</v>
      </c>
      <c r="G680" s="6">
        <v>4.5</v>
      </c>
      <c r="H680" s="3">
        <v>10541</v>
      </c>
      <c r="I680" t="s">
        <v>6968</v>
      </c>
      <c r="J680" t="s">
        <v>6969</v>
      </c>
      <c r="K680" t="s">
        <v>6970</v>
      </c>
      <c r="L680" t="s">
        <v>6971</v>
      </c>
      <c r="M680" t="s">
        <v>12837</v>
      </c>
      <c r="N680" t="s">
        <v>12267</v>
      </c>
      <c r="O680" t="s">
        <v>6972</v>
      </c>
      <c r="P680" t="s">
        <v>6973</v>
      </c>
      <c r="Q680" t="str">
        <f t="shared" si="191"/>
        <v>Good</v>
      </c>
      <c r="R680" s="15">
        <f t="shared" si="192"/>
        <v>21029295</v>
      </c>
      <c r="S680" s="15" t="str">
        <f t="shared" si="193"/>
        <v>₹500-₹2,000</v>
      </c>
      <c r="U680" s="6">
        <f t="shared" si="194"/>
        <v>308</v>
      </c>
      <c r="V680" s="3">
        <f t="shared" si="195"/>
        <v>47434.5</v>
      </c>
      <c r="W680" s="3" t="s">
        <v>13654</v>
      </c>
      <c r="X680" s="3" t="s">
        <v>14572</v>
      </c>
      <c r="Y680" s="25">
        <f t="shared" si="196"/>
        <v>0.25</v>
      </c>
      <c r="Z680" s="25">
        <f t="shared" si="197"/>
        <v>662</v>
      </c>
      <c r="AA680">
        <f t="shared" si="198"/>
        <v>1</v>
      </c>
      <c r="AB680">
        <f t="shared" si="199"/>
        <v>1</v>
      </c>
      <c r="AC680">
        <f t="shared" si="209"/>
        <v>0</v>
      </c>
      <c r="AF680">
        <f t="shared" si="200"/>
        <v>21029295</v>
      </c>
      <c r="AH680" t="str">
        <f t="shared" si="201"/>
        <v>Logitech G102 USB Light Sync Gaming</v>
      </c>
      <c r="AI680" s="21">
        <f t="shared" si="202"/>
        <v>10541</v>
      </c>
      <c r="AK680" t="str">
        <f t="shared" si="203"/>
        <v>Computers &amp; Accessories</v>
      </c>
      <c r="AM680">
        <f t="shared" si="204"/>
        <v>2500</v>
      </c>
      <c r="AN680" s="16">
        <f t="shared" si="205"/>
        <v>25</v>
      </c>
      <c r="AO680">
        <f t="shared" si="206"/>
        <v>25</v>
      </c>
      <c r="AP680" t="str">
        <f t="shared" si="207"/>
        <v>Suspicious Zero</v>
      </c>
      <c r="AQ680">
        <f t="shared" si="208"/>
        <v>2500</v>
      </c>
    </row>
    <row r="681" spans="1:43">
      <c r="A681" t="s">
        <v>11344</v>
      </c>
      <c r="B681" t="s">
        <v>12838</v>
      </c>
      <c r="C681" t="s">
        <v>8373</v>
      </c>
      <c r="D681" s="17">
        <v>929</v>
      </c>
      <c r="E681" s="17">
        <v>1300</v>
      </c>
      <c r="F681" s="23">
        <v>28.999999999999996</v>
      </c>
      <c r="G681" s="6">
        <v>3.9</v>
      </c>
      <c r="H681" s="3">
        <v>1672</v>
      </c>
      <c r="I681" t="s">
        <v>11345</v>
      </c>
      <c r="J681" t="s">
        <v>11346</v>
      </c>
      <c r="K681" t="s">
        <v>11347</v>
      </c>
      <c r="L681" t="s">
        <v>11348</v>
      </c>
      <c r="M681" t="s">
        <v>11349</v>
      </c>
      <c r="N681" t="s">
        <v>11350</v>
      </c>
      <c r="O681" t="s">
        <v>11351</v>
      </c>
      <c r="P681" t="s">
        <v>11352</v>
      </c>
      <c r="Q681" t="str">
        <f t="shared" si="191"/>
        <v>Good</v>
      </c>
      <c r="R681" s="15">
        <f t="shared" si="192"/>
        <v>2173600</v>
      </c>
      <c r="S681" s="15" t="str">
        <f t="shared" si="193"/>
        <v>₹500-₹2,000</v>
      </c>
      <c r="U681" s="6">
        <f t="shared" si="194"/>
        <v>308</v>
      </c>
      <c r="V681" s="3">
        <f t="shared" si="195"/>
        <v>6520.8</v>
      </c>
      <c r="W681" s="3" t="s">
        <v>14385</v>
      </c>
      <c r="X681" s="3" t="s">
        <v>14573</v>
      </c>
      <c r="Y681" s="25">
        <f t="shared" si="196"/>
        <v>0.28999999999999998</v>
      </c>
      <c r="Z681" s="25">
        <f t="shared" si="197"/>
        <v>662</v>
      </c>
      <c r="AA681">
        <f t="shared" si="198"/>
        <v>1</v>
      </c>
      <c r="AB681">
        <f t="shared" si="199"/>
        <v>1</v>
      </c>
      <c r="AC681">
        <f t="shared" si="209"/>
        <v>0</v>
      </c>
      <c r="AF681">
        <f t="shared" si="200"/>
        <v>2173600</v>
      </c>
      <c r="AH681" t="str">
        <f t="shared" si="201"/>
        <v>Lifelong LLSM120G Sandwich Griller,</v>
      </c>
      <c r="AI681" s="21">
        <f t="shared" si="202"/>
        <v>1672</v>
      </c>
      <c r="AK681" t="str">
        <f t="shared" si="203"/>
        <v>Home &amp; Kitchen</v>
      </c>
      <c r="AM681">
        <f t="shared" si="204"/>
        <v>2899.9999999999995</v>
      </c>
      <c r="AN681" s="16">
        <f t="shared" si="205"/>
        <v>28.999999999999996</v>
      </c>
      <c r="AO681">
        <f t="shared" si="206"/>
        <v>28.999999999999996</v>
      </c>
      <c r="AP681" t="str">
        <f t="shared" si="207"/>
        <v>Suspicious Zero</v>
      </c>
      <c r="AQ681">
        <f t="shared" si="208"/>
        <v>2899.9999999999995</v>
      </c>
    </row>
    <row r="682" spans="1:43">
      <c r="A682" t="s">
        <v>6725</v>
      </c>
      <c r="B682" t="s">
        <v>6726</v>
      </c>
      <c r="C682" t="s">
        <v>4543</v>
      </c>
      <c r="D682" s="17">
        <v>1439</v>
      </c>
      <c r="E682" s="17">
        <v>2890</v>
      </c>
      <c r="F682" s="23">
        <v>50</v>
      </c>
      <c r="G682" s="6">
        <v>4.5</v>
      </c>
      <c r="H682" s="3">
        <v>4099</v>
      </c>
      <c r="I682" t="s">
        <v>6727</v>
      </c>
      <c r="J682" t="s">
        <v>6728</v>
      </c>
      <c r="K682" t="s">
        <v>6729</v>
      </c>
      <c r="L682" t="s">
        <v>6730</v>
      </c>
      <c r="M682" t="s">
        <v>12268</v>
      </c>
      <c r="N682" t="s">
        <v>12839</v>
      </c>
      <c r="O682" t="s">
        <v>6731</v>
      </c>
      <c r="P682" t="s">
        <v>6732</v>
      </c>
      <c r="Q682" t="str">
        <f t="shared" si="191"/>
        <v>Average</v>
      </c>
      <c r="R682" s="15">
        <f t="shared" si="192"/>
        <v>11846110</v>
      </c>
      <c r="S682" s="15" t="str">
        <f t="shared" si="193"/>
        <v>₹2,000-₹10,000</v>
      </c>
      <c r="U682" s="6">
        <f t="shared" si="194"/>
        <v>308</v>
      </c>
      <c r="V682" s="3">
        <f t="shared" si="195"/>
        <v>18445.5</v>
      </c>
      <c r="W682" s="3" t="s">
        <v>14340</v>
      </c>
      <c r="X682" s="3" t="s">
        <v>14572</v>
      </c>
      <c r="Y682" s="25">
        <f t="shared" si="196"/>
        <v>0.5</v>
      </c>
      <c r="Z682" s="25">
        <f t="shared" si="197"/>
        <v>662</v>
      </c>
      <c r="AA682">
        <f t="shared" si="198"/>
        <v>1</v>
      </c>
      <c r="AB682">
        <f t="shared" si="199"/>
        <v>1</v>
      </c>
      <c r="AC682">
        <f t="shared" si="209"/>
        <v>0</v>
      </c>
      <c r="AF682">
        <f t="shared" si="200"/>
        <v>11846110</v>
      </c>
      <c r="AH682" t="str">
        <f t="shared" si="201"/>
        <v>Lenovo 600 Bluetooth 5.0 Silent Mouse:</v>
      </c>
      <c r="AI682" s="21">
        <f t="shared" si="202"/>
        <v>4099</v>
      </c>
      <c r="AK682" t="str">
        <f t="shared" si="203"/>
        <v>Computers &amp; Accessories</v>
      </c>
      <c r="AM682">
        <f t="shared" si="204"/>
        <v>5000</v>
      </c>
      <c r="AN682" s="16">
        <f t="shared" si="205"/>
        <v>50</v>
      </c>
      <c r="AO682">
        <f t="shared" si="206"/>
        <v>50</v>
      </c>
      <c r="AP682" t="str">
        <f t="shared" si="207"/>
        <v>Suspicious Zero</v>
      </c>
      <c r="AQ682">
        <f t="shared" si="208"/>
        <v>5000</v>
      </c>
    </row>
    <row r="683" spans="1:43">
      <c r="A683" t="s">
        <v>4252</v>
      </c>
      <c r="B683" t="s">
        <v>4253</v>
      </c>
      <c r="C683" t="s">
        <v>3550</v>
      </c>
      <c r="D683" s="17">
        <v>299</v>
      </c>
      <c r="E683" s="17">
        <v>599</v>
      </c>
      <c r="F683" s="23">
        <v>50</v>
      </c>
      <c r="G683" s="6">
        <v>4.3</v>
      </c>
      <c r="H683" s="3">
        <v>4674</v>
      </c>
      <c r="I683" t="s">
        <v>4254</v>
      </c>
      <c r="J683" t="s">
        <v>4255</v>
      </c>
      <c r="K683" t="s">
        <v>4256</v>
      </c>
      <c r="L683" t="s">
        <v>4257</v>
      </c>
      <c r="M683" t="s">
        <v>4258</v>
      </c>
      <c r="N683" t="s">
        <v>4259</v>
      </c>
      <c r="O683" t="s">
        <v>4260</v>
      </c>
      <c r="P683" t="s">
        <v>4261</v>
      </c>
      <c r="Q683" t="str">
        <f t="shared" si="191"/>
        <v>Good</v>
      </c>
      <c r="R683" s="15">
        <f t="shared" si="192"/>
        <v>2799726</v>
      </c>
      <c r="S683" s="15" t="str">
        <f t="shared" si="193"/>
        <v>₹500-₹2,000</v>
      </c>
      <c r="U683" s="6">
        <f t="shared" si="194"/>
        <v>308</v>
      </c>
      <c r="V683" s="3">
        <f t="shared" si="195"/>
        <v>20098.2</v>
      </c>
      <c r="W683" s="3" t="s">
        <v>13655</v>
      </c>
      <c r="X683" s="3" t="s">
        <v>14550</v>
      </c>
      <c r="Y683" s="25">
        <f t="shared" si="196"/>
        <v>0.5</v>
      </c>
      <c r="Z683" s="25">
        <f t="shared" si="197"/>
        <v>662</v>
      </c>
      <c r="AA683">
        <f t="shared" si="198"/>
        <v>1</v>
      </c>
      <c r="AB683">
        <f t="shared" si="199"/>
        <v>1</v>
      </c>
      <c r="AC683">
        <f t="shared" si="209"/>
        <v>0</v>
      </c>
      <c r="AF683">
        <f t="shared" si="200"/>
        <v>2799726</v>
      </c>
      <c r="AH683" t="str">
        <f t="shared" si="201"/>
        <v>POPIO Tempered Glass Screen Protector</v>
      </c>
      <c r="AI683" s="21">
        <f t="shared" si="202"/>
        <v>4674</v>
      </c>
      <c r="AK683" t="str">
        <f t="shared" si="203"/>
        <v>Electronics</v>
      </c>
      <c r="AM683">
        <f t="shared" si="204"/>
        <v>5000</v>
      </c>
      <c r="AN683" s="16">
        <f t="shared" si="205"/>
        <v>50</v>
      </c>
      <c r="AO683">
        <f t="shared" si="206"/>
        <v>50</v>
      </c>
      <c r="AP683" t="str">
        <f t="shared" si="207"/>
        <v>Suspicious Zero</v>
      </c>
      <c r="AQ683">
        <f t="shared" si="208"/>
        <v>5000</v>
      </c>
    </row>
    <row r="684" spans="1:43">
      <c r="A684" t="s">
        <v>2951</v>
      </c>
      <c r="B684" t="s">
        <v>2952</v>
      </c>
      <c r="C684" t="s">
        <v>2799</v>
      </c>
      <c r="D684" s="17">
        <v>1499</v>
      </c>
      <c r="E684" s="17">
        <v>2499</v>
      </c>
      <c r="F684" s="23">
        <v>40</v>
      </c>
      <c r="G684" s="6">
        <v>4.3</v>
      </c>
      <c r="H684" s="3">
        <v>15970</v>
      </c>
      <c r="I684" t="s">
        <v>2953</v>
      </c>
      <c r="J684" t="s">
        <v>2954</v>
      </c>
      <c r="K684" t="s">
        <v>2955</v>
      </c>
      <c r="L684" t="s">
        <v>2956</v>
      </c>
      <c r="M684" t="s">
        <v>2957</v>
      </c>
      <c r="N684" t="s">
        <v>12840</v>
      </c>
      <c r="O684" t="s">
        <v>2958</v>
      </c>
      <c r="P684" t="s">
        <v>2959</v>
      </c>
      <c r="Q684" t="str">
        <f t="shared" si="191"/>
        <v>Good</v>
      </c>
      <c r="R684" s="15">
        <f t="shared" si="192"/>
        <v>39909030</v>
      </c>
      <c r="S684" s="15" t="str">
        <f t="shared" si="193"/>
        <v>₹2,000-₹10,000</v>
      </c>
      <c r="U684" s="6">
        <f t="shared" si="194"/>
        <v>308</v>
      </c>
      <c r="V684" s="3">
        <f t="shared" si="195"/>
        <v>68671</v>
      </c>
      <c r="W684" s="3" t="s">
        <v>13656</v>
      </c>
      <c r="X684" s="3" t="s">
        <v>14550</v>
      </c>
      <c r="Y684" s="25">
        <f t="shared" si="196"/>
        <v>0.4</v>
      </c>
      <c r="Z684" s="25">
        <f t="shared" si="197"/>
        <v>662</v>
      </c>
      <c r="AA684">
        <f t="shared" si="198"/>
        <v>1</v>
      </c>
      <c r="AB684">
        <f t="shared" si="199"/>
        <v>1</v>
      </c>
      <c r="AC684">
        <f t="shared" si="209"/>
        <v>0</v>
      </c>
      <c r="AF684">
        <f t="shared" si="200"/>
        <v>39909030</v>
      </c>
      <c r="AH684" t="str">
        <f t="shared" si="201"/>
        <v>MI 10000mAh Lithium Ion,</v>
      </c>
      <c r="AI684" s="21">
        <f t="shared" si="202"/>
        <v>15970</v>
      </c>
      <c r="AK684" t="str">
        <f t="shared" si="203"/>
        <v>Electronics</v>
      </c>
      <c r="AM684">
        <f t="shared" si="204"/>
        <v>4000</v>
      </c>
      <c r="AN684" s="16">
        <f t="shared" si="205"/>
        <v>40</v>
      </c>
      <c r="AO684">
        <f t="shared" si="206"/>
        <v>40</v>
      </c>
      <c r="AP684" t="str">
        <f t="shared" si="207"/>
        <v>Suspicious Zero</v>
      </c>
      <c r="AQ684">
        <f t="shared" si="208"/>
        <v>4000</v>
      </c>
    </row>
    <row r="685" spans="1:43">
      <c r="A685" t="s">
        <v>5063</v>
      </c>
      <c r="B685" t="s">
        <v>5064</v>
      </c>
      <c r="C685" t="s">
        <v>5065</v>
      </c>
      <c r="D685" s="17">
        <v>799</v>
      </c>
      <c r="E685" s="17">
        <v>1999</v>
      </c>
      <c r="F685" s="23">
        <v>60</v>
      </c>
      <c r="G685" s="6">
        <v>3.8</v>
      </c>
      <c r="H685" s="3">
        <v>12958</v>
      </c>
      <c r="I685" t="s">
        <v>12269</v>
      </c>
      <c r="J685" t="s">
        <v>5066</v>
      </c>
      <c r="K685" t="s">
        <v>5067</v>
      </c>
      <c r="L685" t="s">
        <v>5068</v>
      </c>
      <c r="M685" t="s">
        <v>5069</v>
      </c>
      <c r="N685" t="s">
        <v>5070</v>
      </c>
      <c r="O685" t="s">
        <v>5071</v>
      </c>
      <c r="P685" t="s">
        <v>5072</v>
      </c>
      <c r="Q685" t="str">
        <f t="shared" si="191"/>
        <v>Good</v>
      </c>
      <c r="R685" s="15">
        <f t="shared" si="192"/>
        <v>25903042</v>
      </c>
      <c r="S685" s="15" t="str">
        <f t="shared" si="193"/>
        <v>₹500-₹2,000</v>
      </c>
      <c r="U685" s="6">
        <f t="shared" si="194"/>
        <v>308</v>
      </c>
      <c r="V685" s="3">
        <f t="shared" si="195"/>
        <v>49240.399999999994</v>
      </c>
      <c r="W685" s="3" t="s">
        <v>14284</v>
      </c>
      <c r="X685" s="3" t="s">
        <v>14550</v>
      </c>
      <c r="Y685" s="25">
        <f t="shared" si="196"/>
        <v>0.6</v>
      </c>
      <c r="Z685" s="25">
        <f t="shared" si="197"/>
        <v>662</v>
      </c>
      <c r="AA685">
        <f t="shared" si="198"/>
        <v>1</v>
      </c>
      <c r="AB685">
        <f t="shared" si="199"/>
        <v>1</v>
      </c>
      <c r="AC685">
        <f t="shared" si="209"/>
        <v>0</v>
      </c>
      <c r="AF685">
        <f t="shared" si="200"/>
        <v>25903042</v>
      </c>
      <c r="AH685" t="str">
        <f t="shared" si="201"/>
        <v>Tygot 10 Inches Big LED Ring Light for</v>
      </c>
      <c r="AI685" s="21">
        <f t="shared" si="202"/>
        <v>12958</v>
      </c>
      <c r="AK685" t="str">
        <f t="shared" si="203"/>
        <v>Electronics</v>
      </c>
      <c r="AM685">
        <f t="shared" si="204"/>
        <v>6000</v>
      </c>
      <c r="AN685" s="16">
        <f t="shared" si="205"/>
        <v>60</v>
      </c>
      <c r="AO685">
        <f t="shared" si="206"/>
        <v>60</v>
      </c>
      <c r="AP685" t="str">
        <f t="shared" si="207"/>
        <v>Suspicious Zero</v>
      </c>
      <c r="AQ685">
        <f t="shared" si="208"/>
        <v>6000</v>
      </c>
    </row>
    <row r="686" spans="1:43">
      <c r="A686" t="s">
        <v>3423</v>
      </c>
      <c r="B686" t="s">
        <v>3424</v>
      </c>
      <c r="C686" t="s">
        <v>13169</v>
      </c>
      <c r="D686" s="17">
        <v>119</v>
      </c>
      <c r="E686" s="17">
        <v>299</v>
      </c>
      <c r="F686" s="23">
        <v>60</v>
      </c>
      <c r="G686" s="6">
        <v>4.0999999999999996</v>
      </c>
      <c r="H686" s="3">
        <v>5999</v>
      </c>
      <c r="I686" t="s">
        <v>12270</v>
      </c>
      <c r="J686" t="s">
        <v>3427</v>
      </c>
      <c r="K686" t="s">
        <v>3428</v>
      </c>
      <c r="L686" t="s">
        <v>3429</v>
      </c>
      <c r="M686" t="s">
        <v>3430</v>
      </c>
      <c r="N686" t="s">
        <v>3431</v>
      </c>
      <c r="O686" t="s">
        <v>3432</v>
      </c>
      <c r="P686" t="s">
        <v>3433</v>
      </c>
      <c r="Q686" t="str">
        <f t="shared" si="191"/>
        <v>Average</v>
      </c>
      <c r="R686" s="15">
        <f t="shared" si="192"/>
        <v>1793701</v>
      </c>
      <c r="S686" s="15" t="str">
        <f t="shared" si="193"/>
        <v>&lt;₹500</v>
      </c>
      <c r="U686" s="6">
        <f t="shared" si="194"/>
        <v>308</v>
      </c>
      <c r="V686" s="3">
        <f t="shared" si="195"/>
        <v>24595.899999999998</v>
      </c>
      <c r="W686" s="3" t="s">
        <v>13657</v>
      </c>
      <c r="X686" s="3" t="s">
        <v>14550</v>
      </c>
      <c r="Y686" s="25">
        <f t="shared" si="196"/>
        <v>0.6</v>
      </c>
      <c r="Z686" s="25">
        <f t="shared" si="197"/>
        <v>662</v>
      </c>
      <c r="AA686">
        <f t="shared" si="198"/>
        <v>1</v>
      </c>
      <c r="AB686">
        <f t="shared" si="199"/>
        <v>1</v>
      </c>
      <c r="AC686">
        <f t="shared" si="209"/>
        <v>0</v>
      </c>
      <c r="AF686">
        <f t="shared" si="200"/>
        <v>1793701</v>
      </c>
      <c r="AH686" t="str">
        <f t="shared" si="201"/>
        <v>Gizga Essentials Spiral Cable Protector</v>
      </c>
      <c r="AI686" s="21">
        <f t="shared" si="202"/>
        <v>5999</v>
      </c>
      <c r="AK686" t="str">
        <f t="shared" si="203"/>
        <v>Electronics</v>
      </c>
      <c r="AM686">
        <f t="shared" si="204"/>
        <v>6000</v>
      </c>
      <c r="AN686" s="16">
        <f t="shared" si="205"/>
        <v>60</v>
      </c>
      <c r="AO686">
        <f t="shared" si="206"/>
        <v>60</v>
      </c>
      <c r="AP686" t="str">
        <f t="shared" si="207"/>
        <v>Suspicious Zero</v>
      </c>
      <c r="AQ686">
        <f t="shared" si="208"/>
        <v>6000</v>
      </c>
    </row>
    <row r="687" spans="1:43">
      <c r="A687" t="s">
        <v>7079</v>
      </c>
      <c r="B687" t="s">
        <v>7080</v>
      </c>
      <c r="C687" t="s">
        <v>2884</v>
      </c>
      <c r="D687" s="17">
        <v>399</v>
      </c>
      <c r="E687" s="17">
        <v>1290</v>
      </c>
      <c r="F687" s="23">
        <v>69</v>
      </c>
      <c r="G687" s="6">
        <v>4.2</v>
      </c>
      <c r="H687" s="3">
        <v>76042</v>
      </c>
      <c r="I687" t="s">
        <v>12271</v>
      </c>
      <c r="J687" t="s">
        <v>7081</v>
      </c>
      <c r="K687" t="s">
        <v>7082</v>
      </c>
      <c r="L687" t="s">
        <v>7083</v>
      </c>
      <c r="M687" t="s">
        <v>7084</v>
      </c>
      <c r="N687" t="s">
        <v>7085</v>
      </c>
      <c r="O687" t="s">
        <v>7086</v>
      </c>
      <c r="P687" t="s">
        <v>7087</v>
      </c>
      <c r="Q687" t="str">
        <f t="shared" si="191"/>
        <v>Good</v>
      </c>
      <c r="R687" s="15">
        <f t="shared" si="192"/>
        <v>98094180</v>
      </c>
      <c r="S687" s="15" t="str">
        <f t="shared" si="193"/>
        <v>₹500-₹2,000</v>
      </c>
      <c r="U687" s="6">
        <f t="shared" si="194"/>
        <v>308</v>
      </c>
      <c r="V687" s="3">
        <f t="shared" si="195"/>
        <v>319376.40000000002</v>
      </c>
      <c r="W687" s="3" t="s">
        <v>13658</v>
      </c>
      <c r="X687" s="3" t="s">
        <v>14550</v>
      </c>
      <c r="Y687" s="25">
        <f t="shared" si="196"/>
        <v>0.69</v>
      </c>
      <c r="Z687" s="25">
        <f t="shared" si="197"/>
        <v>662</v>
      </c>
      <c r="AA687">
        <f t="shared" si="198"/>
        <v>1</v>
      </c>
      <c r="AB687">
        <f t="shared" si="199"/>
        <v>1</v>
      </c>
      <c r="AC687">
        <f t="shared" si="209"/>
        <v>0</v>
      </c>
      <c r="AF687">
        <f t="shared" si="200"/>
        <v>98094180</v>
      </c>
      <c r="AH687" t="str">
        <f t="shared" si="201"/>
        <v>boAt Bassheads 102 Wired in Ear</v>
      </c>
      <c r="AI687" s="21">
        <f t="shared" si="202"/>
        <v>76042</v>
      </c>
      <c r="AK687" t="str">
        <f t="shared" si="203"/>
        <v>Electronics</v>
      </c>
      <c r="AM687">
        <f t="shared" si="204"/>
        <v>6900</v>
      </c>
      <c r="AN687" s="16">
        <f t="shared" si="205"/>
        <v>69</v>
      </c>
      <c r="AO687">
        <f t="shared" si="206"/>
        <v>69</v>
      </c>
      <c r="AP687" t="str">
        <f t="shared" si="207"/>
        <v>Suspicious Zero</v>
      </c>
      <c r="AQ687">
        <f t="shared" si="208"/>
        <v>6900</v>
      </c>
    </row>
    <row r="688" spans="1:43">
      <c r="A688" t="s">
        <v>8667</v>
      </c>
      <c r="B688" t="s">
        <v>8668</v>
      </c>
      <c r="C688" t="s">
        <v>8173</v>
      </c>
      <c r="D688" s="17">
        <v>653</v>
      </c>
      <c r="E688" s="17">
        <v>1020</v>
      </c>
      <c r="F688" s="23">
        <v>36</v>
      </c>
      <c r="G688" s="6">
        <v>4.0999999999999996</v>
      </c>
      <c r="H688" s="3">
        <v>3366</v>
      </c>
      <c r="I688" t="s">
        <v>8669</v>
      </c>
      <c r="J688" t="s">
        <v>8670</v>
      </c>
      <c r="K688" t="s">
        <v>8671</v>
      </c>
      <c r="L688" t="s">
        <v>8672</v>
      </c>
      <c r="M688" t="s">
        <v>8673</v>
      </c>
      <c r="N688" t="s">
        <v>12040</v>
      </c>
      <c r="O688" t="s">
        <v>8674</v>
      </c>
      <c r="P688" t="s">
        <v>8675</v>
      </c>
      <c r="Q688" t="str">
        <f t="shared" si="191"/>
        <v>Good</v>
      </c>
      <c r="R688" s="15">
        <f t="shared" si="192"/>
        <v>3433320</v>
      </c>
      <c r="S688" s="15" t="str">
        <f t="shared" si="193"/>
        <v>₹500-₹2,000</v>
      </c>
      <c r="U688" s="6">
        <f t="shared" si="194"/>
        <v>308</v>
      </c>
      <c r="V688" s="3">
        <f t="shared" si="195"/>
        <v>13800.599999999999</v>
      </c>
      <c r="W688" s="3" t="s">
        <v>13659</v>
      </c>
      <c r="X688" s="3" t="s">
        <v>14573</v>
      </c>
      <c r="Y688" s="25">
        <f t="shared" si="196"/>
        <v>0.36</v>
      </c>
      <c r="Z688" s="25">
        <f t="shared" si="197"/>
        <v>662</v>
      </c>
      <c r="AA688">
        <f t="shared" si="198"/>
        <v>1</v>
      </c>
      <c r="AB688">
        <f t="shared" si="199"/>
        <v>1</v>
      </c>
      <c r="AC688">
        <f t="shared" si="209"/>
        <v>0</v>
      </c>
      <c r="AF688">
        <f t="shared" si="200"/>
        <v>3433320</v>
      </c>
      <c r="AH688" t="str">
        <f t="shared" si="201"/>
        <v>Bajaj Waterproof 1500 Watts Immersion</v>
      </c>
      <c r="AI688" s="21">
        <f t="shared" si="202"/>
        <v>3366</v>
      </c>
      <c r="AK688" t="str">
        <f t="shared" si="203"/>
        <v>Home &amp; Kitchen</v>
      </c>
      <c r="AM688">
        <f t="shared" si="204"/>
        <v>3600</v>
      </c>
      <c r="AN688" s="16">
        <f t="shared" si="205"/>
        <v>36</v>
      </c>
      <c r="AO688">
        <f t="shared" si="206"/>
        <v>36</v>
      </c>
      <c r="AP688" t="str">
        <f t="shared" si="207"/>
        <v>Suspicious Zero</v>
      </c>
      <c r="AQ688">
        <f t="shared" si="208"/>
        <v>3600</v>
      </c>
    </row>
    <row r="689" spans="1:43">
      <c r="A689" t="s">
        <v>8751</v>
      </c>
      <c r="B689" t="s">
        <v>8752</v>
      </c>
      <c r="C689" t="s">
        <v>7911</v>
      </c>
      <c r="D689" s="17">
        <v>1498</v>
      </c>
      <c r="E689" s="17">
        <v>2300</v>
      </c>
      <c r="F689" s="23">
        <v>35</v>
      </c>
      <c r="G689" s="6">
        <v>3.8</v>
      </c>
      <c r="H689" s="3">
        <v>95</v>
      </c>
      <c r="I689" t="s">
        <v>13171</v>
      </c>
      <c r="J689" t="s">
        <v>8753</v>
      </c>
      <c r="K689" t="s">
        <v>8754</v>
      </c>
      <c r="L689" t="s">
        <v>8755</v>
      </c>
      <c r="M689" t="s">
        <v>12841</v>
      </c>
      <c r="N689" t="s">
        <v>8756</v>
      </c>
      <c r="O689" t="s">
        <v>8757</v>
      </c>
      <c r="P689" t="s">
        <v>8758</v>
      </c>
      <c r="Q689" t="str">
        <f t="shared" si="191"/>
        <v>Good</v>
      </c>
      <c r="R689" s="15">
        <f t="shared" si="192"/>
        <v>218500</v>
      </c>
      <c r="S689" s="15" t="str">
        <f t="shared" si="193"/>
        <v>₹2,000-₹10,000</v>
      </c>
      <c r="U689" s="6">
        <f t="shared" si="194"/>
        <v>308</v>
      </c>
      <c r="V689" s="3">
        <f t="shared" si="195"/>
        <v>361</v>
      </c>
      <c r="W689" s="3" t="s">
        <v>13660</v>
      </c>
      <c r="X689" s="3" t="s">
        <v>14573</v>
      </c>
      <c r="Y689" s="25">
        <f t="shared" si="196"/>
        <v>0.35</v>
      </c>
      <c r="Z689" s="25">
        <f t="shared" si="197"/>
        <v>662</v>
      </c>
      <c r="AA689">
        <f t="shared" si="198"/>
        <v>1</v>
      </c>
      <c r="AB689">
        <f t="shared" si="199"/>
        <v>1</v>
      </c>
      <c r="AC689">
        <f t="shared" si="209"/>
        <v>0</v>
      </c>
      <c r="AF689">
        <f t="shared" si="200"/>
        <v>218500</v>
      </c>
      <c r="AH689" t="str">
        <f t="shared" si="201"/>
        <v>Crompton Insta Comfy 800 Watt Room</v>
      </c>
      <c r="AI689" s="21">
        <f t="shared" si="202"/>
        <v>95</v>
      </c>
      <c r="AK689" t="str">
        <f t="shared" si="203"/>
        <v>Home &amp; Kitchen</v>
      </c>
      <c r="AM689">
        <f t="shared" si="204"/>
        <v>3500</v>
      </c>
      <c r="AN689" s="16">
        <f t="shared" si="205"/>
        <v>35</v>
      </c>
      <c r="AO689">
        <f t="shared" si="206"/>
        <v>35</v>
      </c>
      <c r="AP689" t="str">
        <f t="shared" si="207"/>
        <v>Suspicious Zero</v>
      </c>
      <c r="AQ689">
        <f t="shared" si="208"/>
        <v>3500</v>
      </c>
    </row>
    <row r="690" spans="1:43">
      <c r="A690" t="s">
        <v>10408</v>
      </c>
      <c r="B690" t="s">
        <v>10409</v>
      </c>
      <c r="C690" t="s">
        <v>7922</v>
      </c>
      <c r="D690" s="17">
        <v>2590</v>
      </c>
      <c r="E690" s="17">
        <v>4200</v>
      </c>
      <c r="F690" s="23">
        <v>38</v>
      </c>
      <c r="G690" s="6">
        <v>4.0999999999999996</v>
      </c>
      <c r="H690" s="3">
        <v>63</v>
      </c>
      <c r="I690" t="s">
        <v>12129</v>
      </c>
      <c r="J690" t="s">
        <v>10410</v>
      </c>
      <c r="K690" t="s">
        <v>10411</v>
      </c>
      <c r="L690" t="s">
        <v>10412</v>
      </c>
      <c r="M690" t="s">
        <v>10413</v>
      </c>
      <c r="N690" t="s">
        <v>10414</v>
      </c>
      <c r="O690" t="s">
        <v>10415</v>
      </c>
      <c r="P690" t="s">
        <v>10416</v>
      </c>
      <c r="Q690" t="str">
        <f t="shared" si="191"/>
        <v>Good</v>
      </c>
      <c r="R690" s="15">
        <f t="shared" si="192"/>
        <v>264600</v>
      </c>
      <c r="S690" s="15" t="str">
        <f t="shared" si="193"/>
        <v>₹2,000-₹10,000</v>
      </c>
      <c r="U690" s="6">
        <f t="shared" si="194"/>
        <v>308</v>
      </c>
      <c r="V690" s="3">
        <f t="shared" si="195"/>
        <v>258.29999999999995</v>
      </c>
      <c r="W690" s="3" t="s">
        <v>13661</v>
      </c>
      <c r="X690" s="3" t="s">
        <v>14573</v>
      </c>
      <c r="Y690" s="25">
        <f t="shared" si="196"/>
        <v>0.38</v>
      </c>
      <c r="Z690" s="25">
        <f t="shared" si="197"/>
        <v>662</v>
      </c>
      <c r="AA690">
        <f t="shared" si="198"/>
        <v>1</v>
      </c>
      <c r="AB690">
        <f t="shared" si="199"/>
        <v>1</v>
      </c>
      <c r="AC690">
        <f t="shared" si="209"/>
        <v>0</v>
      </c>
      <c r="AF690">
        <f t="shared" si="200"/>
        <v>264600</v>
      </c>
      <c r="AH690" t="str">
        <f t="shared" si="201"/>
        <v>Crompton Insta Delight Fan Circulator</v>
      </c>
      <c r="AI690" s="21">
        <f t="shared" si="202"/>
        <v>63</v>
      </c>
      <c r="AK690" t="str">
        <f t="shared" si="203"/>
        <v>Home &amp; Kitchen</v>
      </c>
      <c r="AM690">
        <f t="shared" si="204"/>
        <v>3800</v>
      </c>
      <c r="AN690" s="16">
        <f t="shared" si="205"/>
        <v>38</v>
      </c>
      <c r="AO690">
        <f t="shared" si="206"/>
        <v>38</v>
      </c>
      <c r="AP690" t="str">
        <f t="shared" si="207"/>
        <v>Suspicious Zero</v>
      </c>
      <c r="AQ690">
        <f t="shared" si="208"/>
        <v>3800</v>
      </c>
    </row>
    <row r="691" spans="1:43">
      <c r="A691" t="s">
        <v>7595</v>
      </c>
      <c r="B691" t="s">
        <v>7596</v>
      </c>
      <c r="C691" t="s">
        <v>3289</v>
      </c>
      <c r="D691" s="17">
        <v>279</v>
      </c>
      <c r="E691" s="17">
        <v>1299</v>
      </c>
      <c r="F691" s="23">
        <v>79</v>
      </c>
      <c r="G691" s="6">
        <v>4</v>
      </c>
      <c r="H691" s="3">
        <v>5072</v>
      </c>
      <c r="I691" t="s">
        <v>12426</v>
      </c>
      <c r="J691" t="s">
        <v>7597</v>
      </c>
      <c r="K691" t="s">
        <v>7598</v>
      </c>
      <c r="L691" t="s">
        <v>7599</v>
      </c>
      <c r="M691" t="s">
        <v>12842</v>
      </c>
      <c r="N691" t="s">
        <v>12272</v>
      </c>
      <c r="O691" t="s">
        <v>7600</v>
      </c>
      <c r="P691" t="s">
        <v>7601</v>
      </c>
      <c r="Q691" t="str">
        <f t="shared" si="191"/>
        <v>Good</v>
      </c>
      <c r="R691" s="15">
        <f t="shared" si="192"/>
        <v>6588528</v>
      </c>
      <c r="S691" s="15" t="str">
        <f t="shared" si="193"/>
        <v>₹500-₹2,000</v>
      </c>
      <c r="U691" s="6">
        <f t="shared" si="194"/>
        <v>308</v>
      </c>
      <c r="V691" s="3">
        <f t="shared" si="195"/>
        <v>20288</v>
      </c>
      <c r="W691" s="3" t="s">
        <v>13662</v>
      </c>
      <c r="X691" s="3" t="s">
        <v>14550</v>
      </c>
      <c r="Y691" s="25">
        <f t="shared" si="196"/>
        <v>0.79</v>
      </c>
      <c r="Z691" s="25">
        <f t="shared" si="197"/>
        <v>662</v>
      </c>
      <c r="AA691">
        <f t="shared" si="198"/>
        <v>1</v>
      </c>
      <c r="AB691">
        <f t="shared" si="199"/>
        <v>1</v>
      </c>
      <c r="AC691">
        <f t="shared" si="209"/>
        <v>0</v>
      </c>
      <c r="AF691">
        <f t="shared" si="200"/>
        <v>6588528</v>
      </c>
      <c r="AH691" t="str">
        <f t="shared" si="201"/>
        <v>Tukzer Fully Foldable Tabletop Desktop</v>
      </c>
      <c r="AI691" s="21">
        <f t="shared" si="202"/>
        <v>5072</v>
      </c>
      <c r="AK691" t="str">
        <f t="shared" si="203"/>
        <v>Electronics</v>
      </c>
      <c r="AM691">
        <f t="shared" si="204"/>
        <v>7900</v>
      </c>
      <c r="AN691" s="16">
        <f t="shared" si="205"/>
        <v>79</v>
      </c>
      <c r="AO691">
        <f t="shared" si="206"/>
        <v>79</v>
      </c>
      <c r="AP691" t="str">
        <f t="shared" si="207"/>
        <v>Suspicious Zero</v>
      </c>
      <c r="AQ691">
        <f t="shared" si="208"/>
        <v>7900</v>
      </c>
    </row>
    <row r="692" spans="1:43">
      <c r="A692" t="s">
        <v>10593</v>
      </c>
      <c r="B692" t="s">
        <v>10594</v>
      </c>
      <c r="C692" t="s">
        <v>8053</v>
      </c>
      <c r="D692" s="17">
        <v>2449</v>
      </c>
      <c r="E692" s="17">
        <v>3390</v>
      </c>
      <c r="F692" s="23">
        <v>28.000000000000004</v>
      </c>
      <c r="G692" s="6">
        <v>4</v>
      </c>
      <c r="H692" s="3">
        <v>5206</v>
      </c>
      <c r="I692" t="s">
        <v>10595</v>
      </c>
      <c r="J692" t="s">
        <v>10596</v>
      </c>
      <c r="K692" t="s">
        <v>10597</v>
      </c>
      <c r="L692" t="s">
        <v>10598</v>
      </c>
      <c r="M692" t="s">
        <v>10599</v>
      </c>
      <c r="N692" t="s">
        <v>10600</v>
      </c>
      <c r="O692" t="s">
        <v>10601</v>
      </c>
      <c r="P692" t="s">
        <v>10602</v>
      </c>
      <c r="Q692" t="str">
        <f t="shared" si="191"/>
        <v>Good</v>
      </c>
      <c r="R692" s="15">
        <f t="shared" si="192"/>
        <v>17648340</v>
      </c>
      <c r="S692" s="15" t="str">
        <f t="shared" si="193"/>
        <v>₹2,000-₹10,000</v>
      </c>
      <c r="U692" s="6">
        <f t="shared" si="194"/>
        <v>308</v>
      </c>
      <c r="V692" s="3">
        <f t="shared" si="195"/>
        <v>20824</v>
      </c>
      <c r="W692" s="3" t="s">
        <v>13663</v>
      </c>
      <c r="X692" s="3" t="s">
        <v>14573</v>
      </c>
      <c r="Y692" s="25">
        <f t="shared" si="196"/>
        <v>0.28000000000000003</v>
      </c>
      <c r="Z692" s="25">
        <f t="shared" si="197"/>
        <v>662</v>
      </c>
      <c r="AA692">
        <f t="shared" si="198"/>
        <v>1</v>
      </c>
      <c r="AB692">
        <f t="shared" si="199"/>
        <v>1</v>
      </c>
      <c r="AC692">
        <f t="shared" si="209"/>
        <v>0</v>
      </c>
      <c r="AF692">
        <f t="shared" si="200"/>
        <v>17648340</v>
      </c>
      <c r="AH692" t="str">
        <f t="shared" si="201"/>
        <v>USHA RapidMix 500-Watt Copper Motor</v>
      </c>
      <c r="AI692" s="21">
        <f t="shared" si="202"/>
        <v>5206</v>
      </c>
      <c r="AK692" t="str">
        <f t="shared" si="203"/>
        <v>Home &amp; Kitchen</v>
      </c>
      <c r="AM692">
        <f t="shared" si="204"/>
        <v>2800.0000000000005</v>
      </c>
      <c r="AN692" s="16">
        <f t="shared" si="205"/>
        <v>28.000000000000004</v>
      </c>
      <c r="AO692">
        <f t="shared" si="206"/>
        <v>28.000000000000004</v>
      </c>
      <c r="AP692" t="str">
        <f t="shared" si="207"/>
        <v>Suspicious Zero</v>
      </c>
      <c r="AQ692">
        <f t="shared" si="208"/>
        <v>2800.0000000000005</v>
      </c>
    </row>
    <row r="693" spans="1:43">
      <c r="A693" t="s">
        <v>9644</v>
      </c>
      <c r="B693" t="s">
        <v>9645</v>
      </c>
      <c r="C693" t="s">
        <v>7922</v>
      </c>
      <c r="D693" s="17">
        <v>12499</v>
      </c>
      <c r="E693" s="17">
        <v>19825</v>
      </c>
      <c r="F693" s="23">
        <v>37</v>
      </c>
      <c r="G693" s="6">
        <v>4.0999999999999996</v>
      </c>
      <c r="H693" s="3">
        <v>322</v>
      </c>
      <c r="I693" t="s">
        <v>9646</v>
      </c>
      <c r="J693" t="s">
        <v>9647</v>
      </c>
      <c r="K693" t="s">
        <v>9648</v>
      </c>
      <c r="L693" t="s">
        <v>9649</v>
      </c>
      <c r="M693" t="s">
        <v>9650</v>
      </c>
      <c r="N693" t="s">
        <v>12273</v>
      </c>
      <c r="O693" t="s">
        <v>9651</v>
      </c>
      <c r="P693" t="s">
        <v>9652</v>
      </c>
      <c r="Q693" t="str">
        <f t="shared" si="191"/>
        <v>Excellent</v>
      </c>
      <c r="R693" s="15">
        <f t="shared" si="192"/>
        <v>6383650</v>
      </c>
      <c r="S693" s="15" t="str">
        <f t="shared" si="193"/>
        <v>₹10,000-₹50,000</v>
      </c>
      <c r="U693" s="6">
        <f t="shared" si="194"/>
        <v>308</v>
      </c>
      <c r="V693" s="3">
        <f t="shared" si="195"/>
        <v>1320.1999999999998</v>
      </c>
      <c r="W693" s="3" t="s">
        <v>13664</v>
      </c>
      <c r="X693" s="3" t="s">
        <v>14573</v>
      </c>
      <c r="Y693" s="25">
        <f t="shared" si="196"/>
        <v>0.37</v>
      </c>
      <c r="Z693" s="25">
        <f t="shared" si="197"/>
        <v>662</v>
      </c>
      <c r="AA693">
        <f t="shared" si="198"/>
        <v>1</v>
      </c>
      <c r="AB693">
        <f t="shared" si="199"/>
        <v>1</v>
      </c>
      <c r="AC693">
        <f t="shared" si="209"/>
        <v>0</v>
      </c>
      <c r="AF693">
        <f t="shared" si="200"/>
        <v>6383650</v>
      </c>
      <c r="AH693" t="str">
        <f t="shared" si="201"/>
        <v>Havells OFR 13 Wave Fin with PTC Fan</v>
      </c>
      <c r="AI693" s="21">
        <f t="shared" si="202"/>
        <v>322</v>
      </c>
      <c r="AK693" t="str">
        <f t="shared" si="203"/>
        <v>Home &amp; Kitchen</v>
      </c>
      <c r="AM693">
        <f t="shared" si="204"/>
        <v>3700</v>
      </c>
      <c r="AN693" s="16">
        <f t="shared" si="205"/>
        <v>37</v>
      </c>
      <c r="AO693">
        <f t="shared" si="206"/>
        <v>37</v>
      </c>
      <c r="AP693" t="str">
        <f t="shared" si="207"/>
        <v>Suspicious Zero</v>
      </c>
      <c r="AQ693">
        <f t="shared" si="208"/>
        <v>3700</v>
      </c>
    </row>
    <row r="694" spans="1:43">
      <c r="A694" t="s">
        <v>5644</v>
      </c>
      <c r="B694" t="s">
        <v>5645</v>
      </c>
      <c r="C694" t="s">
        <v>4570</v>
      </c>
      <c r="D694" s="17">
        <v>849</v>
      </c>
      <c r="E694" s="17">
        <v>4999</v>
      </c>
      <c r="F694" s="23">
        <v>83</v>
      </c>
      <c r="G694" s="6">
        <v>4</v>
      </c>
      <c r="H694" s="3">
        <v>20457</v>
      </c>
      <c r="I694" t="s">
        <v>12274</v>
      </c>
      <c r="J694" t="s">
        <v>5646</v>
      </c>
      <c r="K694" t="s">
        <v>5647</v>
      </c>
      <c r="L694" t="s">
        <v>5648</v>
      </c>
      <c r="M694" t="s">
        <v>5649</v>
      </c>
      <c r="N694" t="s">
        <v>5650</v>
      </c>
      <c r="O694" t="s">
        <v>5651</v>
      </c>
      <c r="P694" t="s">
        <v>5652</v>
      </c>
      <c r="Q694" t="str">
        <f t="shared" si="191"/>
        <v>Good</v>
      </c>
      <c r="R694" s="15">
        <f t="shared" si="192"/>
        <v>102264543</v>
      </c>
      <c r="S694" s="15" t="str">
        <f t="shared" si="193"/>
        <v>₹2,000-₹10,000</v>
      </c>
      <c r="U694" s="6">
        <f t="shared" si="194"/>
        <v>308</v>
      </c>
      <c r="V694" s="3">
        <f t="shared" si="195"/>
        <v>81828</v>
      </c>
      <c r="W694" s="3" t="s">
        <v>13665</v>
      </c>
      <c r="X694" s="3" t="s">
        <v>14572</v>
      </c>
      <c r="Y694" s="25">
        <f t="shared" si="196"/>
        <v>0.83</v>
      </c>
      <c r="Z694" s="25">
        <f t="shared" si="197"/>
        <v>662</v>
      </c>
      <c r="AA694">
        <f t="shared" si="198"/>
        <v>1</v>
      </c>
      <c r="AB694">
        <f t="shared" si="199"/>
        <v>1</v>
      </c>
      <c r="AC694">
        <f t="shared" si="209"/>
        <v>0</v>
      </c>
      <c r="AF694">
        <f t="shared" si="200"/>
        <v>102264543</v>
      </c>
      <c r="AH694" t="str">
        <f t="shared" si="201"/>
        <v>Callas Multipurpose Foldable Laptop</v>
      </c>
      <c r="AI694" s="21">
        <f t="shared" si="202"/>
        <v>20457</v>
      </c>
      <c r="AK694" t="str">
        <f t="shared" si="203"/>
        <v>Computers &amp; Accessories</v>
      </c>
      <c r="AM694">
        <f t="shared" si="204"/>
        <v>8300</v>
      </c>
      <c r="AN694" s="16">
        <f t="shared" si="205"/>
        <v>83</v>
      </c>
      <c r="AO694">
        <f t="shared" si="206"/>
        <v>83</v>
      </c>
      <c r="AP694" t="str">
        <f t="shared" si="207"/>
        <v>Suspicious Zero</v>
      </c>
      <c r="AQ694">
        <f t="shared" si="208"/>
        <v>8300</v>
      </c>
    </row>
    <row r="695" spans="1:43">
      <c r="A695" t="s">
        <v>2110</v>
      </c>
      <c r="B695" t="s">
        <v>2111</v>
      </c>
      <c r="C695" t="s">
        <v>18</v>
      </c>
      <c r="D695" s="17">
        <v>182</v>
      </c>
      <c r="E695" s="17">
        <v>599</v>
      </c>
      <c r="F695" s="23">
        <v>70</v>
      </c>
      <c r="G695" s="6">
        <v>4</v>
      </c>
      <c r="H695" s="3">
        <v>9378</v>
      </c>
      <c r="I695" t="s">
        <v>2112</v>
      </c>
      <c r="J695" t="s">
        <v>236</v>
      </c>
      <c r="K695" t="s">
        <v>237</v>
      </c>
      <c r="L695" t="s">
        <v>238</v>
      </c>
      <c r="M695" t="s">
        <v>239</v>
      </c>
      <c r="N695" t="s">
        <v>1500</v>
      </c>
      <c r="O695" t="s">
        <v>2113</v>
      </c>
      <c r="P695" t="s">
        <v>2114</v>
      </c>
      <c r="Q695" t="str">
        <f t="shared" si="191"/>
        <v>Good</v>
      </c>
      <c r="R695" s="15">
        <f t="shared" si="192"/>
        <v>5617422</v>
      </c>
      <c r="S695" s="15" t="str">
        <f t="shared" si="193"/>
        <v>₹500-₹2,000</v>
      </c>
      <c r="U695" s="6">
        <f t="shared" si="194"/>
        <v>308</v>
      </c>
      <c r="V695" s="3">
        <f t="shared" si="195"/>
        <v>37512</v>
      </c>
      <c r="W695" s="3" t="s">
        <v>14384</v>
      </c>
      <c r="X695" s="3" t="s">
        <v>14572</v>
      </c>
      <c r="Y695" s="25">
        <f t="shared" si="196"/>
        <v>0.7</v>
      </c>
      <c r="Z695" s="25">
        <f t="shared" si="197"/>
        <v>662</v>
      </c>
      <c r="AA695">
        <f t="shared" si="198"/>
        <v>1</v>
      </c>
      <c r="AB695">
        <f t="shared" si="199"/>
        <v>1</v>
      </c>
      <c r="AC695">
        <f t="shared" si="209"/>
        <v>0</v>
      </c>
      <c r="AF695">
        <f t="shared" si="200"/>
        <v>5617422</v>
      </c>
      <c r="AH695" t="str">
        <f t="shared" si="201"/>
        <v>FLiX (Beetel) 3in1 (Type C|</v>
      </c>
      <c r="AI695" s="21">
        <f t="shared" si="202"/>
        <v>9378</v>
      </c>
      <c r="AK695" t="str">
        <f t="shared" si="203"/>
        <v>Computers &amp; Accessories</v>
      </c>
      <c r="AM695">
        <f t="shared" si="204"/>
        <v>7000</v>
      </c>
      <c r="AN695" s="16">
        <f t="shared" si="205"/>
        <v>70</v>
      </c>
      <c r="AO695">
        <f t="shared" si="206"/>
        <v>70</v>
      </c>
      <c r="AP695" t="str">
        <f t="shared" si="207"/>
        <v>Suspicious Zero</v>
      </c>
      <c r="AQ695">
        <f t="shared" si="208"/>
        <v>7000</v>
      </c>
    </row>
    <row r="696" spans="1:43">
      <c r="A696" t="s">
        <v>11768</v>
      </c>
      <c r="B696" t="s">
        <v>11769</v>
      </c>
      <c r="C696" t="s">
        <v>8201</v>
      </c>
      <c r="D696" s="17">
        <v>6790</v>
      </c>
      <c r="E696" s="17">
        <v>10995</v>
      </c>
      <c r="F696" s="23">
        <v>38</v>
      </c>
      <c r="G696" s="6">
        <v>4.5</v>
      </c>
      <c r="H696" s="3">
        <v>3192</v>
      </c>
      <c r="I696" t="s">
        <v>12275</v>
      </c>
      <c r="J696" t="s">
        <v>11770</v>
      </c>
      <c r="K696" t="s">
        <v>11771</v>
      </c>
      <c r="L696" t="s">
        <v>11772</v>
      </c>
      <c r="M696" t="s">
        <v>12276</v>
      </c>
      <c r="N696" t="s">
        <v>12843</v>
      </c>
      <c r="O696" t="s">
        <v>11773</v>
      </c>
      <c r="P696" t="s">
        <v>11774</v>
      </c>
      <c r="Q696" t="str">
        <f t="shared" si="191"/>
        <v>Good</v>
      </c>
      <c r="R696" s="15">
        <f t="shared" si="192"/>
        <v>35096040</v>
      </c>
      <c r="S696" s="15" t="str">
        <f t="shared" si="193"/>
        <v>₹10,000-₹50,000</v>
      </c>
      <c r="U696" s="6">
        <f t="shared" si="194"/>
        <v>308</v>
      </c>
      <c r="V696" s="3">
        <f t="shared" si="195"/>
        <v>14364</v>
      </c>
      <c r="W696" s="3" t="s">
        <v>14341</v>
      </c>
      <c r="X696" s="3" t="s">
        <v>14573</v>
      </c>
      <c r="Y696" s="25">
        <f t="shared" si="196"/>
        <v>0.38</v>
      </c>
      <c r="Z696" s="25">
        <f t="shared" si="197"/>
        <v>662</v>
      </c>
      <c r="AA696">
        <f t="shared" si="198"/>
        <v>1</v>
      </c>
      <c r="AB696">
        <f t="shared" si="199"/>
        <v>1</v>
      </c>
      <c r="AC696">
        <f t="shared" si="209"/>
        <v>0</v>
      </c>
      <c r="AF696">
        <f t="shared" si="200"/>
        <v>35096040</v>
      </c>
      <c r="AH696" t="str">
        <f t="shared" si="201"/>
        <v>INALSA Air Fryer Digital 4L Nutri Fry -</v>
      </c>
      <c r="AI696" s="21">
        <f t="shared" si="202"/>
        <v>3192</v>
      </c>
      <c r="AK696" t="str">
        <f t="shared" si="203"/>
        <v>Home &amp; Kitchen</v>
      </c>
      <c r="AM696">
        <f t="shared" si="204"/>
        <v>3800</v>
      </c>
      <c r="AN696" s="16">
        <f t="shared" si="205"/>
        <v>38</v>
      </c>
      <c r="AO696">
        <f t="shared" si="206"/>
        <v>38</v>
      </c>
      <c r="AP696" t="str">
        <f t="shared" si="207"/>
        <v>Suspicious Zero</v>
      </c>
      <c r="AQ696">
        <f t="shared" si="208"/>
        <v>3800</v>
      </c>
    </row>
    <row r="697" spans="1:43">
      <c r="A697" t="s">
        <v>2054</v>
      </c>
      <c r="B697" t="s">
        <v>2055</v>
      </c>
      <c r="C697" t="s">
        <v>18</v>
      </c>
      <c r="D697" s="17">
        <v>299</v>
      </c>
      <c r="E697" s="17">
        <v>798</v>
      </c>
      <c r="F697" s="23">
        <v>63</v>
      </c>
      <c r="G697" s="6">
        <v>4.4000000000000004</v>
      </c>
      <c r="H697" s="3">
        <v>28791</v>
      </c>
      <c r="I697" t="s">
        <v>2056</v>
      </c>
      <c r="J697" t="s">
        <v>768</v>
      </c>
      <c r="K697" t="s">
        <v>769</v>
      </c>
      <c r="L697" t="s">
        <v>770</v>
      </c>
      <c r="M697" t="s">
        <v>12844</v>
      </c>
      <c r="N697" t="s">
        <v>12845</v>
      </c>
      <c r="O697" t="s">
        <v>771</v>
      </c>
      <c r="P697" t="s">
        <v>2057</v>
      </c>
      <c r="Q697" t="str">
        <f t="shared" si="191"/>
        <v>Good</v>
      </c>
      <c r="R697" s="15">
        <f t="shared" si="192"/>
        <v>22975218</v>
      </c>
      <c r="S697" s="15" t="str">
        <f t="shared" si="193"/>
        <v>₹500-₹2,000</v>
      </c>
      <c r="U697" s="6">
        <f t="shared" si="194"/>
        <v>308</v>
      </c>
      <c r="V697" s="3">
        <f t="shared" si="195"/>
        <v>126680.40000000001</v>
      </c>
      <c r="W697" s="3" t="s">
        <v>14342</v>
      </c>
      <c r="X697" s="3" t="s">
        <v>14572</v>
      </c>
      <c r="Y697" s="25">
        <f t="shared" si="196"/>
        <v>0.63</v>
      </c>
      <c r="Z697" s="25">
        <f t="shared" si="197"/>
        <v>662</v>
      </c>
      <c r="AA697">
        <f t="shared" si="198"/>
        <v>1</v>
      </c>
      <c r="AB697">
        <f t="shared" si="199"/>
        <v>1</v>
      </c>
      <c r="AC697">
        <f t="shared" si="209"/>
        <v>0</v>
      </c>
      <c r="AF697">
        <f t="shared" si="200"/>
        <v>22975218</v>
      </c>
      <c r="AH697" t="str">
        <f t="shared" si="201"/>
        <v>Boat A 350 Type C Cable 1.5m(Jet</v>
      </c>
      <c r="AI697" s="21">
        <f t="shared" si="202"/>
        <v>28791</v>
      </c>
      <c r="AK697" t="str">
        <f t="shared" si="203"/>
        <v>Computers &amp; Accessories</v>
      </c>
      <c r="AM697">
        <f t="shared" si="204"/>
        <v>6300</v>
      </c>
      <c r="AN697" s="16">
        <f t="shared" si="205"/>
        <v>63</v>
      </c>
      <c r="AO697">
        <f t="shared" si="206"/>
        <v>63</v>
      </c>
      <c r="AP697" t="str">
        <f t="shared" si="207"/>
        <v>Suspicious Zero</v>
      </c>
      <c r="AQ697">
        <f t="shared" si="208"/>
        <v>6300</v>
      </c>
    </row>
    <row r="698" spans="1:43">
      <c r="A698" t="s">
        <v>2596</v>
      </c>
      <c r="B698" t="s">
        <v>2597</v>
      </c>
      <c r="C698" t="s">
        <v>18</v>
      </c>
      <c r="D698" s="17">
        <v>389</v>
      </c>
      <c r="E698" s="17">
        <v>999</v>
      </c>
      <c r="F698" s="23">
        <v>61</v>
      </c>
      <c r="G698" s="6">
        <v>4.3</v>
      </c>
      <c r="H698" s="3">
        <v>838</v>
      </c>
      <c r="I698" t="s">
        <v>2598</v>
      </c>
      <c r="J698" t="s">
        <v>2599</v>
      </c>
      <c r="K698" t="s">
        <v>2600</v>
      </c>
      <c r="L698" t="s">
        <v>2601</v>
      </c>
      <c r="M698" t="s">
        <v>2602</v>
      </c>
      <c r="N698" t="s">
        <v>2603</v>
      </c>
      <c r="O698" t="s">
        <v>2604</v>
      </c>
      <c r="P698" t="s">
        <v>2605</v>
      </c>
      <c r="Q698" t="str">
        <f t="shared" si="191"/>
        <v>Average</v>
      </c>
      <c r="R698" s="15">
        <f t="shared" si="192"/>
        <v>837162</v>
      </c>
      <c r="S698" s="15" t="str">
        <f t="shared" si="193"/>
        <v>₹500-₹2,000</v>
      </c>
      <c r="U698" s="6">
        <f t="shared" si="194"/>
        <v>308</v>
      </c>
      <c r="V698" s="3">
        <f t="shared" si="195"/>
        <v>3603.3999999999996</v>
      </c>
      <c r="W698" s="3" t="s">
        <v>13666</v>
      </c>
      <c r="X698" s="3" t="s">
        <v>14572</v>
      </c>
      <c r="Y698" s="25">
        <f t="shared" si="196"/>
        <v>0.61</v>
      </c>
      <c r="Z698" s="25">
        <f t="shared" si="197"/>
        <v>662</v>
      </c>
      <c r="AA698">
        <f t="shared" si="198"/>
        <v>1</v>
      </c>
      <c r="AB698">
        <f t="shared" si="199"/>
        <v>1</v>
      </c>
      <c r="AC698">
        <f t="shared" si="209"/>
        <v>0</v>
      </c>
      <c r="AF698">
        <f t="shared" si="200"/>
        <v>837162</v>
      </c>
      <c r="AH698" t="str">
        <f t="shared" si="201"/>
        <v>Synqe USB C to USB C 60W Nylon Braided</v>
      </c>
      <c r="AI698" s="21">
        <f t="shared" si="202"/>
        <v>838</v>
      </c>
      <c r="AK698" t="str">
        <f t="shared" si="203"/>
        <v>Computers &amp; Accessories</v>
      </c>
      <c r="AM698">
        <f t="shared" si="204"/>
        <v>6100</v>
      </c>
      <c r="AN698" s="16">
        <f t="shared" si="205"/>
        <v>61</v>
      </c>
      <c r="AO698">
        <f t="shared" si="206"/>
        <v>61</v>
      </c>
      <c r="AP698" t="str">
        <f t="shared" si="207"/>
        <v>Suspicious Zero</v>
      </c>
      <c r="AQ698">
        <f t="shared" si="208"/>
        <v>6100</v>
      </c>
    </row>
    <row r="699" spans="1:43">
      <c r="A699" t="s">
        <v>1643</v>
      </c>
      <c r="B699" t="s">
        <v>1644</v>
      </c>
      <c r="C699" t="s">
        <v>18</v>
      </c>
      <c r="D699" s="17">
        <v>129</v>
      </c>
      <c r="E699" s="17">
        <v>249</v>
      </c>
      <c r="F699" s="23">
        <v>48</v>
      </c>
      <c r="G699" s="6">
        <v>4</v>
      </c>
      <c r="H699" s="3">
        <v>9378</v>
      </c>
      <c r="I699" t="s">
        <v>1645</v>
      </c>
      <c r="J699" t="s">
        <v>236</v>
      </c>
      <c r="K699" t="s">
        <v>237</v>
      </c>
      <c r="L699" t="s">
        <v>238</v>
      </c>
      <c r="M699" t="s">
        <v>239</v>
      </c>
      <c r="N699" t="s">
        <v>240</v>
      </c>
      <c r="O699" t="s">
        <v>1646</v>
      </c>
      <c r="P699" t="s">
        <v>1647</v>
      </c>
      <c r="Q699" t="str">
        <f t="shared" si="191"/>
        <v>Good</v>
      </c>
      <c r="R699" s="15">
        <f t="shared" si="192"/>
        <v>2335122</v>
      </c>
      <c r="S699" s="15" t="str">
        <f t="shared" si="193"/>
        <v>&lt;₹500</v>
      </c>
      <c r="U699" s="6">
        <f t="shared" si="194"/>
        <v>308</v>
      </c>
      <c r="V699" s="3">
        <f t="shared" si="195"/>
        <v>37512</v>
      </c>
      <c r="W699" s="3" t="s">
        <v>13667</v>
      </c>
      <c r="X699" s="3" t="s">
        <v>14572</v>
      </c>
      <c r="Y699" s="25">
        <f t="shared" si="196"/>
        <v>0.48</v>
      </c>
      <c r="Z699" s="25">
        <f t="shared" si="197"/>
        <v>662</v>
      </c>
      <c r="AA699">
        <f t="shared" si="198"/>
        <v>1</v>
      </c>
      <c r="AB699">
        <f t="shared" si="199"/>
        <v>1</v>
      </c>
      <c r="AC699">
        <f t="shared" si="209"/>
        <v>0</v>
      </c>
      <c r="AF699">
        <f t="shared" si="200"/>
        <v>2335122</v>
      </c>
      <c r="AH699" t="str">
        <f t="shared" si="201"/>
        <v>FLiX (Beetel) USB to iPhone Lightning</v>
      </c>
      <c r="AI699" s="21">
        <f t="shared" si="202"/>
        <v>9378</v>
      </c>
      <c r="AK699" t="str">
        <f t="shared" si="203"/>
        <v>Computers &amp; Accessories</v>
      </c>
      <c r="AM699">
        <f t="shared" si="204"/>
        <v>4800</v>
      </c>
      <c r="AN699" s="16">
        <f t="shared" si="205"/>
        <v>48</v>
      </c>
      <c r="AO699">
        <f t="shared" si="206"/>
        <v>48</v>
      </c>
      <c r="AP699" t="str">
        <f t="shared" si="207"/>
        <v>Suspicious Zero</v>
      </c>
      <c r="AQ699">
        <f t="shared" si="208"/>
        <v>4800</v>
      </c>
    </row>
    <row r="700" spans="1:43">
      <c r="A700" t="s">
        <v>5826</v>
      </c>
      <c r="B700" t="s">
        <v>12130</v>
      </c>
      <c r="C700" t="s">
        <v>4591</v>
      </c>
      <c r="D700" s="17">
        <v>299</v>
      </c>
      <c r="E700" s="17">
        <v>1499</v>
      </c>
      <c r="F700" s="23">
        <v>80</v>
      </c>
      <c r="G700" s="6">
        <v>4.2</v>
      </c>
      <c r="H700" s="3">
        <v>903</v>
      </c>
      <c r="I700" t="s">
        <v>12131</v>
      </c>
      <c r="J700" t="s">
        <v>5827</v>
      </c>
      <c r="K700" t="s">
        <v>5828</v>
      </c>
      <c r="L700" t="s">
        <v>5829</v>
      </c>
      <c r="M700" t="s">
        <v>5830</v>
      </c>
      <c r="N700" t="s">
        <v>5831</v>
      </c>
      <c r="O700" t="s">
        <v>5832</v>
      </c>
      <c r="P700" t="s">
        <v>5833</v>
      </c>
      <c r="Q700" t="str">
        <f t="shared" si="191"/>
        <v>Good</v>
      </c>
      <c r="R700" s="15">
        <f t="shared" si="192"/>
        <v>1353597</v>
      </c>
      <c r="S700" s="15" t="str">
        <f t="shared" si="193"/>
        <v>₹500-₹2,000</v>
      </c>
      <c r="U700" s="6">
        <f t="shared" si="194"/>
        <v>308</v>
      </c>
      <c r="V700" s="3">
        <f t="shared" si="195"/>
        <v>3792.6000000000004</v>
      </c>
      <c r="W700" s="3" t="s">
        <v>13668</v>
      </c>
      <c r="X700" s="3" t="s">
        <v>14572</v>
      </c>
      <c r="Y700" s="25">
        <f t="shared" si="196"/>
        <v>0.8</v>
      </c>
      <c r="Z700" s="25">
        <f t="shared" si="197"/>
        <v>662</v>
      </c>
      <c r="AA700">
        <f t="shared" si="198"/>
        <v>1</v>
      </c>
      <c r="AB700">
        <f t="shared" si="199"/>
        <v>1</v>
      </c>
      <c r="AC700">
        <f t="shared" si="209"/>
        <v>0</v>
      </c>
      <c r="AF700">
        <f t="shared" si="200"/>
        <v>1353597</v>
      </c>
      <c r="AH700" t="str">
        <f t="shared" si="201"/>
        <v>STRIFF Laptop Stand Adjustable Laptop</v>
      </c>
      <c r="AI700" s="21">
        <f t="shared" si="202"/>
        <v>903</v>
      </c>
      <c r="AK700" t="str">
        <f t="shared" si="203"/>
        <v>Computers &amp; Accessories</v>
      </c>
      <c r="AM700">
        <f t="shared" si="204"/>
        <v>8000</v>
      </c>
      <c r="AN700" s="16">
        <f t="shared" si="205"/>
        <v>80</v>
      </c>
      <c r="AO700">
        <f t="shared" si="206"/>
        <v>80</v>
      </c>
      <c r="AP700" t="str">
        <f t="shared" si="207"/>
        <v>Suspicious Zero</v>
      </c>
      <c r="AQ700">
        <f t="shared" si="208"/>
        <v>8000</v>
      </c>
    </row>
    <row r="701" spans="1:43">
      <c r="A701" t="s">
        <v>2717</v>
      </c>
      <c r="B701" t="s">
        <v>2718</v>
      </c>
      <c r="C701" t="s">
        <v>458</v>
      </c>
      <c r="D701" s="17">
        <v>197</v>
      </c>
      <c r="E701" s="17">
        <v>499</v>
      </c>
      <c r="F701" s="23">
        <v>61</v>
      </c>
      <c r="G701" s="6">
        <v>3.8</v>
      </c>
      <c r="H701" s="3">
        <v>136</v>
      </c>
      <c r="I701" t="s">
        <v>2719</v>
      </c>
      <c r="J701" t="s">
        <v>2720</v>
      </c>
      <c r="K701" t="s">
        <v>2721</v>
      </c>
      <c r="L701" t="s">
        <v>2722</v>
      </c>
      <c r="M701" t="s">
        <v>2723</v>
      </c>
      <c r="N701" t="s">
        <v>2724</v>
      </c>
      <c r="O701" t="s">
        <v>2725</v>
      </c>
      <c r="P701" t="s">
        <v>2726</v>
      </c>
      <c r="Q701" t="str">
        <f t="shared" si="191"/>
        <v>Good</v>
      </c>
      <c r="R701" s="15">
        <f t="shared" si="192"/>
        <v>67864</v>
      </c>
      <c r="S701" s="15" t="str">
        <f t="shared" si="193"/>
        <v>&lt;₹500</v>
      </c>
      <c r="U701" s="6">
        <f t="shared" si="194"/>
        <v>308</v>
      </c>
      <c r="V701" s="3">
        <f t="shared" si="195"/>
        <v>516.79999999999995</v>
      </c>
      <c r="W701" s="3" t="s">
        <v>13669</v>
      </c>
      <c r="X701" s="3" t="s">
        <v>14550</v>
      </c>
      <c r="Y701" s="25">
        <f t="shared" si="196"/>
        <v>0.61</v>
      </c>
      <c r="Z701" s="25">
        <f t="shared" si="197"/>
        <v>662</v>
      </c>
      <c r="AA701">
        <f t="shared" si="198"/>
        <v>1</v>
      </c>
      <c r="AB701">
        <f t="shared" si="199"/>
        <v>1</v>
      </c>
      <c r="AC701">
        <f t="shared" si="209"/>
        <v>0</v>
      </c>
      <c r="AF701">
        <f t="shared" si="200"/>
        <v>67864</v>
      </c>
      <c r="AH701" t="str">
        <f t="shared" si="201"/>
        <v>Airtel DigitalTV HD Setup Box</v>
      </c>
      <c r="AI701" s="21">
        <f t="shared" si="202"/>
        <v>136</v>
      </c>
      <c r="AK701" t="str">
        <f t="shared" si="203"/>
        <v>Electronics</v>
      </c>
      <c r="AM701">
        <f t="shared" si="204"/>
        <v>6100</v>
      </c>
      <c r="AN701" s="16">
        <f t="shared" si="205"/>
        <v>61</v>
      </c>
      <c r="AO701">
        <f t="shared" si="206"/>
        <v>61</v>
      </c>
      <c r="AP701" t="str">
        <f t="shared" si="207"/>
        <v>Suspicious Zero</v>
      </c>
      <c r="AQ701">
        <f t="shared" si="208"/>
        <v>6100</v>
      </c>
    </row>
    <row r="702" spans="1:43">
      <c r="A702" t="s">
        <v>1821</v>
      </c>
      <c r="B702" t="s">
        <v>1822</v>
      </c>
      <c r="C702" t="s">
        <v>129</v>
      </c>
      <c r="D702" s="17">
        <v>173</v>
      </c>
      <c r="E702" s="17">
        <v>999</v>
      </c>
      <c r="F702" s="23">
        <v>83</v>
      </c>
      <c r="G702" s="6">
        <v>4.3</v>
      </c>
      <c r="H702" s="3">
        <v>1237</v>
      </c>
      <c r="I702" t="s">
        <v>1823</v>
      </c>
      <c r="J702" t="s">
        <v>1824</v>
      </c>
      <c r="K702" t="s">
        <v>1825</v>
      </c>
      <c r="L702" t="s">
        <v>1826</v>
      </c>
      <c r="M702" t="s">
        <v>1827</v>
      </c>
      <c r="N702" t="s">
        <v>1828</v>
      </c>
      <c r="O702" t="s">
        <v>1829</v>
      </c>
      <c r="P702" t="s">
        <v>1830</v>
      </c>
      <c r="Q702" t="str">
        <f t="shared" si="191"/>
        <v>Good</v>
      </c>
      <c r="R702" s="15">
        <f t="shared" si="192"/>
        <v>1235763</v>
      </c>
      <c r="S702" s="15" t="str">
        <f t="shared" si="193"/>
        <v>₹500-₹2,000</v>
      </c>
      <c r="U702" s="6">
        <f t="shared" si="194"/>
        <v>308</v>
      </c>
      <c r="V702" s="3">
        <f t="shared" si="195"/>
        <v>5319.0999999999995</v>
      </c>
      <c r="W702" s="3" t="s">
        <v>13670</v>
      </c>
      <c r="X702" s="3" t="s">
        <v>14550</v>
      </c>
      <c r="Y702" s="25">
        <f t="shared" si="196"/>
        <v>0.83</v>
      </c>
      <c r="Z702" s="25">
        <f t="shared" si="197"/>
        <v>662</v>
      </c>
      <c r="AA702">
        <f t="shared" si="198"/>
        <v>1</v>
      </c>
      <c r="AB702">
        <f t="shared" si="199"/>
        <v>1</v>
      </c>
      <c r="AC702">
        <f t="shared" si="209"/>
        <v>0</v>
      </c>
      <c r="AF702">
        <f t="shared" si="200"/>
        <v>1235763</v>
      </c>
      <c r="AH702" t="str">
        <f t="shared" si="201"/>
        <v>Posh 1.5 Meter High Speed Gold Plated</v>
      </c>
      <c r="AI702" s="21">
        <f t="shared" si="202"/>
        <v>1237</v>
      </c>
      <c r="AK702" t="str">
        <f t="shared" si="203"/>
        <v>Electronics</v>
      </c>
      <c r="AM702">
        <f t="shared" si="204"/>
        <v>8300</v>
      </c>
      <c r="AN702" s="16">
        <f t="shared" si="205"/>
        <v>83</v>
      </c>
      <c r="AO702">
        <f t="shared" si="206"/>
        <v>83</v>
      </c>
      <c r="AP702" t="str">
        <f t="shared" si="207"/>
        <v>Suspicious Zero</v>
      </c>
      <c r="AQ702">
        <f t="shared" si="208"/>
        <v>8300</v>
      </c>
    </row>
    <row r="703" spans="1:43">
      <c r="A703" t="s">
        <v>1216</v>
      </c>
      <c r="B703" t="s">
        <v>1217</v>
      </c>
      <c r="C703" t="s">
        <v>18</v>
      </c>
      <c r="D703" s="17">
        <v>399</v>
      </c>
      <c r="E703" s="17">
        <v>1099</v>
      </c>
      <c r="F703" s="23">
        <v>64</v>
      </c>
      <c r="G703" s="6">
        <v>4.0999999999999996</v>
      </c>
      <c r="H703" s="3">
        <v>2685</v>
      </c>
      <c r="I703" t="s">
        <v>1218</v>
      </c>
      <c r="J703" t="s">
        <v>1219</v>
      </c>
      <c r="K703" t="s">
        <v>1220</v>
      </c>
      <c r="L703" t="s">
        <v>1221</v>
      </c>
      <c r="M703" t="s">
        <v>1222</v>
      </c>
      <c r="N703" t="s">
        <v>12846</v>
      </c>
      <c r="O703" t="s">
        <v>1223</v>
      </c>
      <c r="P703" t="s">
        <v>1224</v>
      </c>
      <c r="Q703" t="str">
        <f t="shared" si="191"/>
        <v>Good</v>
      </c>
      <c r="R703" s="15">
        <f t="shared" si="192"/>
        <v>2950815</v>
      </c>
      <c r="S703" s="15" t="str">
        <f t="shared" si="193"/>
        <v>₹500-₹2,000</v>
      </c>
      <c r="U703" s="6">
        <f t="shared" si="194"/>
        <v>308</v>
      </c>
      <c r="V703" s="3">
        <f t="shared" si="195"/>
        <v>11008.499999999998</v>
      </c>
      <c r="W703" s="3" t="s">
        <v>13671</v>
      </c>
      <c r="X703" s="3" t="s">
        <v>14572</v>
      </c>
      <c r="Y703" s="25">
        <f t="shared" si="196"/>
        <v>0.64</v>
      </c>
      <c r="Z703" s="25">
        <f t="shared" si="197"/>
        <v>662</v>
      </c>
      <c r="AA703">
        <f t="shared" si="198"/>
        <v>1</v>
      </c>
      <c r="AB703">
        <f t="shared" si="199"/>
        <v>1</v>
      </c>
      <c r="AC703">
        <f t="shared" si="209"/>
        <v>0</v>
      </c>
      <c r="AF703">
        <f t="shared" si="200"/>
        <v>2950815</v>
      </c>
      <c r="AH703" t="str">
        <f t="shared" si="201"/>
        <v>Zoul Type C to Type C Fast Charging</v>
      </c>
      <c r="AI703" s="21">
        <f t="shared" si="202"/>
        <v>2685</v>
      </c>
      <c r="AK703" t="str">
        <f t="shared" si="203"/>
        <v>Computers &amp; Accessories</v>
      </c>
      <c r="AM703">
        <f t="shared" si="204"/>
        <v>6400</v>
      </c>
      <c r="AN703" s="16">
        <f t="shared" si="205"/>
        <v>64</v>
      </c>
      <c r="AO703">
        <f t="shared" si="206"/>
        <v>64</v>
      </c>
      <c r="AP703" t="str">
        <f t="shared" si="207"/>
        <v>Suspicious Zero</v>
      </c>
      <c r="AQ703">
        <f t="shared" si="208"/>
        <v>6400</v>
      </c>
    </row>
    <row r="704" spans="1:43">
      <c r="A704" t="s">
        <v>1503</v>
      </c>
      <c r="B704" t="s">
        <v>1504</v>
      </c>
      <c r="C704" t="s">
        <v>18</v>
      </c>
      <c r="D704" s="17">
        <v>399</v>
      </c>
      <c r="E704" s="17">
        <v>1099</v>
      </c>
      <c r="F704" s="23">
        <v>64</v>
      </c>
      <c r="G704" s="6">
        <v>4.0999999999999996</v>
      </c>
      <c r="H704" s="3">
        <v>2685</v>
      </c>
      <c r="I704" t="s">
        <v>1505</v>
      </c>
      <c r="J704" t="s">
        <v>1219</v>
      </c>
      <c r="K704" t="s">
        <v>1220</v>
      </c>
      <c r="L704" t="s">
        <v>1221</v>
      </c>
      <c r="M704" t="s">
        <v>1222</v>
      </c>
      <c r="N704" t="s">
        <v>12846</v>
      </c>
      <c r="O704" t="s">
        <v>1506</v>
      </c>
      <c r="P704" t="s">
        <v>1507</v>
      </c>
      <c r="Q704" t="str">
        <f t="shared" si="191"/>
        <v>Good</v>
      </c>
      <c r="R704" s="15">
        <f t="shared" si="192"/>
        <v>2950815</v>
      </c>
      <c r="S704" s="15" t="str">
        <f t="shared" si="193"/>
        <v>₹500-₹2,000</v>
      </c>
      <c r="U704" s="6">
        <f t="shared" si="194"/>
        <v>308</v>
      </c>
      <c r="V704" s="3">
        <f t="shared" si="195"/>
        <v>11008.499999999998</v>
      </c>
      <c r="W704" s="3" t="s">
        <v>13672</v>
      </c>
      <c r="X704" s="3" t="s">
        <v>14572</v>
      </c>
      <c r="Y704" s="25">
        <f t="shared" si="196"/>
        <v>0.64</v>
      </c>
      <c r="Z704" s="25">
        <f t="shared" si="197"/>
        <v>662</v>
      </c>
      <c r="AA704">
        <f t="shared" si="198"/>
        <v>1</v>
      </c>
      <c r="AB704">
        <f t="shared" si="199"/>
        <v>1</v>
      </c>
      <c r="AC704">
        <f t="shared" si="209"/>
        <v>0</v>
      </c>
      <c r="AF704">
        <f t="shared" si="200"/>
        <v>2950815</v>
      </c>
      <c r="AH704" t="str">
        <f t="shared" si="201"/>
        <v>Zoul USB C to USB C Fast Charging Cable</v>
      </c>
      <c r="AI704" s="21">
        <f t="shared" si="202"/>
        <v>2685</v>
      </c>
      <c r="AK704" t="str">
        <f t="shared" si="203"/>
        <v>Computers &amp; Accessories</v>
      </c>
      <c r="AM704">
        <f t="shared" si="204"/>
        <v>6400</v>
      </c>
      <c r="AN704" s="16">
        <f t="shared" si="205"/>
        <v>64</v>
      </c>
      <c r="AO704">
        <f t="shared" si="206"/>
        <v>64</v>
      </c>
      <c r="AP704" t="str">
        <f t="shared" si="207"/>
        <v>Suspicious Zero</v>
      </c>
      <c r="AQ704">
        <f t="shared" si="208"/>
        <v>6400</v>
      </c>
    </row>
    <row r="705" spans="1:43">
      <c r="A705" t="s">
        <v>1311</v>
      </c>
      <c r="B705" t="s">
        <v>1312</v>
      </c>
      <c r="C705" t="s">
        <v>169</v>
      </c>
      <c r="D705" s="17">
        <v>15490</v>
      </c>
      <c r="E705" s="17">
        <v>20900</v>
      </c>
      <c r="F705" s="23">
        <v>26</v>
      </c>
      <c r="G705" s="6">
        <v>4.3</v>
      </c>
      <c r="H705" s="3">
        <v>16299</v>
      </c>
      <c r="I705" t="s">
        <v>1313</v>
      </c>
      <c r="J705" t="s">
        <v>226</v>
      </c>
      <c r="K705" t="s">
        <v>227</v>
      </c>
      <c r="L705" t="s">
        <v>228</v>
      </c>
      <c r="M705" t="s">
        <v>229</v>
      </c>
      <c r="N705" t="s">
        <v>230</v>
      </c>
      <c r="O705" t="s">
        <v>1314</v>
      </c>
      <c r="P705" t="s">
        <v>1315</v>
      </c>
      <c r="Q705" t="str">
        <f t="shared" si="191"/>
        <v>Average</v>
      </c>
      <c r="R705" s="15">
        <f t="shared" si="192"/>
        <v>340649100</v>
      </c>
      <c r="S705" s="15" t="str">
        <f t="shared" si="193"/>
        <v>₹10,000-₹50,000</v>
      </c>
      <c r="U705" s="6">
        <f t="shared" si="194"/>
        <v>308</v>
      </c>
      <c r="V705" s="3">
        <f t="shared" si="195"/>
        <v>70085.7</v>
      </c>
      <c r="W705" s="3" t="s">
        <v>13673</v>
      </c>
      <c r="X705" s="3" t="s">
        <v>14550</v>
      </c>
      <c r="Y705" s="25">
        <f t="shared" si="196"/>
        <v>0.26</v>
      </c>
      <c r="Z705" s="25">
        <f t="shared" si="197"/>
        <v>662</v>
      </c>
      <c r="AA705">
        <f t="shared" si="198"/>
        <v>1</v>
      </c>
      <c r="AB705">
        <f t="shared" si="199"/>
        <v>1</v>
      </c>
      <c r="AC705">
        <f t="shared" si="209"/>
        <v>0</v>
      </c>
      <c r="AF705">
        <f t="shared" si="200"/>
        <v>340649100</v>
      </c>
      <c r="AH705" t="str">
        <f t="shared" si="201"/>
        <v>Samsung 80 cm (32 inches)</v>
      </c>
      <c r="AI705" s="21">
        <f t="shared" si="202"/>
        <v>16299</v>
      </c>
      <c r="AK705" t="str">
        <f t="shared" si="203"/>
        <v>Electronics</v>
      </c>
      <c r="AM705">
        <f t="shared" si="204"/>
        <v>2600</v>
      </c>
      <c r="AN705" s="16">
        <f t="shared" si="205"/>
        <v>26</v>
      </c>
      <c r="AO705">
        <f t="shared" si="206"/>
        <v>26</v>
      </c>
      <c r="AP705" t="str">
        <f t="shared" si="207"/>
        <v>Suspicious Zero</v>
      </c>
      <c r="AQ705">
        <f t="shared" si="208"/>
        <v>2600</v>
      </c>
    </row>
    <row r="706" spans="1:43">
      <c r="A706" t="s">
        <v>2259</v>
      </c>
      <c r="B706" t="s">
        <v>2260</v>
      </c>
      <c r="C706" t="s">
        <v>169</v>
      </c>
      <c r="D706" s="17">
        <v>8999</v>
      </c>
      <c r="E706" s="17">
        <v>18999</v>
      </c>
      <c r="F706" s="23">
        <v>53</v>
      </c>
      <c r="G706" s="6">
        <v>4</v>
      </c>
      <c r="H706" s="3">
        <v>6347</v>
      </c>
      <c r="I706" t="s">
        <v>2261</v>
      </c>
      <c r="J706" t="s">
        <v>2262</v>
      </c>
      <c r="K706" t="s">
        <v>2263</v>
      </c>
      <c r="L706" t="s">
        <v>2264</v>
      </c>
      <c r="M706" t="s">
        <v>2265</v>
      </c>
      <c r="N706" t="s">
        <v>2266</v>
      </c>
      <c r="O706" t="s">
        <v>2267</v>
      </c>
      <c r="P706" t="s">
        <v>2268</v>
      </c>
      <c r="Q706" t="str">
        <f t="shared" ref="Q706:Q769" si="210">IF(G709&lt;3, "Below 3", IF(G709&lt;4, "Average", IF(G709&lt;4.5, "Good", "Excellent")))</f>
        <v>Good</v>
      </c>
      <c r="R706" s="15">
        <f t="shared" ref="R706:R769" si="211">E706*H706</f>
        <v>120586653</v>
      </c>
      <c r="S706" s="15" t="str">
        <f t="shared" ref="S706:S769" si="212">IF(E706&lt;500, "&lt;₹500", IF(E706&lt;=2000, "₹500-₹2,000", IF(E706&lt;=10000, "₹2,000-₹10,000", IF(E706&lt;=50000, "₹10,000-₹50,000", "&gt;₹50,000"))))</f>
        <v>₹10,000-₹50,000</v>
      </c>
      <c r="U706" s="6">
        <f t="shared" ref="U706:U769" si="213">COUNTIF(H:H, "&lt;1,000")</f>
        <v>308</v>
      </c>
      <c r="V706" s="3">
        <f t="shared" ref="V706:V769" si="214">G706*H706</f>
        <v>25388</v>
      </c>
      <c r="W706" s="3" t="s">
        <v>13674</v>
      </c>
      <c r="X706" s="3" t="s">
        <v>14550</v>
      </c>
      <c r="Y706" s="25">
        <f t="shared" ref="Y706:Y769" si="215">F706/100</f>
        <v>0.53</v>
      </c>
      <c r="Z706" s="25">
        <f t="shared" ref="Z706:Z769" si="216">COUNTIF(F:F, "&gt;=50")</f>
        <v>662</v>
      </c>
      <c r="AA706">
        <f t="shared" ref="AA706:AA769" si="217">COUNTIF(A:A, A706)</f>
        <v>1</v>
      </c>
      <c r="AB706">
        <f t="shared" ref="AB706:AB769" si="218">COUNTIF(W:W, W706)</f>
        <v>1</v>
      </c>
      <c r="AC706">
        <f t="shared" si="209"/>
        <v>0</v>
      </c>
      <c r="AF706">
        <f t="shared" ref="AF706:AF769" si="219">E706*H706</f>
        <v>120586653</v>
      </c>
      <c r="AH706" t="str">
        <f t="shared" ref="AH706:AH769" si="220">TRIM(LEFT(B706, MIN(IFERROR(FIND(",", B706), LEN(B706)+1), IFERROR(FIND("|", B706), LEN(B706)+1), IFERROR(FIND("~", SUBSTITUTE(LEFT(B706, 40), " ", "~", LEN(LEFT(B706, 40))-LEN(SUBSTITUTE(LEFT(B706, 40), " ", ""))))-1, 40))))</f>
        <v>VW 80 cm (32 inches) HD Ready Android</v>
      </c>
      <c r="AI706" s="21">
        <f t="shared" ref="AI706:AI769" si="221">IF(H706&gt;1000000, H706/10, H706)</f>
        <v>6347</v>
      </c>
      <c r="AK706" t="str">
        <f t="shared" ref="AK706:AK769" si="222">TRIM(SUBSTITUTE(PROPER(SUBSTITUTE(X706, "&amp;", " &amp; ")), "  ", " "))</f>
        <v>Electronics</v>
      </c>
      <c r="AM706">
        <f t="shared" ref="AM706:AM769" si="223">F706*100</f>
        <v>5300</v>
      </c>
      <c r="AN706" s="16">
        <f t="shared" ref="AN706:AN769" si="224">IF(F706=0, AVERAGEIF(X:X, X706, F:F), F706)</f>
        <v>53</v>
      </c>
      <c r="AO706">
        <f t="shared" ref="AO706:AO769" si="225">IF(F706=0, AVERAGEIF(X:X, X706, F:F), F706)</f>
        <v>53</v>
      </c>
      <c r="AP706" t="str">
        <f t="shared" ref="AP706:AP769" si="226">IF(D706=E706, "True Zero", "Suspicious Zero")</f>
        <v>Suspicious Zero</v>
      </c>
      <c r="AQ706">
        <f t="shared" si="208"/>
        <v>5300</v>
      </c>
    </row>
    <row r="707" spans="1:43">
      <c r="A707" t="s">
        <v>5863</v>
      </c>
      <c r="B707" t="s">
        <v>5864</v>
      </c>
      <c r="C707" t="s">
        <v>4728</v>
      </c>
      <c r="D707" s="17">
        <v>190</v>
      </c>
      <c r="E707" s="17">
        <v>220</v>
      </c>
      <c r="F707" s="23">
        <v>14.000000000000002</v>
      </c>
      <c r="G707" s="6">
        <v>4.4000000000000004</v>
      </c>
      <c r="H707" s="3">
        <v>2866</v>
      </c>
      <c r="I707" t="s">
        <v>5865</v>
      </c>
      <c r="J707" t="s">
        <v>5866</v>
      </c>
      <c r="K707" t="s">
        <v>5867</v>
      </c>
      <c r="L707" t="s">
        <v>5868</v>
      </c>
      <c r="M707" t="s">
        <v>5869</v>
      </c>
      <c r="N707" t="s">
        <v>5870</v>
      </c>
      <c r="O707" t="s">
        <v>5871</v>
      </c>
      <c r="P707" t="s">
        <v>5872</v>
      </c>
      <c r="Q707" t="str">
        <f t="shared" si="210"/>
        <v>Good</v>
      </c>
      <c r="R707" s="15">
        <f t="shared" si="211"/>
        <v>630520</v>
      </c>
      <c r="S707" s="15" t="str">
        <f t="shared" si="212"/>
        <v>&lt;₹500</v>
      </c>
      <c r="U707" s="6">
        <f t="shared" si="213"/>
        <v>308</v>
      </c>
      <c r="V707" s="3">
        <f t="shared" si="214"/>
        <v>12610.400000000001</v>
      </c>
      <c r="W707" s="3" t="s">
        <v>14343</v>
      </c>
      <c r="X707" s="3" t="s">
        <v>14550</v>
      </c>
      <c r="Y707" s="25">
        <f t="shared" si="215"/>
        <v>0.14000000000000001</v>
      </c>
      <c r="Z707" s="25">
        <f t="shared" si="216"/>
        <v>662</v>
      </c>
      <c r="AA707">
        <f t="shared" si="217"/>
        <v>1</v>
      </c>
      <c r="AB707">
        <f t="shared" si="218"/>
        <v>1</v>
      </c>
      <c r="AC707">
        <f t="shared" si="209"/>
        <v>0</v>
      </c>
      <c r="AF707">
        <f t="shared" si="219"/>
        <v>630520</v>
      </c>
      <c r="AH707" t="str">
        <f t="shared" si="220"/>
        <v>Duracell Chhota Power AA Battery Set of</v>
      </c>
      <c r="AI707" s="21">
        <f t="shared" si="221"/>
        <v>2866</v>
      </c>
      <c r="AK707" t="str">
        <f t="shared" si="222"/>
        <v>Electronics</v>
      </c>
      <c r="AM707">
        <f t="shared" si="223"/>
        <v>1400.0000000000002</v>
      </c>
      <c r="AN707" s="16">
        <f t="shared" si="224"/>
        <v>14.000000000000002</v>
      </c>
      <c r="AO707">
        <f t="shared" si="225"/>
        <v>14.000000000000002</v>
      </c>
      <c r="AP707" t="str">
        <f t="shared" si="226"/>
        <v>Suspicious Zero</v>
      </c>
      <c r="AQ707">
        <f t="shared" ref="AQ707:AQ770" si="227">F707*100</f>
        <v>1400.0000000000002</v>
      </c>
    </row>
    <row r="708" spans="1:43">
      <c r="A708" t="s">
        <v>11051</v>
      </c>
      <c r="B708" t="s">
        <v>11052</v>
      </c>
      <c r="C708" t="s">
        <v>7922</v>
      </c>
      <c r="D708" s="17">
        <v>6850</v>
      </c>
      <c r="E708" s="17">
        <v>11990</v>
      </c>
      <c r="F708" s="23">
        <v>43</v>
      </c>
      <c r="G708" s="6">
        <v>3.9</v>
      </c>
      <c r="H708" s="3">
        <v>144</v>
      </c>
      <c r="I708" t="s">
        <v>11053</v>
      </c>
      <c r="J708" t="s">
        <v>11054</v>
      </c>
      <c r="K708" t="s">
        <v>11055</v>
      </c>
      <c r="L708" t="s">
        <v>11056</v>
      </c>
      <c r="M708" t="s">
        <v>11057</v>
      </c>
      <c r="N708" t="s">
        <v>11058</v>
      </c>
      <c r="O708" t="s">
        <v>11059</v>
      </c>
      <c r="P708" t="s">
        <v>11060</v>
      </c>
      <c r="Q708" t="str">
        <f t="shared" si="210"/>
        <v>Good</v>
      </c>
      <c r="R708" s="15">
        <f t="shared" si="211"/>
        <v>1726560</v>
      </c>
      <c r="S708" s="15" t="str">
        <f t="shared" si="212"/>
        <v>₹10,000-₹50,000</v>
      </c>
      <c r="U708" s="6">
        <f t="shared" si="213"/>
        <v>308</v>
      </c>
      <c r="V708" s="3">
        <f t="shared" si="214"/>
        <v>561.6</v>
      </c>
      <c r="W708" s="3" t="s">
        <v>13675</v>
      </c>
      <c r="X708" s="3" t="s">
        <v>14573</v>
      </c>
      <c r="Y708" s="25">
        <f t="shared" si="215"/>
        <v>0.43</v>
      </c>
      <c r="Z708" s="25">
        <f t="shared" si="216"/>
        <v>662</v>
      </c>
      <c r="AA708">
        <f t="shared" si="217"/>
        <v>1</v>
      </c>
      <c r="AB708">
        <f t="shared" si="218"/>
        <v>1</v>
      </c>
      <c r="AC708">
        <f t="shared" si="209"/>
        <v>0</v>
      </c>
      <c r="AF708">
        <f t="shared" si="219"/>
        <v>1726560</v>
      </c>
      <c r="AH708" t="str">
        <f t="shared" si="220"/>
        <v>Kenstar 2400 Watts 9 Fins Oil Filled</v>
      </c>
      <c r="AI708" s="21">
        <f t="shared" si="221"/>
        <v>144</v>
      </c>
      <c r="AK708" t="str">
        <f t="shared" si="222"/>
        <v>Home &amp; Kitchen</v>
      </c>
      <c r="AM708">
        <f t="shared" si="223"/>
        <v>4300</v>
      </c>
      <c r="AN708" s="16">
        <f t="shared" si="224"/>
        <v>43</v>
      </c>
      <c r="AO708">
        <f t="shared" si="225"/>
        <v>43</v>
      </c>
      <c r="AP708" t="str">
        <f t="shared" si="226"/>
        <v>Suspicious Zero</v>
      </c>
      <c r="AQ708">
        <f t="shared" si="227"/>
        <v>4300</v>
      </c>
    </row>
    <row r="709" spans="1:43">
      <c r="A709" t="s">
        <v>5200</v>
      </c>
      <c r="B709" t="s">
        <v>12449</v>
      </c>
      <c r="C709" t="s">
        <v>5013</v>
      </c>
      <c r="D709" s="17">
        <v>169</v>
      </c>
      <c r="E709" s="17">
        <v>299</v>
      </c>
      <c r="F709" s="23">
        <v>43</v>
      </c>
      <c r="G709" s="6">
        <v>4.4000000000000004</v>
      </c>
      <c r="H709" s="3">
        <v>5176</v>
      </c>
      <c r="I709" t="s">
        <v>5201</v>
      </c>
      <c r="J709" t="s">
        <v>5202</v>
      </c>
      <c r="K709" t="s">
        <v>5203</v>
      </c>
      <c r="L709" t="s">
        <v>5204</v>
      </c>
      <c r="M709" t="s">
        <v>5205</v>
      </c>
      <c r="N709" t="s">
        <v>12847</v>
      </c>
      <c r="O709" t="s">
        <v>5206</v>
      </c>
      <c r="P709" t="s">
        <v>5207</v>
      </c>
      <c r="Q709" t="str">
        <f t="shared" si="210"/>
        <v>Excellent</v>
      </c>
      <c r="R709" s="15">
        <f t="shared" si="211"/>
        <v>1547624</v>
      </c>
      <c r="S709" s="15" t="str">
        <f t="shared" si="212"/>
        <v>&lt;₹500</v>
      </c>
      <c r="U709" s="6">
        <f t="shared" si="213"/>
        <v>308</v>
      </c>
      <c r="V709" s="3">
        <f t="shared" si="214"/>
        <v>22774.400000000001</v>
      </c>
      <c r="W709" s="3" t="s">
        <v>14383</v>
      </c>
      <c r="X709" s="3" t="s">
        <v>14572</v>
      </c>
      <c r="Y709" s="25">
        <f t="shared" si="215"/>
        <v>0.43</v>
      </c>
      <c r="Z709" s="25">
        <f t="shared" si="216"/>
        <v>662</v>
      </c>
      <c r="AA709">
        <f t="shared" si="217"/>
        <v>1</v>
      </c>
      <c r="AB709">
        <f t="shared" si="218"/>
        <v>1</v>
      </c>
      <c r="AC709">
        <f t="shared" si="209"/>
        <v>0</v>
      </c>
      <c r="AF709">
        <f t="shared" si="219"/>
        <v>1547624</v>
      </c>
      <c r="AH709" t="str">
        <f t="shared" si="220"/>
        <v>Tizum Mouse Pad/ Computer Mouse Mat</v>
      </c>
      <c r="AI709" s="21">
        <f t="shared" si="221"/>
        <v>5176</v>
      </c>
      <c r="AK709" t="str">
        <f t="shared" si="222"/>
        <v>Computers &amp; Accessories</v>
      </c>
      <c r="AM709">
        <f t="shared" si="223"/>
        <v>4300</v>
      </c>
      <c r="AN709" s="16">
        <f t="shared" si="224"/>
        <v>43</v>
      </c>
      <c r="AO709">
        <f t="shared" si="225"/>
        <v>43</v>
      </c>
      <c r="AP709" t="str">
        <f t="shared" si="226"/>
        <v>Suspicious Zero</v>
      </c>
      <c r="AQ709">
        <f t="shared" si="227"/>
        <v>4300</v>
      </c>
    </row>
    <row r="710" spans="1:43">
      <c r="A710" t="s">
        <v>320</v>
      </c>
      <c r="B710" t="s">
        <v>321</v>
      </c>
      <c r="C710" t="s">
        <v>18</v>
      </c>
      <c r="D710" s="17">
        <v>389</v>
      </c>
      <c r="E710" s="17">
        <v>1099</v>
      </c>
      <c r="F710" s="23">
        <v>65</v>
      </c>
      <c r="G710" s="6">
        <v>4.3</v>
      </c>
      <c r="H710" s="3">
        <v>974</v>
      </c>
      <c r="I710" t="s">
        <v>322</v>
      </c>
      <c r="J710" t="s">
        <v>323</v>
      </c>
      <c r="K710" t="s">
        <v>324</v>
      </c>
      <c r="L710" t="s">
        <v>325</v>
      </c>
      <c r="M710" t="s">
        <v>326</v>
      </c>
      <c r="N710" t="s">
        <v>12848</v>
      </c>
      <c r="O710" t="s">
        <v>328</v>
      </c>
      <c r="P710" t="s">
        <v>329</v>
      </c>
      <c r="Q710" t="str">
        <f t="shared" si="210"/>
        <v>Average</v>
      </c>
      <c r="R710" s="15">
        <f t="shared" si="211"/>
        <v>1070426</v>
      </c>
      <c r="S710" s="15" t="str">
        <f t="shared" si="212"/>
        <v>₹500-₹2,000</v>
      </c>
      <c r="U710" s="6">
        <f t="shared" si="213"/>
        <v>308</v>
      </c>
      <c r="V710" s="3">
        <f t="shared" si="214"/>
        <v>4188.2</v>
      </c>
      <c r="W710" s="3" t="s">
        <v>13676</v>
      </c>
      <c r="X710" s="3" t="s">
        <v>14572</v>
      </c>
      <c r="Y710" s="25">
        <f t="shared" si="215"/>
        <v>0.65</v>
      </c>
      <c r="Z710" s="25">
        <f t="shared" si="216"/>
        <v>662</v>
      </c>
      <c r="AA710">
        <f t="shared" si="217"/>
        <v>1</v>
      </c>
      <c r="AB710">
        <f t="shared" si="218"/>
        <v>1</v>
      </c>
      <c r="AC710">
        <f t="shared" si="209"/>
        <v>0</v>
      </c>
      <c r="AF710">
        <f t="shared" si="219"/>
        <v>1070426</v>
      </c>
      <c r="AH710" t="str">
        <f t="shared" si="220"/>
        <v>Zoul USB C 60W Fast Charging 3A 6ft/2M</v>
      </c>
      <c r="AI710" s="21">
        <f t="shared" si="221"/>
        <v>974</v>
      </c>
      <c r="AK710" t="str">
        <f t="shared" si="222"/>
        <v>Computers &amp; Accessories</v>
      </c>
      <c r="AM710">
        <f t="shared" si="223"/>
        <v>6500</v>
      </c>
      <c r="AN710" s="16">
        <f t="shared" si="224"/>
        <v>65</v>
      </c>
      <c r="AO710">
        <f t="shared" si="225"/>
        <v>65</v>
      </c>
      <c r="AP710" t="str">
        <f t="shared" si="226"/>
        <v>Suspicious Zero</v>
      </c>
      <c r="AQ710">
        <f t="shared" si="227"/>
        <v>6500</v>
      </c>
    </row>
    <row r="711" spans="1:43">
      <c r="A711" t="s">
        <v>1306</v>
      </c>
      <c r="B711" t="s">
        <v>1307</v>
      </c>
      <c r="C711" t="s">
        <v>18</v>
      </c>
      <c r="D711" s="17">
        <v>339</v>
      </c>
      <c r="E711" s="17">
        <v>1099</v>
      </c>
      <c r="F711" s="23">
        <v>69</v>
      </c>
      <c r="G711" s="6">
        <v>4.3</v>
      </c>
      <c r="H711" s="3">
        <v>974</v>
      </c>
      <c r="I711" t="s">
        <v>1308</v>
      </c>
      <c r="J711" t="s">
        <v>323</v>
      </c>
      <c r="K711" t="s">
        <v>324</v>
      </c>
      <c r="L711" t="s">
        <v>325</v>
      </c>
      <c r="M711" t="s">
        <v>326</v>
      </c>
      <c r="N711" t="s">
        <v>12848</v>
      </c>
      <c r="O711" t="s">
        <v>1309</v>
      </c>
      <c r="P711" t="s">
        <v>1310</v>
      </c>
      <c r="Q711" t="str">
        <f t="shared" si="210"/>
        <v>Good</v>
      </c>
      <c r="R711" s="15">
        <f t="shared" si="211"/>
        <v>1070426</v>
      </c>
      <c r="S711" s="15" t="str">
        <f t="shared" si="212"/>
        <v>₹500-₹2,000</v>
      </c>
      <c r="U711" s="6">
        <f t="shared" si="213"/>
        <v>308</v>
      </c>
      <c r="V711" s="3">
        <f t="shared" si="214"/>
        <v>4188.2</v>
      </c>
      <c r="W711" s="3" t="s">
        <v>13677</v>
      </c>
      <c r="X711" s="3" t="s">
        <v>14572</v>
      </c>
      <c r="Y711" s="25">
        <f t="shared" si="215"/>
        <v>0.69</v>
      </c>
      <c r="Z711" s="25">
        <f t="shared" si="216"/>
        <v>662</v>
      </c>
      <c r="AA711">
        <f t="shared" si="217"/>
        <v>1</v>
      </c>
      <c r="AB711">
        <f t="shared" si="218"/>
        <v>1</v>
      </c>
      <c r="AC711">
        <f t="shared" si="209"/>
        <v>0</v>
      </c>
      <c r="AF711">
        <f t="shared" si="219"/>
        <v>1070426</v>
      </c>
      <c r="AH711" t="str">
        <f t="shared" si="220"/>
        <v>Zoul USB Type C Fast Charging 3A Nylon</v>
      </c>
      <c r="AI711" s="21">
        <f t="shared" si="221"/>
        <v>974</v>
      </c>
      <c r="AK711" t="str">
        <f t="shared" si="222"/>
        <v>Computers &amp; Accessories</v>
      </c>
      <c r="AM711">
        <f t="shared" si="223"/>
        <v>6900</v>
      </c>
      <c r="AN711" s="16">
        <f t="shared" si="224"/>
        <v>69</v>
      </c>
      <c r="AO711">
        <f t="shared" si="225"/>
        <v>69</v>
      </c>
      <c r="AP711" t="str">
        <f t="shared" si="226"/>
        <v>Suspicious Zero</v>
      </c>
      <c r="AQ711">
        <f t="shared" si="227"/>
        <v>6900</v>
      </c>
    </row>
    <row r="712" spans="1:43">
      <c r="A712" t="s">
        <v>9241</v>
      </c>
      <c r="B712" t="s">
        <v>12168</v>
      </c>
      <c r="C712" t="s">
        <v>8063</v>
      </c>
      <c r="D712" s="17">
        <v>1448</v>
      </c>
      <c r="E712" s="17">
        <v>2999</v>
      </c>
      <c r="F712" s="23">
        <v>52</v>
      </c>
      <c r="G712" s="6">
        <v>4.5</v>
      </c>
      <c r="H712" s="3">
        <v>19</v>
      </c>
      <c r="I712" t="s">
        <v>9242</v>
      </c>
      <c r="J712" t="s">
        <v>9243</v>
      </c>
      <c r="K712" t="s">
        <v>9244</v>
      </c>
      <c r="L712" t="s">
        <v>9245</v>
      </c>
      <c r="M712" t="s">
        <v>9246</v>
      </c>
      <c r="N712" t="s">
        <v>9247</v>
      </c>
      <c r="O712" t="s">
        <v>9248</v>
      </c>
      <c r="P712" t="s">
        <v>9249</v>
      </c>
      <c r="Q712" t="str">
        <f t="shared" si="210"/>
        <v>Good</v>
      </c>
      <c r="R712" s="15">
        <f t="shared" si="211"/>
        <v>56981</v>
      </c>
      <c r="S712" s="15" t="str">
        <f t="shared" si="212"/>
        <v>₹2,000-₹10,000</v>
      </c>
      <c r="U712" s="6">
        <f t="shared" si="213"/>
        <v>308</v>
      </c>
      <c r="V712" s="3">
        <f t="shared" si="214"/>
        <v>85.5</v>
      </c>
      <c r="W712" s="3" t="s">
        <v>14344</v>
      </c>
      <c r="X712" s="3" t="s">
        <v>14573</v>
      </c>
      <c r="Y712" s="25">
        <f t="shared" si="215"/>
        <v>0.52</v>
      </c>
      <c r="Z712" s="25">
        <f t="shared" si="216"/>
        <v>662</v>
      </c>
      <c r="AA712">
        <f t="shared" si="217"/>
        <v>1</v>
      </c>
      <c r="AB712">
        <f t="shared" si="218"/>
        <v>1</v>
      </c>
      <c r="AC712">
        <f t="shared" si="209"/>
        <v>0</v>
      </c>
      <c r="AF712">
        <f t="shared" si="219"/>
        <v>56981</v>
      </c>
      <c r="AH712" t="str">
        <f t="shared" si="220"/>
        <v>Homeistic Applience‚TM Instant Electric</v>
      </c>
      <c r="AI712" s="21">
        <f t="shared" si="221"/>
        <v>19</v>
      </c>
      <c r="AK712" t="str">
        <f t="shared" si="222"/>
        <v>Home &amp; Kitchen</v>
      </c>
      <c r="AM712">
        <f t="shared" si="223"/>
        <v>5200</v>
      </c>
      <c r="AN712" s="16">
        <f t="shared" si="224"/>
        <v>52</v>
      </c>
      <c r="AO712">
        <f t="shared" si="225"/>
        <v>52</v>
      </c>
      <c r="AP712" t="str">
        <f t="shared" si="226"/>
        <v>Suspicious Zero</v>
      </c>
      <c r="AQ712">
        <f t="shared" si="227"/>
        <v>5200</v>
      </c>
    </row>
    <row r="713" spans="1:43">
      <c r="A713" t="s">
        <v>755</v>
      </c>
      <c r="B713" t="s">
        <v>756</v>
      </c>
      <c r="C713" t="s">
        <v>169</v>
      </c>
      <c r="D713" s="17">
        <v>7299</v>
      </c>
      <c r="E713" s="17">
        <v>19125</v>
      </c>
      <c r="F713" s="23">
        <v>62</v>
      </c>
      <c r="G713" s="6">
        <v>3.4</v>
      </c>
      <c r="H713" s="3">
        <v>902</v>
      </c>
      <c r="I713" t="s">
        <v>757</v>
      </c>
      <c r="J713" t="s">
        <v>758</v>
      </c>
      <c r="K713" t="s">
        <v>759</v>
      </c>
      <c r="L713" t="s">
        <v>760</v>
      </c>
      <c r="M713" t="s">
        <v>761</v>
      </c>
      <c r="N713" t="s">
        <v>762</v>
      </c>
      <c r="O713" t="s">
        <v>763</v>
      </c>
      <c r="P713" t="s">
        <v>764</v>
      </c>
      <c r="Q713" t="str">
        <f t="shared" si="210"/>
        <v>Good</v>
      </c>
      <c r="R713" s="15">
        <f t="shared" si="211"/>
        <v>17250750</v>
      </c>
      <c r="S713" s="15" t="str">
        <f t="shared" si="212"/>
        <v>₹10,000-₹50,000</v>
      </c>
      <c r="U713" s="6">
        <f t="shared" si="213"/>
        <v>308</v>
      </c>
      <c r="V713" s="3">
        <f t="shared" si="214"/>
        <v>3066.7999999999997</v>
      </c>
      <c r="W713" s="3" t="s">
        <v>13678</v>
      </c>
      <c r="X713" s="3" t="s">
        <v>14550</v>
      </c>
      <c r="Y713" s="25">
        <f t="shared" si="215"/>
        <v>0.62</v>
      </c>
      <c r="Z713" s="25">
        <f t="shared" si="216"/>
        <v>662</v>
      </c>
      <c r="AA713">
        <f t="shared" si="217"/>
        <v>1</v>
      </c>
      <c r="AB713">
        <f t="shared" si="218"/>
        <v>1</v>
      </c>
      <c r="AC713">
        <f t="shared" si="209"/>
        <v>0</v>
      </c>
      <c r="AF713">
        <f t="shared" si="219"/>
        <v>17250750</v>
      </c>
      <c r="AH713" t="str">
        <f t="shared" si="220"/>
        <v>SKYWALL 81.28 cm (32 inches) HD Ready</v>
      </c>
      <c r="AI713" s="21">
        <f t="shared" si="221"/>
        <v>902</v>
      </c>
      <c r="AK713" t="str">
        <f t="shared" si="222"/>
        <v>Electronics</v>
      </c>
      <c r="AM713">
        <f t="shared" si="223"/>
        <v>6200</v>
      </c>
      <c r="AN713" s="16">
        <f t="shared" si="224"/>
        <v>62</v>
      </c>
      <c r="AO713">
        <f t="shared" si="225"/>
        <v>62</v>
      </c>
      <c r="AP713" t="str">
        <f t="shared" si="226"/>
        <v>Suspicious Zero</v>
      </c>
      <c r="AQ713">
        <f t="shared" si="227"/>
        <v>6200</v>
      </c>
    </row>
    <row r="714" spans="1:43">
      <c r="A714" t="s">
        <v>677</v>
      </c>
      <c r="B714" t="s">
        <v>678</v>
      </c>
      <c r="C714" t="s">
        <v>18</v>
      </c>
      <c r="D714" s="17">
        <v>115</v>
      </c>
      <c r="E714" s="17">
        <v>499</v>
      </c>
      <c r="F714" s="23">
        <v>77</v>
      </c>
      <c r="G714" s="6">
        <v>4</v>
      </c>
      <c r="H714" s="3">
        <v>7732</v>
      </c>
      <c r="I714" t="s">
        <v>679</v>
      </c>
      <c r="J714" t="s">
        <v>680</v>
      </c>
      <c r="K714" t="s">
        <v>681</v>
      </c>
      <c r="L714" t="s">
        <v>682</v>
      </c>
      <c r="M714" t="s">
        <v>12461</v>
      </c>
      <c r="N714" t="s">
        <v>12277</v>
      </c>
      <c r="O714" t="s">
        <v>685</v>
      </c>
      <c r="P714" t="s">
        <v>686</v>
      </c>
      <c r="Q714" t="str">
        <f t="shared" si="210"/>
        <v>Average</v>
      </c>
      <c r="R714" s="15">
        <f t="shared" si="211"/>
        <v>3858268</v>
      </c>
      <c r="S714" s="15" t="str">
        <f t="shared" si="212"/>
        <v>&lt;₹500</v>
      </c>
      <c r="U714" s="6">
        <f t="shared" si="213"/>
        <v>308</v>
      </c>
      <c r="V714" s="3">
        <f t="shared" si="214"/>
        <v>30928</v>
      </c>
      <c r="W714" s="3" t="s">
        <v>13679</v>
      </c>
      <c r="X714" s="3" t="s">
        <v>14572</v>
      </c>
      <c r="Y714" s="25">
        <f t="shared" si="215"/>
        <v>0.77</v>
      </c>
      <c r="Z714" s="25">
        <f t="shared" si="216"/>
        <v>662</v>
      </c>
      <c r="AA714">
        <f t="shared" si="217"/>
        <v>1</v>
      </c>
      <c r="AB714">
        <f t="shared" si="218"/>
        <v>1</v>
      </c>
      <c r="AC714">
        <f t="shared" si="209"/>
        <v>0</v>
      </c>
      <c r="AF714">
        <f t="shared" si="219"/>
        <v>3858268</v>
      </c>
      <c r="AH714" t="str">
        <f t="shared" si="220"/>
        <v>Pinnaclz Original Combo of 2 Micro USB</v>
      </c>
      <c r="AI714" s="21">
        <f t="shared" si="221"/>
        <v>7732</v>
      </c>
      <c r="AK714" t="str">
        <f t="shared" si="222"/>
        <v>Computers &amp; Accessories</v>
      </c>
      <c r="AM714">
        <f t="shared" si="223"/>
        <v>7700</v>
      </c>
      <c r="AN714" s="16">
        <f t="shared" si="224"/>
        <v>77</v>
      </c>
      <c r="AO714">
        <f t="shared" si="225"/>
        <v>77</v>
      </c>
      <c r="AP714" t="str">
        <f t="shared" si="226"/>
        <v>Suspicious Zero</v>
      </c>
      <c r="AQ714">
        <f t="shared" si="227"/>
        <v>7700</v>
      </c>
    </row>
    <row r="715" spans="1:43">
      <c r="A715" t="s">
        <v>1385</v>
      </c>
      <c r="B715" t="s">
        <v>1386</v>
      </c>
      <c r="C715" t="s">
        <v>18</v>
      </c>
      <c r="D715" s="17">
        <v>149</v>
      </c>
      <c r="E715" s="17">
        <v>499</v>
      </c>
      <c r="F715" s="23">
        <v>70</v>
      </c>
      <c r="G715" s="6">
        <v>4</v>
      </c>
      <c r="H715" s="3">
        <v>7732</v>
      </c>
      <c r="I715" t="s">
        <v>1387</v>
      </c>
      <c r="J715" t="s">
        <v>680</v>
      </c>
      <c r="K715" t="s">
        <v>681</v>
      </c>
      <c r="L715" t="s">
        <v>682</v>
      </c>
      <c r="M715" t="s">
        <v>12461</v>
      </c>
      <c r="N715" t="s">
        <v>12277</v>
      </c>
      <c r="O715" t="s">
        <v>1388</v>
      </c>
      <c r="P715" t="s">
        <v>1389</v>
      </c>
      <c r="Q715" t="str">
        <f t="shared" si="210"/>
        <v>Average</v>
      </c>
      <c r="R715" s="15">
        <f t="shared" si="211"/>
        <v>3858268</v>
      </c>
      <c r="S715" s="15" t="str">
        <f t="shared" si="212"/>
        <v>&lt;₹500</v>
      </c>
      <c r="U715" s="6">
        <f t="shared" si="213"/>
        <v>308</v>
      </c>
      <c r="V715" s="3">
        <f t="shared" si="214"/>
        <v>30928</v>
      </c>
      <c r="W715" s="3" t="s">
        <v>13680</v>
      </c>
      <c r="X715" s="3" t="s">
        <v>14572</v>
      </c>
      <c r="Y715" s="25">
        <f t="shared" si="215"/>
        <v>0.7</v>
      </c>
      <c r="Z715" s="25">
        <f t="shared" si="216"/>
        <v>662</v>
      </c>
      <c r="AA715">
        <f t="shared" si="217"/>
        <v>1</v>
      </c>
      <c r="AB715">
        <f t="shared" si="218"/>
        <v>1</v>
      </c>
      <c r="AC715">
        <f t="shared" si="209"/>
        <v>0</v>
      </c>
      <c r="AF715">
        <f t="shared" si="219"/>
        <v>3858268</v>
      </c>
      <c r="AH715" t="str">
        <f t="shared" si="220"/>
        <v>Pinnaclz Original Combo of 2 USB Type C</v>
      </c>
      <c r="AI715" s="21">
        <f t="shared" si="221"/>
        <v>7732</v>
      </c>
      <c r="AK715" t="str">
        <f t="shared" si="222"/>
        <v>Computers &amp; Accessories</v>
      </c>
      <c r="AM715">
        <f t="shared" si="223"/>
        <v>7000</v>
      </c>
      <c r="AN715" s="16">
        <f t="shared" si="224"/>
        <v>70</v>
      </c>
      <c r="AO715">
        <f t="shared" si="225"/>
        <v>70</v>
      </c>
      <c r="AP715" t="str">
        <f t="shared" si="226"/>
        <v>Suspicious Zero</v>
      </c>
      <c r="AQ715">
        <f t="shared" si="227"/>
        <v>7000</v>
      </c>
    </row>
    <row r="716" spans="1:43">
      <c r="A716" t="s">
        <v>11373</v>
      </c>
      <c r="B716" t="s">
        <v>12849</v>
      </c>
      <c r="C716" t="s">
        <v>8035</v>
      </c>
      <c r="D716" s="17">
        <v>549</v>
      </c>
      <c r="E716" s="17">
        <v>999</v>
      </c>
      <c r="F716" s="23">
        <v>45</v>
      </c>
      <c r="G716" s="6">
        <v>4</v>
      </c>
      <c r="H716" s="3">
        <v>1313</v>
      </c>
      <c r="I716" t="s">
        <v>11374</v>
      </c>
      <c r="J716" t="s">
        <v>11375</v>
      </c>
      <c r="K716" t="s">
        <v>11376</v>
      </c>
      <c r="L716" t="s">
        <v>11377</v>
      </c>
      <c r="M716" t="s">
        <v>11378</v>
      </c>
      <c r="N716" t="s">
        <v>12850</v>
      </c>
      <c r="O716" t="s">
        <v>11379</v>
      </c>
      <c r="P716" t="s">
        <v>11380</v>
      </c>
      <c r="Q716" t="str">
        <f t="shared" si="210"/>
        <v>Average</v>
      </c>
      <c r="R716" s="15">
        <f t="shared" si="211"/>
        <v>1311687</v>
      </c>
      <c r="S716" s="15" t="str">
        <f t="shared" si="212"/>
        <v>₹500-₹2,000</v>
      </c>
      <c r="U716" s="6">
        <f t="shared" si="213"/>
        <v>308</v>
      </c>
      <c r="V716" s="3">
        <f t="shared" si="214"/>
        <v>5252</v>
      </c>
      <c r="W716" s="3" t="s">
        <v>14382</v>
      </c>
      <c r="X716" s="3" t="s">
        <v>14573</v>
      </c>
      <c r="Y716" s="25">
        <f t="shared" si="215"/>
        <v>0.45</v>
      </c>
      <c r="Z716" s="25">
        <f t="shared" si="216"/>
        <v>662</v>
      </c>
      <c r="AA716">
        <f t="shared" si="217"/>
        <v>1</v>
      </c>
      <c r="AB716">
        <f t="shared" si="218"/>
        <v>1</v>
      </c>
      <c r="AC716">
        <f t="shared" si="209"/>
        <v>0</v>
      </c>
      <c r="AF716">
        <f t="shared" si="219"/>
        <v>1311687</v>
      </c>
      <c r="AH716" t="str">
        <f t="shared" si="220"/>
        <v>T TOPLINE 180 W Electric Hand</v>
      </c>
      <c r="AI716" s="21">
        <f t="shared" si="221"/>
        <v>1313</v>
      </c>
      <c r="AK716" t="str">
        <f t="shared" si="222"/>
        <v>Home &amp; Kitchen</v>
      </c>
      <c r="AM716">
        <f t="shared" si="223"/>
        <v>4500</v>
      </c>
      <c r="AN716" s="16">
        <f t="shared" si="224"/>
        <v>45</v>
      </c>
      <c r="AO716">
        <f t="shared" si="225"/>
        <v>45</v>
      </c>
      <c r="AP716" t="str">
        <f t="shared" si="226"/>
        <v>Suspicious Zero</v>
      </c>
      <c r="AQ716">
        <f t="shared" si="227"/>
        <v>4500</v>
      </c>
    </row>
    <row r="717" spans="1:43">
      <c r="A717" t="s">
        <v>1771</v>
      </c>
      <c r="B717" t="s">
        <v>12099</v>
      </c>
      <c r="C717" t="s">
        <v>458</v>
      </c>
      <c r="D717" s="17">
        <v>235</v>
      </c>
      <c r="E717" s="17">
        <v>599</v>
      </c>
      <c r="F717" s="23">
        <v>61</v>
      </c>
      <c r="G717" s="6">
        <v>3.5</v>
      </c>
      <c r="H717" s="3">
        <v>197</v>
      </c>
      <c r="I717" t="s">
        <v>1772</v>
      </c>
      <c r="J717" t="s">
        <v>1773</v>
      </c>
      <c r="K717" t="s">
        <v>1774</v>
      </c>
      <c r="L717" t="s">
        <v>1775</v>
      </c>
      <c r="M717" t="s">
        <v>1776</v>
      </c>
      <c r="N717" t="s">
        <v>1777</v>
      </c>
      <c r="O717" t="s">
        <v>1778</v>
      </c>
      <c r="P717" t="s">
        <v>1779</v>
      </c>
      <c r="Q717" t="str">
        <f t="shared" si="210"/>
        <v>Average</v>
      </c>
      <c r="R717" s="15">
        <f t="shared" si="211"/>
        <v>118003</v>
      </c>
      <c r="S717" s="15" t="str">
        <f t="shared" si="212"/>
        <v>₹500-₹2,000</v>
      </c>
      <c r="U717" s="6">
        <f t="shared" si="213"/>
        <v>308</v>
      </c>
      <c r="V717" s="3">
        <f t="shared" si="214"/>
        <v>689.5</v>
      </c>
      <c r="W717" s="3" t="s">
        <v>13681</v>
      </c>
      <c r="X717" s="3" t="s">
        <v>14550</v>
      </c>
      <c r="Y717" s="25">
        <f t="shared" si="215"/>
        <v>0.61</v>
      </c>
      <c r="Z717" s="25">
        <f t="shared" si="216"/>
        <v>662</v>
      </c>
      <c r="AA717">
        <f t="shared" si="217"/>
        <v>1</v>
      </c>
      <c r="AB717">
        <f t="shared" si="218"/>
        <v>1</v>
      </c>
      <c r="AC717">
        <f t="shared" si="209"/>
        <v>0</v>
      </c>
      <c r="AF717">
        <f t="shared" si="219"/>
        <v>118003</v>
      </c>
      <c r="AH717" t="str">
        <f t="shared" si="220"/>
        <v>7SEVEN Compatible Tata Sky Remote</v>
      </c>
      <c r="AI717" s="21">
        <f t="shared" si="221"/>
        <v>197</v>
      </c>
      <c r="AK717" t="str">
        <f t="shared" si="222"/>
        <v>Electronics</v>
      </c>
      <c r="AM717">
        <f t="shared" si="223"/>
        <v>6100</v>
      </c>
      <c r="AN717" s="16">
        <f t="shared" si="224"/>
        <v>61</v>
      </c>
      <c r="AO717">
        <f t="shared" si="225"/>
        <v>61</v>
      </c>
      <c r="AP717" t="str">
        <f t="shared" si="226"/>
        <v>Suspicious Zero</v>
      </c>
      <c r="AQ717">
        <f t="shared" si="227"/>
        <v>6100</v>
      </c>
    </row>
    <row r="718" spans="1:43">
      <c r="A718" t="s">
        <v>1032</v>
      </c>
      <c r="B718" t="s">
        <v>1033</v>
      </c>
      <c r="C718" t="s">
        <v>18</v>
      </c>
      <c r="D718" s="17">
        <v>347</v>
      </c>
      <c r="E718" s="17">
        <v>999</v>
      </c>
      <c r="F718" s="23">
        <v>65</v>
      </c>
      <c r="G718" s="6">
        <v>3.5</v>
      </c>
      <c r="H718" s="3">
        <v>1121</v>
      </c>
      <c r="I718" t="s">
        <v>12851</v>
      </c>
      <c r="J718" t="s">
        <v>1034</v>
      </c>
      <c r="K718" t="s">
        <v>1035</v>
      </c>
      <c r="L718" t="s">
        <v>1036</v>
      </c>
      <c r="M718" t="s">
        <v>1037</v>
      </c>
      <c r="N718" t="s">
        <v>1038</v>
      </c>
      <c r="O718" t="s">
        <v>1039</v>
      </c>
      <c r="P718" t="s">
        <v>1040</v>
      </c>
      <c r="Q718" t="str">
        <f t="shared" si="210"/>
        <v>Average</v>
      </c>
      <c r="R718" s="15">
        <f t="shared" si="211"/>
        <v>1119879</v>
      </c>
      <c r="S718" s="15" t="str">
        <f t="shared" si="212"/>
        <v>₹500-₹2,000</v>
      </c>
      <c r="U718" s="6">
        <f t="shared" si="213"/>
        <v>308</v>
      </c>
      <c r="V718" s="3">
        <f t="shared" si="214"/>
        <v>3923.5</v>
      </c>
      <c r="W718" s="3" t="s">
        <v>13682</v>
      </c>
      <c r="X718" s="3" t="s">
        <v>14572</v>
      </c>
      <c r="Y718" s="25">
        <f t="shared" si="215"/>
        <v>0.65</v>
      </c>
      <c r="Z718" s="25">
        <f t="shared" si="216"/>
        <v>662</v>
      </c>
      <c r="AA718">
        <f t="shared" si="217"/>
        <v>1</v>
      </c>
      <c r="AB718">
        <f t="shared" si="218"/>
        <v>1</v>
      </c>
      <c r="AC718">
        <f t="shared" si="209"/>
        <v>0</v>
      </c>
      <c r="AF718">
        <f t="shared" si="219"/>
        <v>1119879</v>
      </c>
      <c r="AH718" t="str">
        <f t="shared" si="220"/>
        <v>King Shine Multi Retractable 3.0A Fast</v>
      </c>
      <c r="AI718" s="21">
        <f t="shared" si="221"/>
        <v>1121</v>
      </c>
      <c r="AK718" t="str">
        <f t="shared" si="222"/>
        <v>Computers &amp; Accessories</v>
      </c>
      <c r="AM718">
        <f t="shared" si="223"/>
        <v>6500</v>
      </c>
      <c r="AN718" s="16">
        <f t="shared" si="224"/>
        <v>65</v>
      </c>
      <c r="AO718">
        <f t="shared" si="225"/>
        <v>65</v>
      </c>
      <c r="AP718" t="str">
        <f t="shared" si="226"/>
        <v>Suspicious Zero</v>
      </c>
      <c r="AQ718">
        <f t="shared" si="227"/>
        <v>6500</v>
      </c>
    </row>
    <row r="719" spans="1:43">
      <c r="A719" t="s">
        <v>1359</v>
      </c>
      <c r="B719" t="s">
        <v>12100</v>
      </c>
      <c r="C719" t="s">
        <v>458</v>
      </c>
      <c r="D719" s="17">
        <v>399</v>
      </c>
      <c r="E719" s="17">
        <v>899</v>
      </c>
      <c r="F719" s="23">
        <v>56.000000000000007</v>
      </c>
      <c r="G719" s="6">
        <v>3.9</v>
      </c>
      <c r="H719" s="3">
        <v>254</v>
      </c>
      <c r="I719" t="s">
        <v>12278</v>
      </c>
      <c r="J719" t="s">
        <v>1360</v>
      </c>
      <c r="K719" t="s">
        <v>1361</v>
      </c>
      <c r="L719" t="s">
        <v>1362</v>
      </c>
      <c r="M719" t="s">
        <v>1363</v>
      </c>
      <c r="N719" t="s">
        <v>1364</v>
      </c>
      <c r="O719" t="s">
        <v>1365</v>
      </c>
      <c r="P719" t="s">
        <v>1366</v>
      </c>
      <c r="Q719" t="str">
        <f t="shared" si="210"/>
        <v>Good</v>
      </c>
      <c r="R719" s="15">
        <f t="shared" si="211"/>
        <v>228346</v>
      </c>
      <c r="S719" s="15" t="str">
        <f t="shared" si="212"/>
        <v>₹500-₹2,000</v>
      </c>
      <c r="U719" s="6">
        <f t="shared" si="213"/>
        <v>308</v>
      </c>
      <c r="V719" s="3">
        <f t="shared" si="214"/>
        <v>990.6</v>
      </c>
      <c r="W719" s="3" t="s">
        <v>13683</v>
      </c>
      <c r="X719" s="3" t="s">
        <v>14550</v>
      </c>
      <c r="Y719" s="25">
        <f t="shared" si="215"/>
        <v>0.56000000000000005</v>
      </c>
      <c r="Z719" s="25">
        <f t="shared" si="216"/>
        <v>662</v>
      </c>
      <c r="AA719">
        <f t="shared" si="217"/>
        <v>1</v>
      </c>
      <c r="AB719">
        <f t="shared" si="218"/>
        <v>1</v>
      </c>
      <c r="AC719">
        <f t="shared" si="209"/>
        <v>0</v>
      </c>
      <c r="AF719">
        <f t="shared" si="219"/>
        <v>228346</v>
      </c>
      <c r="AH719" t="str">
        <f t="shared" si="220"/>
        <v>7SEVEN Compatible for Sony Bravia LCD</v>
      </c>
      <c r="AI719" s="21">
        <f t="shared" si="221"/>
        <v>254</v>
      </c>
      <c r="AK719" t="str">
        <f t="shared" si="222"/>
        <v>Electronics</v>
      </c>
      <c r="AM719">
        <f t="shared" si="223"/>
        <v>5600.0000000000009</v>
      </c>
      <c r="AN719" s="16">
        <f t="shared" si="224"/>
        <v>56.000000000000007</v>
      </c>
      <c r="AO719">
        <f t="shared" si="225"/>
        <v>56.000000000000007</v>
      </c>
      <c r="AP719" t="str">
        <f t="shared" si="226"/>
        <v>Suspicious Zero</v>
      </c>
      <c r="AQ719">
        <f t="shared" si="227"/>
        <v>5600.0000000000009</v>
      </c>
    </row>
    <row r="720" spans="1:43">
      <c r="A720" t="s">
        <v>1229</v>
      </c>
      <c r="B720" t="s">
        <v>1230</v>
      </c>
      <c r="C720" t="s">
        <v>458</v>
      </c>
      <c r="D720" s="17">
        <v>655</v>
      </c>
      <c r="E720" s="17">
        <v>1099</v>
      </c>
      <c r="F720" s="23">
        <v>40</v>
      </c>
      <c r="G720" s="6">
        <v>3.2</v>
      </c>
      <c r="H720" s="3">
        <v>285</v>
      </c>
      <c r="I720" t="s">
        <v>12279</v>
      </c>
      <c r="J720" t="s">
        <v>1231</v>
      </c>
      <c r="K720" t="s">
        <v>1232</v>
      </c>
      <c r="L720" t="s">
        <v>1233</v>
      </c>
      <c r="M720" t="s">
        <v>1234</v>
      </c>
      <c r="N720" t="s">
        <v>1235</v>
      </c>
      <c r="O720" t="s">
        <v>1236</v>
      </c>
      <c r="P720" t="s">
        <v>1237</v>
      </c>
      <c r="Q720" t="str">
        <f t="shared" si="210"/>
        <v>Good</v>
      </c>
      <c r="R720" s="15">
        <f t="shared" si="211"/>
        <v>313215</v>
      </c>
      <c r="S720" s="15" t="str">
        <f t="shared" si="212"/>
        <v>₹500-₹2,000</v>
      </c>
      <c r="U720" s="6">
        <f t="shared" si="213"/>
        <v>308</v>
      </c>
      <c r="V720" s="3">
        <f t="shared" si="214"/>
        <v>912</v>
      </c>
      <c r="W720" s="3" t="s">
        <v>13684</v>
      </c>
      <c r="X720" s="3" t="s">
        <v>14550</v>
      </c>
      <c r="Y720" s="25">
        <f t="shared" si="215"/>
        <v>0.4</v>
      </c>
      <c r="Z720" s="25">
        <f t="shared" si="216"/>
        <v>662</v>
      </c>
      <c r="AA720">
        <f t="shared" si="217"/>
        <v>1</v>
      </c>
      <c r="AB720">
        <f t="shared" si="218"/>
        <v>1</v>
      </c>
      <c r="AC720">
        <f t="shared" si="209"/>
        <v>0</v>
      </c>
      <c r="AF720">
        <f t="shared" si="219"/>
        <v>313215</v>
      </c>
      <c r="AH720" t="str">
        <f t="shared" si="220"/>
        <v>LRIPL Mi Remote Control with Netflix &amp;</v>
      </c>
      <c r="AI720" s="21">
        <f t="shared" si="221"/>
        <v>285</v>
      </c>
      <c r="AK720" t="str">
        <f t="shared" si="222"/>
        <v>Electronics</v>
      </c>
      <c r="AM720">
        <f t="shared" si="223"/>
        <v>4000</v>
      </c>
      <c r="AN720" s="16">
        <f t="shared" si="224"/>
        <v>40</v>
      </c>
      <c r="AO720">
        <f t="shared" si="225"/>
        <v>40</v>
      </c>
      <c r="AP720" t="str">
        <f t="shared" si="226"/>
        <v>Suspicious Zero</v>
      </c>
      <c r="AQ720">
        <f t="shared" si="227"/>
        <v>4000</v>
      </c>
    </row>
    <row r="721" spans="1:43">
      <c r="A721" t="s">
        <v>2349</v>
      </c>
      <c r="B721" t="s">
        <v>2350</v>
      </c>
      <c r="C721" t="s">
        <v>458</v>
      </c>
      <c r="D721" s="17">
        <v>215</v>
      </c>
      <c r="E721" s="17">
        <v>499</v>
      </c>
      <c r="F721" s="23">
        <v>56.999999999999993</v>
      </c>
      <c r="G721" s="6">
        <v>3.5</v>
      </c>
      <c r="H721" s="3">
        <v>121</v>
      </c>
      <c r="I721" t="s">
        <v>2351</v>
      </c>
      <c r="J721" t="s">
        <v>2352</v>
      </c>
      <c r="K721" t="s">
        <v>2353</v>
      </c>
      <c r="L721" t="s">
        <v>2354</v>
      </c>
      <c r="M721" t="s">
        <v>2355</v>
      </c>
      <c r="N721" t="s">
        <v>2356</v>
      </c>
      <c r="O721" t="s">
        <v>2357</v>
      </c>
      <c r="P721" t="s">
        <v>2358</v>
      </c>
      <c r="Q721" t="str">
        <f t="shared" si="210"/>
        <v>Average</v>
      </c>
      <c r="R721" s="15">
        <f t="shared" si="211"/>
        <v>60379</v>
      </c>
      <c r="S721" s="15" t="str">
        <f t="shared" si="212"/>
        <v>&lt;₹500</v>
      </c>
      <c r="U721" s="6">
        <f t="shared" si="213"/>
        <v>308</v>
      </c>
      <c r="V721" s="3">
        <f t="shared" si="214"/>
        <v>423.5</v>
      </c>
      <c r="W721" s="3" t="s">
        <v>13685</v>
      </c>
      <c r="X721" s="3" t="s">
        <v>14550</v>
      </c>
      <c r="Y721" s="25">
        <f t="shared" si="215"/>
        <v>0.56999999999999995</v>
      </c>
      <c r="Z721" s="25">
        <f t="shared" si="216"/>
        <v>662</v>
      </c>
      <c r="AA721">
        <f t="shared" si="217"/>
        <v>1</v>
      </c>
      <c r="AB721">
        <f t="shared" si="218"/>
        <v>1</v>
      </c>
      <c r="AC721">
        <f t="shared" si="209"/>
        <v>0</v>
      </c>
      <c r="AF721">
        <f t="shared" si="219"/>
        <v>60379</v>
      </c>
      <c r="AH721" t="str">
        <f t="shared" si="220"/>
        <v>Tata Sky Digital TV HD Setup Box</v>
      </c>
      <c r="AI721" s="21">
        <f t="shared" si="221"/>
        <v>121</v>
      </c>
      <c r="AK721" t="str">
        <f t="shared" si="222"/>
        <v>Electronics</v>
      </c>
      <c r="AM721">
        <f t="shared" si="223"/>
        <v>5699.9999999999991</v>
      </c>
      <c r="AN721" s="16">
        <f t="shared" si="224"/>
        <v>56.999999999999993</v>
      </c>
      <c r="AO721">
        <f t="shared" si="225"/>
        <v>56.999999999999993</v>
      </c>
      <c r="AP721" t="str">
        <f t="shared" si="226"/>
        <v>Suspicious Zero</v>
      </c>
      <c r="AQ721">
        <f t="shared" si="227"/>
        <v>5699.9999999999991</v>
      </c>
    </row>
    <row r="722" spans="1:43">
      <c r="A722" t="s">
        <v>3579</v>
      </c>
      <c r="B722" t="s">
        <v>3580</v>
      </c>
      <c r="C722" t="s">
        <v>2978</v>
      </c>
      <c r="D722" s="17">
        <v>999</v>
      </c>
      <c r="E722" s="17">
        <v>1999</v>
      </c>
      <c r="F722" s="23">
        <v>50</v>
      </c>
      <c r="G722" s="6">
        <v>4.3</v>
      </c>
      <c r="H722" s="3">
        <v>1777</v>
      </c>
      <c r="I722" t="s">
        <v>3581</v>
      </c>
      <c r="J722" t="s">
        <v>3582</v>
      </c>
      <c r="K722" t="s">
        <v>3583</v>
      </c>
      <c r="L722" t="s">
        <v>3584</v>
      </c>
      <c r="M722" t="s">
        <v>12852</v>
      </c>
      <c r="N722" t="s">
        <v>3585</v>
      </c>
      <c r="O722" t="s">
        <v>3586</v>
      </c>
      <c r="P722" t="s">
        <v>3587</v>
      </c>
      <c r="Q722" t="str">
        <f t="shared" si="210"/>
        <v>Good</v>
      </c>
      <c r="R722" s="15">
        <f t="shared" si="211"/>
        <v>3552223</v>
      </c>
      <c r="S722" s="15" t="str">
        <f t="shared" si="212"/>
        <v>₹500-₹2,000</v>
      </c>
      <c r="U722" s="6">
        <f t="shared" si="213"/>
        <v>308</v>
      </c>
      <c r="V722" s="3">
        <f t="shared" si="214"/>
        <v>7641.0999999999995</v>
      </c>
      <c r="W722" s="3" t="s">
        <v>14285</v>
      </c>
      <c r="X722" s="3" t="s">
        <v>14550</v>
      </c>
      <c r="Y722" s="25">
        <f t="shared" si="215"/>
        <v>0.5</v>
      </c>
      <c r="Z722" s="25">
        <f t="shared" si="216"/>
        <v>662</v>
      </c>
      <c r="AA722">
        <f t="shared" si="217"/>
        <v>1</v>
      </c>
      <c r="AB722">
        <f t="shared" si="218"/>
        <v>1</v>
      </c>
      <c r="AC722">
        <f t="shared" si="209"/>
        <v>0</v>
      </c>
      <c r="AF722">
        <f t="shared" si="219"/>
        <v>3552223</v>
      </c>
      <c r="AH722" t="str">
        <f t="shared" si="220"/>
        <v>MI 33W SonicCharge 2.0 USB Charger for</v>
      </c>
      <c r="AI722" s="21">
        <f t="shared" si="221"/>
        <v>1777</v>
      </c>
      <c r="AK722" t="str">
        <f t="shared" si="222"/>
        <v>Electronics</v>
      </c>
      <c r="AM722">
        <f t="shared" si="223"/>
        <v>5000</v>
      </c>
      <c r="AN722" s="16">
        <f t="shared" si="224"/>
        <v>50</v>
      </c>
      <c r="AO722">
        <f t="shared" si="225"/>
        <v>50</v>
      </c>
      <c r="AP722" t="str">
        <f t="shared" si="226"/>
        <v>Suspicious Zero</v>
      </c>
      <c r="AQ722">
        <f t="shared" si="227"/>
        <v>5000</v>
      </c>
    </row>
    <row r="723" spans="1:43">
      <c r="A723" t="s">
        <v>9792</v>
      </c>
      <c r="B723" t="s">
        <v>9793</v>
      </c>
      <c r="C723" t="s">
        <v>9794</v>
      </c>
      <c r="D723" s="17">
        <v>2599</v>
      </c>
      <c r="E723" s="17">
        <v>4290</v>
      </c>
      <c r="F723" s="23">
        <v>39</v>
      </c>
      <c r="G723" s="6">
        <v>4.4000000000000004</v>
      </c>
      <c r="H723" s="3">
        <v>2116</v>
      </c>
      <c r="I723" t="s">
        <v>9795</v>
      </c>
      <c r="J723" t="s">
        <v>9796</v>
      </c>
      <c r="K723" t="s">
        <v>9797</v>
      </c>
      <c r="L723" t="s">
        <v>9798</v>
      </c>
      <c r="M723" t="s">
        <v>9799</v>
      </c>
      <c r="N723" t="s">
        <v>12853</v>
      </c>
      <c r="O723" t="s">
        <v>9800</v>
      </c>
      <c r="P723" t="s">
        <v>9801</v>
      </c>
      <c r="Q723" t="str">
        <f t="shared" si="210"/>
        <v>Good</v>
      </c>
      <c r="R723" s="15">
        <f t="shared" si="211"/>
        <v>9077640</v>
      </c>
      <c r="S723" s="15" t="str">
        <f t="shared" si="212"/>
        <v>₹2,000-₹10,000</v>
      </c>
      <c r="U723" s="6">
        <f t="shared" si="213"/>
        <v>308</v>
      </c>
      <c r="V723" s="3">
        <f t="shared" si="214"/>
        <v>9310.4000000000015</v>
      </c>
      <c r="W723" s="3" t="s">
        <v>14345</v>
      </c>
      <c r="X723" s="3" t="s">
        <v>14573</v>
      </c>
      <c r="Y723" s="25">
        <f t="shared" si="215"/>
        <v>0.39</v>
      </c>
      <c r="Z723" s="25">
        <f t="shared" si="216"/>
        <v>662</v>
      </c>
      <c r="AA723">
        <f t="shared" si="217"/>
        <v>1</v>
      </c>
      <c r="AB723">
        <f t="shared" si="218"/>
        <v>1</v>
      </c>
      <c r="AC723">
        <f t="shared" si="209"/>
        <v>0</v>
      </c>
      <c r="AF723">
        <f t="shared" si="219"/>
        <v>9077640</v>
      </c>
      <c r="AH723" t="str">
        <f t="shared" si="220"/>
        <v>Balzano High Speed Nutri</v>
      </c>
      <c r="AI723" s="21">
        <f t="shared" si="221"/>
        <v>2116</v>
      </c>
      <c r="AK723" t="str">
        <f t="shared" si="222"/>
        <v>Home &amp; Kitchen</v>
      </c>
      <c r="AM723">
        <f t="shared" si="223"/>
        <v>3900</v>
      </c>
      <c r="AN723" s="16">
        <f t="shared" si="224"/>
        <v>39</v>
      </c>
      <c r="AO723">
        <f t="shared" si="225"/>
        <v>39</v>
      </c>
      <c r="AP723" t="str">
        <f t="shared" si="226"/>
        <v>Suspicious Zero</v>
      </c>
      <c r="AQ723">
        <f t="shared" si="227"/>
        <v>3900</v>
      </c>
    </row>
    <row r="724" spans="1:43">
      <c r="A724" t="s">
        <v>7865</v>
      </c>
      <c r="B724" t="s">
        <v>7866</v>
      </c>
      <c r="C724" t="s">
        <v>5779</v>
      </c>
      <c r="D724" s="17">
        <v>799</v>
      </c>
      <c r="E724" s="17">
        <v>1999</v>
      </c>
      <c r="F724" s="23">
        <v>60</v>
      </c>
      <c r="G724" s="6">
        <v>3.7</v>
      </c>
      <c r="H724" s="3">
        <v>418</v>
      </c>
      <c r="I724" t="s">
        <v>7867</v>
      </c>
      <c r="J724" t="s">
        <v>7868</v>
      </c>
      <c r="K724" t="s">
        <v>7869</v>
      </c>
      <c r="L724" t="s">
        <v>7870</v>
      </c>
      <c r="M724" t="s">
        <v>7871</v>
      </c>
      <c r="N724" t="s">
        <v>7872</v>
      </c>
      <c r="O724" t="s">
        <v>7873</v>
      </c>
      <c r="P724" t="s">
        <v>7874</v>
      </c>
      <c r="Q724" t="str">
        <f t="shared" si="210"/>
        <v>Average</v>
      </c>
      <c r="R724" s="15">
        <f t="shared" si="211"/>
        <v>835582</v>
      </c>
      <c r="S724" s="15" t="str">
        <f t="shared" si="212"/>
        <v>₹500-₹2,000</v>
      </c>
      <c r="U724" s="6">
        <f t="shared" si="213"/>
        <v>308</v>
      </c>
      <c r="V724" s="3">
        <f t="shared" si="214"/>
        <v>1546.6000000000001</v>
      </c>
      <c r="W724" s="3" t="s">
        <v>13686</v>
      </c>
      <c r="X724" s="3" t="s">
        <v>14550</v>
      </c>
      <c r="Y724" s="25">
        <f t="shared" si="215"/>
        <v>0.6</v>
      </c>
      <c r="Z724" s="25">
        <f t="shared" si="216"/>
        <v>662</v>
      </c>
      <c r="AA724">
        <f t="shared" si="217"/>
        <v>1</v>
      </c>
      <c r="AB724">
        <f t="shared" si="218"/>
        <v>1</v>
      </c>
      <c r="AC724">
        <f t="shared" si="209"/>
        <v>0</v>
      </c>
      <c r="AF724">
        <f t="shared" si="219"/>
        <v>835582</v>
      </c>
      <c r="AH724" t="str">
        <f t="shared" si="220"/>
        <v>Zebronics Astra 10 Portable Wireless BT</v>
      </c>
      <c r="AI724" s="21">
        <f t="shared" si="221"/>
        <v>418</v>
      </c>
      <c r="AK724" t="str">
        <f t="shared" si="222"/>
        <v>Electronics</v>
      </c>
      <c r="AM724">
        <f t="shared" si="223"/>
        <v>6000</v>
      </c>
      <c r="AN724" s="16">
        <f t="shared" si="224"/>
        <v>60</v>
      </c>
      <c r="AO724">
        <f t="shared" si="225"/>
        <v>60</v>
      </c>
      <c r="AP724" t="str">
        <f t="shared" si="226"/>
        <v>Suspicious Zero</v>
      </c>
      <c r="AQ724">
        <f t="shared" si="227"/>
        <v>6000</v>
      </c>
    </row>
    <row r="725" spans="1:43">
      <c r="A725" t="s">
        <v>9845</v>
      </c>
      <c r="B725" t="s">
        <v>9846</v>
      </c>
      <c r="C725" t="s">
        <v>8346</v>
      </c>
      <c r="D725" s="17">
        <v>1199</v>
      </c>
      <c r="E725" s="17">
        <v>3500</v>
      </c>
      <c r="F725" s="23">
        <v>66</v>
      </c>
      <c r="G725" s="6">
        <v>4.3</v>
      </c>
      <c r="H725" s="3">
        <v>1802</v>
      </c>
      <c r="I725" t="s">
        <v>9847</v>
      </c>
      <c r="J725" t="s">
        <v>9848</v>
      </c>
      <c r="K725" t="s">
        <v>9849</v>
      </c>
      <c r="L725" t="s">
        <v>9850</v>
      </c>
      <c r="M725" t="s">
        <v>9851</v>
      </c>
      <c r="N725" t="s">
        <v>9852</v>
      </c>
      <c r="O725" t="s">
        <v>9853</v>
      </c>
      <c r="P725" t="s">
        <v>9854</v>
      </c>
      <c r="Q725" t="str">
        <f t="shared" si="210"/>
        <v>Good</v>
      </c>
      <c r="R725" s="15">
        <f t="shared" si="211"/>
        <v>6307000</v>
      </c>
      <c r="S725" s="15" t="str">
        <f t="shared" si="212"/>
        <v>₹2,000-₹10,000</v>
      </c>
      <c r="U725" s="6">
        <f t="shared" si="213"/>
        <v>308</v>
      </c>
      <c r="V725" s="3">
        <f t="shared" si="214"/>
        <v>7748.5999999999995</v>
      </c>
      <c r="W725" s="3" t="s">
        <v>13687</v>
      </c>
      <c r="X725" s="3" t="s">
        <v>14573</v>
      </c>
      <c r="Y725" s="25">
        <f t="shared" si="215"/>
        <v>0.66</v>
      </c>
      <c r="Z725" s="25">
        <f t="shared" si="216"/>
        <v>662</v>
      </c>
      <c r="AA725">
        <f t="shared" si="217"/>
        <v>1</v>
      </c>
      <c r="AB725">
        <f t="shared" si="218"/>
        <v>1</v>
      </c>
      <c r="AC725">
        <f t="shared" si="209"/>
        <v>0</v>
      </c>
      <c r="AF725">
        <f t="shared" si="219"/>
        <v>6307000</v>
      </c>
      <c r="AH725" t="str">
        <f t="shared" si="220"/>
        <v>Lifelong 2-in1 Egg Boiler and Poacher</v>
      </c>
      <c r="AI725" s="21">
        <f t="shared" si="221"/>
        <v>1802</v>
      </c>
      <c r="AK725" t="str">
        <f t="shared" si="222"/>
        <v>Home &amp; Kitchen</v>
      </c>
      <c r="AM725">
        <f t="shared" si="223"/>
        <v>6600</v>
      </c>
      <c r="AN725" s="16">
        <f t="shared" si="224"/>
        <v>66</v>
      </c>
      <c r="AO725">
        <f t="shared" si="225"/>
        <v>66</v>
      </c>
      <c r="AP725" t="str">
        <f t="shared" si="226"/>
        <v>Suspicious Zero</v>
      </c>
      <c r="AQ725">
        <f t="shared" si="227"/>
        <v>6600</v>
      </c>
    </row>
    <row r="726" spans="1:43">
      <c r="A726" t="s">
        <v>7263</v>
      </c>
      <c r="B726" t="s">
        <v>7264</v>
      </c>
      <c r="C726" t="s">
        <v>6550</v>
      </c>
      <c r="D726" s="17">
        <v>649</v>
      </c>
      <c r="E726" s="17">
        <v>1300</v>
      </c>
      <c r="F726" s="23">
        <v>50</v>
      </c>
      <c r="G726" s="6">
        <v>4.0999999999999996</v>
      </c>
      <c r="H726" s="3">
        <v>5195</v>
      </c>
      <c r="I726" t="s">
        <v>7265</v>
      </c>
      <c r="J726" t="s">
        <v>7266</v>
      </c>
      <c r="K726" t="s">
        <v>7267</v>
      </c>
      <c r="L726" t="s">
        <v>7268</v>
      </c>
      <c r="M726" t="s">
        <v>7269</v>
      </c>
      <c r="N726" t="s">
        <v>7270</v>
      </c>
      <c r="O726" t="s">
        <v>7271</v>
      </c>
      <c r="P726" t="s">
        <v>7272</v>
      </c>
      <c r="Q726" t="str">
        <f t="shared" si="210"/>
        <v>Good</v>
      </c>
      <c r="R726" s="15">
        <f t="shared" si="211"/>
        <v>6753500</v>
      </c>
      <c r="S726" s="15" t="str">
        <f t="shared" si="212"/>
        <v>₹500-₹2,000</v>
      </c>
      <c r="U726" s="6">
        <f t="shared" si="213"/>
        <v>308</v>
      </c>
      <c r="V726" s="3">
        <f t="shared" si="214"/>
        <v>21299.499999999996</v>
      </c>
      <c r="W726" s="3" t="s">
        <v>13688</v>
      </c>
      <c r="X726" s="3" t="s">
        <v>14572</v>
      </c>
      <c r="Y726" s="25">
        <f t="shared" si="215"/>
        <v>0.5</v>
      </c>
      <c r="Z726" s="25">
        <f t="shared" si="216"/>
        <v>662</v>
      </c>
      <c r="AA726">
        <f t="shared" si="217"/>
        <v>1</v>
      </c>
      <c r="AB726">
        <f t="shared" si="218"/>
        <v>1</v>
      </c>
      <c r="AC726">
        <f t="shared" si="209"/>
        <v>0</v>
      </c>
      <c r="AF726">
        <f t="shared" si="219"/>
        <v>6753500</v>
      </c>
      <c r="AH726" t="str">
        <f t="shared" si="220"/>
        <v>ZEBRONICS Zeb-Warrior II 10 watts 2.0</v>
      </c>
      <c r="AI726" s="21">
        <f t="shared" si="221"/>
        <v>5195</v>
      </c>
      <c r="AK726" t="str">
        <f t="shared" si="222"/>
        <v>Computers &amp; Accessories</v>
      </c>
      <c r="AM726">
        <f t="shared" si="223"/>
        <v>5000</v>
      </c>
      <c r="AN726" s="16">
        <f t="shared" si="224"/>
        <v>50</v>
      </c>
      <c r="AO726">
        <f t="shared" si="225"/>
        <v>50</v>
      </c>
      <c r="AP726" t="str">
        <f t="shared" si="226"/>
        <v>Suspicious Zero</v>
      </c>
      <c r="AQ726">
        <f t="shared" si="227"/>
        <v>5000</v>
      </c>
    </row>
    <row r="727" spans="1:43">
      <c r="A727" t="s">
        <v>5730</v>
      </c>
      <c r="B727" t="s">
        <v>5731</v>
      </c>
      <c r="C727" t="s">
        <v>5732</v>
      </c>
      <c r="D727" s="17">
        <v>949</v>
      </c>
      <c r="E727" s="17">
        <v>2000</v>
      </c>
      <c r="F727" s="23">
        <v>53</v>
      </c>
      <c r="G727" s="6">
        <v>3.9</v>
      </c>
      <c r="H727" s="3">
        <v>14969</v>
      </c>
      <c r="I727" t="s">
        <v>5733</v>
      </c>
      <c r="J727" t="s">
        <v>5734</v>
      </c>
      <c r="K727" t="s">
        <v>5735</v>
      </c>
      <c r="L727" t="s">
        <v>5736</v>
      </c>
      <c r="M727" t="s">
        <v>12854</v>
      </c>
      <c r="N727" t="s">
        <v>5737</v>
      </c>
      <c r="O727" t="s">
        <v>5738</v>
      </c>
      <c r="P727" t="s">
        <v>5739</v>
      </c>
      <c r="Q727" t="str">
        <f t="shared" si="210"/>
        <v>Good</v>
      </c>
      <c r="R727" s="15">
        <f t="shared" si="211"/>
        <v>29938000</v>
      </c>
      <c r="S727" s="15" t="str">
        <f t="shared" si="212"/>
        <v>₹500-₹2,000</v>
      </c>
      <c r="U727" s="6">
        <f t="shared" si="213"/>
        <v>308</v>
      </c>
      <c r="V727" s="3">
        <f t="shared" si="214"/>
        <v>58379.1</v>
      </c>
      <c r="W727" s="3" t="s">
        <v>13689</v>
      </c>
      <c r="X727" s="3" t="s">
        <v>14572</v>
      </c>
      <c r="Y727" s="25">
        <f t="shared" si="215"/>
        <v>0.53</v>
      </c>
      <c r="Z727" s="25">
        <f t="shared" si="216"/>
        <v>662</v>
      </c>
      <c r="AA727">
        <f t="shared" si="217"/>
        <v>1</v>
      </c>
      <c r="AB727">
        <f t="shared" si="218"/>
        <v>1</v>
      </c>
      <c r="AC727">
        <f t="shared" si="209"/>
        <v>0</v>
      </c>
      <c r="AF727">
        <f t="shared" si="219"/>
        <v>29938000</v>
      </c>
      <c r="AH727" t="str">
        <f t="shared" si="220"/>
        <v>JBL Commercial CSLM20B Auxiliary</v>
      </c>
      <c r="AI727" s="21">
        <f t="shared" si="221"/>
        <v>14969</v>
      </c>
      <c r="AK727" t="str">
        <f t="shared" si="222"/>
        <v>Computers &amp; Accessories</v>
      </c>
      <c r="AM727">
        <f t="shared" si="223"/>
        <v>5300</v>
      </c>
      <c r="AN727" s="16">
        <f t="shared" si="224"/>
        <v>53</v>
      </c>
      <c r="AO727">
        <f t="shared" si="225"/>
        <v>53</v>
      </c>
      <c r="AP727" t="str">
        <f t="shared" si="226"/>
        <v>Suspicious Zero</v>
      </c>
      <c r="AQ727">
        <f t="shared" si="227"/>
        <v>5300</v>
      </c>
    </row>
    <row r="728" spans="1:43">
      <c r="A728" t="s">
        <v>11527</v>
      </c>
      <c r="B728" t="s">
        <v>11528</v>
      </c>
      <c r="C728" t="s">
        <v>7943</v>
      </c>
      <c r="D728" s="17">
        <v>379</v>
      </c>
      <c r="E728" s="17">
        <v>389</v>
      </c>
      <c r="F728" s="23">
        <v>3</v>
      </c>
      <c r="G728" s="6">
        <v>4.2</v>
      </c>
      <c r="H728" s="3">
        <v>3739</v>
      </c>
      <c r="I728" t="s">
        <v>11529</v>
      </c>
      <c r="J728" t="s">
        <v>11530</v>
      </c>
      <c r="K728" t="s">
        <v>11531</v>
      </c>
      <c r="L728" t="s">
        <v>11532</v>
      </c>
      <c r="M728" t="s">
        <v>11533</v>
      </c>
      <c r="N728" t="s">
        <v>12855</v>
      </c>
      <c r="O728" t="s">
        <v>11534</v>
      </c>
      <c r="P728" t="s">
        <v>11535</v>
      </c>
      <c r="Q728" t="str">
        <f t="shared" si="210"/>
        <v>Average</v>
      </c>
      <c r="R728" s="15">
        <f t="shared" si="211"/>
        <v>1454471</v>
      </c>
      <c r="S728" s="15" t="str">
        <f t="shared" si="212"/>
        <v>&lt;₹500</v>
      </c>
      <c r="U728" s="6">
        <f t="shared" si="213"/>
        <v>308</v>
      </c>
      <c r="V728" s="3">
        <f t="shared" si="214"/>
        <v>15703.800000000001</v>
      </c>
      <c r="W728" s="3" t="s">
        <v>13690</v>
      </c>
      <c r="X728" s="3" t="s">
        <v>14573</v>
      </c>
      <c r="Y728" s="25">
        <f t="shared" si="215"/>
        <v>0.03</v>
      </c>
      <c r="Z728" s="25">
        <f t="shared" si="216"/>
        <v>662</v>
      </c>
      <c r="AA728">
        <f t="shared" si="217"/>
        <v>1</v>
      </c>
      <c r="AB728">
        <f t="shared" si="218"/>
        <v>1</v>
      </c>
      <c r="AC728">
        <f t="shared" si="209"/>
        <v>0</v>
      </c>
      <c r="AF728">
        <f t="shared" si="219"/>
        <v>1454471</v>
      </c>
      <c r="AH728" t="str">
        <f t="shared" si="220"/>
        <v>CARDEX Digital Kitchen Weighing Machine</v>
      </c>
      <c r="AI728" s="21">
        <f t="shared" si="221"/>
        <v>3739</v>
      </c>
      <c r="AK728" t="str">
        <f t="shared" si="222"/>
        <v>Home &amp; Kitchen</v>
      </c>
      <c r="AM728">
        <f t="shared" si="223"/>
        <v>300</v>
      </c>
      <c r="AN728" s="16">
        <f t="shared" si="224"/>
        <v>3</v>
      </c>
      <c r="AO728">
        <f t="shared" si="225"/>
        <v>3</v>
      </c>
      <c r="AP728" t="str">
        <f t="shared" si="226"/>
        <v>Suspicious Zero</v>
      </c>
      <c r="AQ728">
        <f t="shared" si="227"/>
        <v>300</v>
      </c>
    </row>
    <row r="729" spans="1:43">
      <c r="A729" t="s">
        <v>10474</v>
      </c>
      <c r="B729" t="s">
        <v>10475</v>
      </c>
      <c r="C729" t="s">
        <v>7933</v>
      </c>
      <c r="D729" s="17">
        <v>475</v>
      </c>
      <c r="E729" s="17">
        <v>999</v>
      </c>
      <c r="F729" s="23">
        <v>52</v>
      </c>
      <c r="G729" s="6">
        <v>4.0999999999999996</v>
      </c>
      <c r="H729" s="3">
        <v>1021</v>
      </c>
      <c r="I729" t="s">
        <v>10476</v>
      </c>
      <c r="J729" t="s">
        <v>10477</v>
      </c>
      <c r="K729" t="s">
        <v>10478</v>
      </c>
      <c r="L729" t="s">
        <v>10479</v>
      </c>
      <c r="M729" t="s">
        <v>10480</v>
      </c>
      <c r="N729" t="s">
        <v>10481</v>
      </c>
      <c r="O729" t="s">
        <v>10482</v>
      </c>
      <c r="P729" t="s">
        <v>10483</v>
      </c>
      <c r="Q729" t="str">
        <f t="shared" si="210"/>
        <v>Average</v>
      </c>
      <c r="R729" s="15">
        <f t="shared" si="211"/>
        <v>1019979</v>
      </c>
      <c r="S729" s="15" t="str">
        <f t="shared" si="212"/>
        <v>₹500-₹2,000</v>
      </c>
      <c r="U729" s="6">
        <f t="shared" si="213"/>
        <v>308</v>
      </c>
      <c r="V729" s="3">
        <f t="shared" si="214"/>
        <v>4186.0999999999995</v>
      </c>
      <c r="W729" s="3" t="s">
        <v>14286</v>
      </c>
      <c r="X729" s="3" t="s">
        <v>14573</v>
      </c>
      <c r="Y729" s="25">
        <f t="shared" si="215"/>
        <v>0.52</v>
      </c>
      <c r="Z729" s="25">
        <f t="shared" si="216"/>
        <v>662</v>
      </c>
      <c r="AA729">
        <f t="shared" si="217"/>
        <v>1</v>
      </c>
      <c r="AB729">
        <f t="shared" si="218"/>
        <v>1</v>
      </c>
      <c r="AC729">
        <f t="shared" si="209"/>
        <v>0</v>
      </c>
      <c r="AF729">
        <f t="shared" si="219"/>
        <v>1019979</v>
      </c>
      <c r="AH729" t="str">
        <f t="shared" si="220"/>
        <v>Demokrazy New Nova Lint Cum Fuzz</v>
      </c>
      <c r="AI729" s="21">
        <f t="shared" si="221"/>
        <v>1021</v>
      </c>
      <c r="AK729" t="str">
        <f t="shared" si="222"/>
        <v>Home &amp; Kitchen</v>
      </c>
      <c r="AM729">
        <f t="shared" si="223"/>
        <v>5200</v>
      </c>
      <c r="AN729" s="16">
        <f t="shared" si="224"/>
        <v>52</v>
      </c>
      <c r="AO729">
        <f t="shared" si="225"/>
        <v>52</v>
      </c>
      <c r="AP729" t="str">
        <f t="shared" si="226"/>
        <v>Suspicious Zero</v>
      </c>
      <c r="AQ729">
        <f t="shared" si="227"/>
        <v>5200</v>
      </c>
    </row>
    <row r="730" spans="1:43">
      <c r="A730" t="s">
        <v>7731</v>
      </c>
      <c r="B730" t="s">
        <v>7732</v>
      </c>
      <c r="C730" t="s">
        <v>5158</v>
      </c>
      <c r="D730" s="17">
        <v>1199</v>
      </c>
      <c r="E730" s="17">
        <v>3990</v>
      </c>
      <c r="F730" s="23">
        <v>70</v>
      </c>
      <c r="G730" s="6">
        <v>4.2</v>
      </c>
      <c r="H730" s="3">
        <v>2908</v>
      </c>
      <c r="I730" t="s">
        <v>7733</v>
      </c>
      <c r="J730" t="s">
        <v>7734</v>
      </c>
      <c r="K730" t="s">
        <v>7735</v>
      </c>
      <c r="L730" t="s">
        <v>7736</v>
      </c>
      <c r="M730" t="s">
        <v>7737</v>
      </c>
      <c r="N730" t="s">
        <v>12856</v>
      </c>
      <c r="O730" t="s">
        <v>7738</v>
      </c>
      <c r="P730" t="s">
        <v>7739</v>
      </c>
      <c r="Q730" t="str">
        <f t="shared" si="210"/>
        <v>Average</v>
      </c>
      <c r="R730" s="15">
        <f t="shared" si="211"/>
        <v>11602920</v>
      </c>
      <c r="S730" s="15" t="str">
        <f t="shared" si="212"/>
        <v>₹2,000-₹10,000</v>
      </c>
      <c r="U730" s="6">
        <f t="shared" si="213"/>
        <v>308</v>
      </c>
      <c r="V730" s="3">
        <f t="shared" si="214"/>
        <v>12213.6</v>
      </c>
      <c r="W730" s="3" t="s">
        <v>13691</v>
      </c>
      <c r="X730" s="3" t="s">
        <v>14550</v>
      </c>
      <c r="Y730" s="25">
        <f t="shared" si="215"/>
        <v>0.7</v>
      </c>
      <c r="Z730" s="25">
        <f t="shared" si="216"/>
        <v>662</v>
      </c>
      <c r="AA730">
        <f t="shared" si="217"/>
        <v>1</v>
      </c>
      <c r="AB730">
        <f t="shared" si="218"/>
        <v>1</v>
      </c>
      <c r="AC730">
        <f t="shared" si="209"/>
        <v>0</v>
      </c>
      <c r="AF730">
        <f t="shared" si="219"/>
        <v>11602920</v>
      </c>
      <c r="AH730" t="str">
        <f t="shared" si="220"/>
        <v>boAt Stone 250 Portable Wireless</v>
      </c>
      <c r="AI730" s="21">
        <f t="shared" si="221"/>
        <v>2908</v>
      </c>
      <c r="AK730" t="str">
        <f t="shared" si="222"/>
        <v>Electronics</v>
      </c>
      <c r="AM730">
        <f t="shared" si="223"/>
        <v>7000</v>
      </c>
      <c r="AN730" s="16">
        <f t="shared" si="224"/>
        <v>70</v>
      </c>
      <c r="AO730">
        <f t="shared" si="225"/>
        <v>70</v>
      </c>
      <c r="AP730" t="str">
        <f t="shared" si="226"/>
        <v>Suspicious Zero</v>
      </c>
      <c r="AQ730">
        <f t="shared" si="227"/>
        <v>7000</v>
      </c>
    </row>
    <row r="731" spans="1:43">
      <c r="A731" t="s">
        <v>11222</v>
      </c>
      <c r="B731" t="s">
        <v>12169</v>
      </c>
      <c r="C731" t="s">
        <v>8063</v>
      </c>
      <c r="D731" s="17">
        <v>1449</v>
      </c>
      <c r="E731" s="17">
        <v>4999</v>
      </c>
      <c r="F731" s="23">
        <v>71</v>
      </c>
      <c r="G731" s="6">
        <v>3.6</v>
      </c>
      <c r="H731" s="3">
        <v>63</v>
      </c>
      <c r="I731" t="s">
        <v>11223</v>
      </c>
      <c r="J731" t="s">
        <v>11224</v>
      </c>
      <c r="K731" t="s">
        <v>11225</v>
      </c>
      <c r="L731" t="s">
        <v>11226</v>
      </c>
      <c r="M731" t="s">
        <v>11227</v>
      </c>
      <c r="N731" t="s">
        <v>11228</v>
      </c>
      <c r="O731" t="s">
        <v>11229</v>
      </c>
      <c r="P731" t="s">
        <v>11230</v>
      </c>
      <c r="Q731" t="str">
        <f t="shared" si="210"/>
        <v>Excellent</v>
      </c>
      <c r="R731" s="15">
        <f t="shared" si="211"/>
        <v>314937</v>
      </c>
      <c r="S731" s="15" t="str">
        <f t="shared" si="212"/>
        <v>₹2,000-₹10,000</v>
      </c>
      <c r="U731" s="6">
        <f t="shared" si="213"/>
        <v>308</v>
      </c>
      <c r="V731" s="3">
        <f t="shared" si="214"/>
        <v>226.8</v>
      </c>
      <c r="W731" s="3" t="s">
        <v>13692</v>
      </c>
      <c r="X731" s="3" t="s">
        <v>14573</v>
      </c>
      <c r="Y731" s="25">
        <f t="shared" si="215"/>
        <v>0.71</v>
      </c>
      <c r="Z731" s="25">
        <f t="shared" si="216"/>
        <v>662</v>
      </c>
      <c r="AA731">
        <f t="shared" si="217"/>
        <v>1</v>
      </c>
      <c r="AB731">
        <f t="shared" si="218"/>
        <v>1</v>
      </c>
      <c r="AC731">
        <f t="shared" si="209"/>
        <v>0</v>
      </c>
      <c r="AF731">
        <f t="shared" si="219"/>
        <v>314937</v>
      </c>
      <c r="AH731" t="str">
        <f t="shared" si="220"/>
        <v>TE‚TM Instant Electric Heating Hot and</v>
      </c>
      <c r="AI731" s="21">
        <f t="shared" si="221"/>
        <v>63</v>
      </c>
      <c r="AK731" t="str">
        <f t="shared" si="222"/>
        <v>Home &amp; Kitchen</v>
      </c>
      <c r="AM731">
        <f t="shared" si="223"/>
        <v>7100</v>
      </c>
      <c r="AN731" s="16">
        <f t="shared" si="224"/>
        <v>71</v>
      </c>
      <c r="AO731">
        <f t="shared" si="225"/>
        <v>71</v>
      </c>
      <c r="AP731" t="str">
        <f t="shared" si="226"/>
        <v>Suspicious Zero</v>
      </c>
      <c r="AQ731">
        <f t="shared" si="227"/>
        <v>7100</v>
      </c>
    </row>
    <row r="732" spans="1:43">
      <c r="A732" t="s">
        <v>7544</v>
      </c>
      <c r="B732" t="s">
        <v>7545</v>
      </c>
      <c r="C732" t="s">
        <v>5443</v>
      </c>
      <c r="D732" s="17">
        <v>39</v>
      </c>
      <c r="E732" s="17">
        <v>39</v>
      </c>
      <c r="F732" s="23">
        <v>0</v>
      </c>
      <c r="G732" s="6">
        <v>3.8</v>
      </c>
      <c r="H732" s="3">
        <v>3344</v>
      </c>
      <c r="I732" t="s">
        <v>7546</v>
      </c>
      <c r="J732" t="s">
        <v>7547</v>
      </c>
      <c r="K732" t="s">
        <v>7548</v>
      </c>
      <c r="L732" t="s">
        <v>7549</v>
      </c>
      <c r="M732" t="s">
        <v>7550</v>
      </c>
      <c r="N732" t="s">
        <v>7551</v>
      </c>
      <c r="O732" t="s">
        <v>7552</v>
      </c>
      <c r="P732" t="s">
        <v>7553</v>
      </c>
      <c r="Q732" t="str">
        <f t="shared" si="210"/>
        <v>Good</v>
      </c>
      <c r="R732" s="15">
        <f t="shared" si="211"/>
        <v>130416</v>
      </c>
      <c r="S732" s="15" t="str">
        <f t="shared" si="212"/>
        <v>&lt;₹500</v>
      </c>
      <c r="U732" s="6">
        <f t="shared" si="213"/>
        <v>308</v>
      </c>
      <c r="V732" s="3">
        <f t="shared" si="214"/>
        <v>12707.199999999999</v>
      </c>
      <c r="W732" s="3" t="s">
        <v>13693</v>
      </c>
      <c r="X732" s="3" t="s">
        <v>14572</v>
      </c>
      <c r="Y732" s="25">
        <f t="shared" si="215"/>
        <v>0</v>
      </c>
      <c r="Z732" s="25">
        <f t="shared" si="216"/>
        <v>662</v>
      </c>
      <c r="AA732">
        <f t="shared" si="217"/>
        <v>1</v>
      </c>
      <c r="AB732">
        <f t="shared" si="218"/>
        <v>1</v>
      </c>
      <c r="AC732">
        <f t="shared" si="209"/>
        <v>0</v>
      </c>
      <c r="AF732">
        <f t="shared" si="219"/>
        <v>130416</v>
      </c>
      <c r="AH732" t="str">
        <f t="shared" si="220"/>
        <v>E-COSMOS 5V 1.2W Portable Flexible USB</v>
      </c>
      <c r="AI732" s="21">
        <f t="shared" si="221"/>
        <v>3344</v>
      </c>
      <c r="AK732" t="str">
        <f t="shared" si="222"/>
        <v>Computers &amp; Accessories</v>
      </c>
      <c r="AM732">
        <f t="shared" si="223"/>
        <v>0</v>
      </c>
      <c r="AN732" s="16">
        <f t="shared" si="224"/>
        <v>53.223999999999997</v>
      </c>
      <c r="AO732">
        <f t="shared" si="225"/>
        <v>53.223999999999997</v>
      </c>
      <c r="AP732" t="str">
        <f t="shared" si="226"/>
        <v>True Zero</v>
      </c>
      <c r="AQ732">
        <f t="shared" si="227"/>
        <v>0</v>
      </c>
    </row>
    <row r="733" spans="1:43">
      <c r="A733" t="s">
        <v>5441</v>
      </c>
      <c r="B733" t="s">
        <v>5442</v>
      </c>
      <c r="C733" t="s">
        <v>5443</v>
      </c>
      <c r="D733" s="17">
        <v>59</v>
      </c>
      <c r="E733" s="17">
        <v>59</v>
      </c>
      <c r="F733" s="23">
        <v>0</v>
      </c>
      <c r="G733" s="6">
        <v>3.8</v>
      </c>
      <c r="H733" s="3">
        <v>5958</v>
      </c>
      <c r="I733" t="s">
        <v>5444</v>
      </c>
      <c r="J733" t="s">
        <v>5445</v>
      </c>
      <c r="K733" t="s">
        <v>5446</v>
      </c>
      <c r="L733" t="s">
        <v>5447</v>
      </c>
      <c r="M733" t="s">
        <v>5448</v>
      </c>
      <c r="N733" t="s">
        <v>5449</v>
      </c>
      <c r="O733" t="s">
        <v>5450</v>
      </c>
      <c r="P733" t="s">
        <v>5451</v>
      </c>
      <c r="Q733" t="str">
        <f t="shared" si="210"/>
        <v>Good</v>
      </c>
      <c r="R733" s="15">
        <f t="shared" si="211"/>
        <v>351522</v>
      </c>
      <c r="S733" s="15" t="str">
        <f t="shared" si="212"/>
        <v>&lt;₹500</v>
      </c>
      <c r="U733" s="6">
        <f t="shared" si="213"/>
        <v>308</v>
      </c>
      <c r="V733" s="3">
        <f t="shared" si="214"/>
        <v>22640.399999999998</v>
      </c>
      <c r="W733" s="3" t="s">
        <v>14494</v>
      </c>
      <c r="X733" s="3" t="s">
        <v>14572</v>
      </c>
      <c r="Y733" s="25">
        <f t="shared" si="215"/>
        <v>0</v>
      </c>
      <c r="Z733" s="25">
        <f t="shared" si="216"/>
        <v>662</v>
      </c>
      <c r="AA733">
        <f t="shared" si="217"/>
        <v>1</v>
      </c>
      <c r="AB733">
        <f t="shared" si="218"/>
        <v>1</v>
      </c>
      <c r="AC733">
        <f t="shared" si="209"/>
        <v>0</v>
      </c>
      <c r="AF733">
        <f t="shared" si="219"/>
        <v>351522</v>
      </c>
      <c r="AH733" t="str">
        <f t="shared" si="220"/>
        <v>E-COSMOS 5V 1.2W Portable Flexible USB</v>
      </c>
      <c r="AI733" s="21">
        <f t="shared" si="221"/>
        <v>5958</v>
      </c>
      <c r="AK733" t="str">
        <f t="shared" si="222"/>
        <v>Computers &amp; Accessories</v>
      </c>
      <c r="AM733">
        <f t="shared" si="223"/>
        <v>0</v>
      </c>
      <c r="AN733" s="16">
        <f t="shared" si="224"/>
        <v>53.223999999999997</v>
      </c>
      <c r="AO733">
        <f t="shared" si="225"/>
        <v>53.223999999999997</v>
      </c>
      <c r="AP733" t="str">
        <f t="shared" si="226"/>
        <v>True Zero</v>
      </c>
      <c r="AQ733">
        <f t="shared" si="227"/>
        <v>0</v>
      </c>
    </row>
    <row r="734" spans="1:43">
      <c r="A734" t="s">
        <v>1192</v>
      </c>
      <c r="B734" t="s">
        <v>1193</v>
      </c>
      <c r="C734" t="s">
        <v>129</v>
      </c>
      <c r="D734" s="17">
        <v>999</v>
      </c>
      <c r="E734" s="17">
        <v>2399</v>
      </c>
      <c r="F734" s="23">
        <v>57.999999999999993</v>
      </c>
      <c r="G734" s="6">
        <v>4.5999999999999996</v>
      </c>
      <c r="H734" s="3">
        <v>3664</v>
      </c>
      <c r="I734" t="s">
        <v>1194</v>
      </c>
      <c r="J734" t="s">
        <v>1195</v>
      </c>
      <c r="K734" t="s">
        <v>1196</v>
      </c>
      <c r="L734" t="s">
        <v>1197</v>
      </c>
      <c r="M734" t="s">
        <v>1198</v>
      </c>
      <c r="N734" t="s">
        <v>12280</v>
      </c>
      <c r="O734" t="s">
        <v>1199</v>
      </c>
      <c r="P734" t="s">
        <v>1200</v>
      </c>
      <c r="Q734" t="str">
        <f t="shared" si="210"/>
        <v>Average</v>
      </c>
      <c r="R734" s="15">
        <f t="shared" si="211"/>
        <v>8789936</v>
      </c>
      <c r="S734" s="15" t="str">
        <f t="shared" si="212"/>
        <v>₹2,000-₹10,000</v>
      </c>
      <c r="U734" s="6">
        <f t="shared" si="213"/>
        <v>308</v>
      </c>
      <c r="V734" s="3">
        <f t="shared" si="214"/>
        <v>16854.399999999998</v>
      </c>
      <c r="W734" s="3" t="s">
        <v>13694</v>
      </c>
      <c r="X734" s="3" t="s">
        <v>14550</v>
      </c>
      <c r="Y734" s="25">
        <f t="shared" si="215"/>
        <v>0.57999999999999996</v>
      </c>
      <c r="Z734" s="25">
        <f t="shared" si="216"/>
        <v>662</v>
      </c>
      <c r="AA734">
        <f t="shared" si="217"/>
        <v>1</v>
      </c>
      <c r="AB734">
        <f t="shared" si="218"/>
        <v>1</v>
      </c>
      <c r="AC734">
        <f t="shared" si="209"/>
        <v>0</v>
      </c>
      <c r="AF734">
        <f t="shared" si="219"/>
        <v>8789936</v>
      </c>
      <c r="AH734" t="str">
        <f t="shared" si="220"/>
        <v>10k 8k 4k HDMI Cable,</v>
      </c>
      <c r="AI734" s="21">
        <f t="shared" si="221"/>
        <v>3664</v>
      </c>
      <c r="AK734" t="str">
        <f t="shared" si="222"/>
        <v>Electronics</v>
      </c>
      <c r="AM734">
        <f t="shared" si="223"/>
        <v>5799.9999999999991</v>
      </c>
      <c r="AN734" s="16">
        <f t="shared" si="224"/>
        <v>57.999999999999993</v>
      </c>
      <c r="AO734">
        <f t="shared" si="225"/>
        <v>57.999999999999993</v>
      </c>
      <c r="AP734" t="str">
        <f t="shared" si="226"/>
        <v>Suspicious Zero</v>
      </c>
      <c r="AQ734">
        <f t="shared" si="227"/>
        <v>5799.9999999999991</v>
      </c>
    </row>
    <row r="735" spans="1:43">
      <c r="A735" t="s">
        <v>8436</v>
      </c>
      <c r="B735" t="s">
        <v>8437</v>
      </c>
      <c r="C735" t="s">
        <v>8221</v>
      </c>
      <c r="D735" s="17">
        <v>3190</v>
      </c>
      <c r="E735" s="17">
        <v>4195</v>
      </c>
      <c r="F735" s="23">
        <v>24</v>
      </c>
      <c r="G735" s="6">
        <v>4</v>
      </c>
      <c r="H735" s="3">
        <v>1282</v>
      </c>
      <c r="I735" t="s">
        <v>8438</v>
      </c>
      <c r="J735" t="s">
        <v>8439</v>
      </c>
      <c r="K735" t="s">
        <v>8440</v>
      </c>
      <c r="L735" t="s">
        <v>8441</v>
      </c>
      <c r="M735" t="s">
        <v>12857</v>
      </c>
      <c r="N735" t="s">
        <v>8442</v>
      </c>
      <c r="O735" t="s">
        <v>8443</v>
      </c>
      <c r="P735" t="s">
        <v>8444</v>
      </c>
      <c r="Q735" t="str">
        <f t="shared" si="210"/>
        <v>Good</v>
      </c>
      <c r="R735" s="15">
        <f t="shared" si="211"/>
        <v>5377990</v>
      </c>
      <c r="S735" s="15" t="str">
        <f t="shared" si="212"/>
        <v>₹2,000-₹10,000</v>
      </c>
      <c r="U735" s="6">
        <f t="shared" si="213"/>
        <v>308</v>
      </c>
      <c r="V735" s="3">
        <f t="shared" si="214"/>
        <v>5128</v>
      </c>
      <c r="W735" s="3" t="s">
        <v>13695</v>
      </c>
      <c r="X735" s="3" t="s">
        <v>14573</v>
      </c>
      <c r="Y735" s="25">
        <f t="shared" si="215"/>
        <v>0.24</v>
      </c>
      <c r="Z735" s="25">
        <f t="shared" si="216"/>
        <v>662</v>
      </c>
      <c r="AA735">
        <f t="shared" si="217"/>
        <v>1</v>
      </c>
      <c r="AB735">
        <f t="shared" si="218"/>
        <v>1</v>
      </c>
      <c r="AC735">
        <f t="shared" si="209"/>
        <v>0</v>
      </c>
      <c r="AF735">
        <f t="shared" si="219"/>
        <v>5377990</v>
      </c>
      <c r="AH735" t="str">
        <f t="shared" si="220"/>
        <v>PHILIPS Handheld Garment Steamer</v>
      </c>
      <c r="AI735" s="21">
        <f t="shared" si="221"/>
        <v>1282</v>
      </c>
      <c r="AK735" t="str">
        <f t="shared" si="222"/>
        <v>Home &amp; Kitchen</v>
      </c>
      <c r="AM735">
        <f t="shared" si="223"/>
        <v>2400</v>
      </c>
      <c r="AN735" s="16">
        <f t="shared" si="224"/>
        <v>24</v>
      </c>
      <c r="AO735">
        <f t="shared" si="225"/>
        <v>24</v>
      </c>
      <c r="AP735" t="str">
        <f t="shared" si="226"/>
        <v>Suspicious Zero</v>
      </c>
      <c r="AQ735">
        <f t="shared" si="227"/>
        <v>2400</v>
      </c>
    </row>
    <row r="736" spans="1:43">
      <c r="A736" t="s">
        <v>7329</v>
      </c>
      <c r="B736" t="s">
        <v>12101</v>
      </c>
      <c r="C736" t="s">
        <v>5790</v>
      </c>
      <c r="D736" s="17">
        <v>299</v>
      </c>
      <c r="E736" s="17">
        <v>1499</v>
      </c>
      <c r="F736" s="23">
        <v>80</v>
      </c>
      <c r="G736" s="6">
        <v>4.2</v>
      </c>
      <c r="H736" s="3">
        <v>2868</v>
      </c>
      <c r="I736" t="s">
        <v>7330</v>
      </c>
      <c r="J736" t="s">
        <v>7331</v>
      </c>
      <c r="K736" t="s">
        <v>7332</v>
      </c>
      <c r="L736" t="s">
        <v>7333</v>
      </c>
      <c r="M736" t="s">
        <v>12858</v>
      </c>
      <c r="N736" t="s">
        <v>12281</v>
      </c>
      <c r="O736" t="s">
        <v>7334</v>
      </c>
      <c r="P736" t="s">
        <v>7335</v>
      </c>
      <c r="Q736" t="str">
        <f t="shared" si="210"/>
        <v>Good</v>
      </c>
      <c r="R736" s="15">
        <f t="shared" si="211"/>
        <v>4299132</v>
      </c>
      <c r="S736" s="15" t="str">
        <f t="shared" si="212"/>
        <v>₹500-₹2,000</v>
      </c>
      <c r="U736" s="6">
        <f t="shared" si="213"/>
        <v>308</v>
      </c>
      <c r="V736" s="3">
        <f t="shared" si="214"/>
        <v>12045.6</v>
      </c>
      <c r="W736" s="3" t="s">
        <v>13696</v>
      </c>
      <c r="X736" s="3" t="s">
        <v>14572</v>
      </c>
      <c r="Y736" s="25">
        <f t="shared" si="215"/>
        <v>0.8</v>
      </c>
      <c r="Z736" s="25">
        <f t="shared" si="216"/>
        <v>662</v>
      </c>
      <c r="AA736">
        <f t="shared" si="217"/>
        <v>1</v>
      </c>
      <c r="AB736">
        <f t="shared" si="218"/>
        <v>1</v>
      </c>
      <c r="AC736">
        <f t="shared" si="209"/>
        <v>0</v>
      </c>
      <c r="AF736">
        <f t="shared" si="219"/>
        <v>4299132</v>
      </c>
      <c r="AH736" t="str">
        <f t="shared" si="220"/>
        <v>Tabelito Polyester Foam,</v>
      </c>
      <c r="AI736" s="21">
        <f t="shared" si="221"/>
        <v>2868</v>
      </c>
      <c r="AK736" t="str">
        <f t="shared" si="222"/>
        <v>Computers &amp; Accessories</v>
      </c>
      <c r="AM736">
        <f t="shared" si="223"/>
        <v>8000</v>
      </c>
      <c r="AN736" s="16">
        <f t="shared" si="224"/>
        <v>80</v>
      </c>
      <c r="AO736">
        <f t="shared" si="225"/>
        <v>80</v>
      </c>
      <c r="AP736" t="str">
        <f t="shared" si="226"/>
        <v>Suspicious Zero</v>
      </c>
      <c r="AQ736">
        <f t="shared" si="227"/>
        <v>8000</v>
      </c>
    </row>
    <row r="737" spans="1:43">
      <c r="A737" t="s">
        <v>10627</v>
      </c>
      <c r="B737" t="s">
        <v>10628</v>
      </c>
      <c r="C737" t="s">
        <v>9766</v>
      </c>
      <c r="D737" s="17">
        <v>499</v>
      </c>
      <c r="E737" s="17">
        <v>2199</v>
      </c>
      <c r="F737" s="23">
        <v>77</v>
      </c>
      <c r="G737" s="6">
        <v>3.1</v>
      </c>
      <c r="H737" s="3">
        <v>3527</v>
      </c>
      <c r="I737" t="s">
        <v>10629</v>
      </c>
      <c r="J737" t="s">
        <v>10630</v>
      </c>
      <c r="K737" t="s">
        <v>10631</v>
      </c>
      <c r="L737" t="s">
        <v>10632</v>
      </c>
      <c r="M737" t="s">
        <v>10633</v>
      </c>
      <c r="N737" t="s">
        <v>10634</v>
      </c>
      <c r="O737" t="s">
        <v>10635</v>
      </c>
      <c r="P737" t="s">
        <v>10636</v>
      </c>
      <c r="Q737" t="str">
        <f t="shared" si="210"/>
        <v>Average</v>
      </c>
      <c r="R737" s="15">
        <f t="shared" si="211"/>
        <v>7755873</v>
      </c>
      <c r="S737" s="15" t="str">
        <f t="shared" si="212"/>
        <v>₹2,000-₹10,000</v>
      </c>
      <c r="U737" s="6">
        <f t="shared" si="213"/>
        <v>308</v>
      </c>
      <c r="V737" s="3">
        <f t="shared" si="214"/>
        <v>10933.7</v>
      </c>
      <c r="W737" s="3" t="s">
        <v>13697</v>
      </c>
      <c r="X737" s="3" t="s">
        <v>14573</v>
      </c>
      <c r="Y737" s="25">
        <f t="shared" si="215"/>
        <v>0.77</v>
      </c>
      <c r="Z737" s="25">
        <f t="shared" si="216"/>
        <v>662</v>
      </c>
      <c r="AA737">
        <f t="shared" si="217"/>
        <v>1</v>
      </c>
      <c r="AB737">
        <f t="shared" si="218"/>
        <v>1</v>
      </c>
      <c r="AC737">
        <f t="shared" si="209"/>
        <v>0</v>
      </c>
      <c r="AF737">
        <f t="shared" si="219"/>
        <v>7755873</v>
      </c>
      <c r="AH737" t="str">
        <f t="shared" si="220"/>
        <v>ROYAL STEP - AMAZON'S BRAND - Portable</v>
      </c>
      <c r="AI737" s="21">
        <f t="shared" si="221"/>
        <v>3527</v>
      </c>
      <c r="AK737" t="str">
        <f t="shared" si="222"/>
        <v>Home &amp; Kitchen</v>
      </c>
      <c r="AM737">
        <f t="shared" si="223"/>
        <v>7700</v>
      </c>
      <c r="AN737" s="16">
        <f t="shared" si="224"/>
        <v>77</v>
      </c>
      <c r="AO737">
        <f t="shared" si="225"/>
        <v>77</v>
      </c>
      <c r="AP737" t="str">
        <f t="shared" si="226"/>
        <v>Suspicious Zero</v>
      </c>
      <c r="AQ737">
        <f t="shared" si="227"/>
        <v>7700</v>
      </c>
    </row>
    <row r="738" spans="1:43">
      <c r="A738" t="s">
        <v>9452</v>
      </c>
      <c r="B738" t="s">
        <v>9453</v>
      </c>
      <c r="C738" t="s">
        <v>8346</v>
      </c>
      <c r="D738" s="17">
        <v>1099</v>
      </c>
      <c r="E738" s="17">
        <v>1899</v>
      </c>
      <c r="F738" s="23">
        <v>42</v>
      </c>
      <c r="G738" s="6">
        <v>4.3</v>
      </c>
      <c r="H738" s="3">
        <v>1811</v>
      </c>
      <c r="I738" t="s">
        <v>9454</v>
      </c>
      <c r="J738" t="s">
        <v>9455</v>
      </c>
      <c r="K738" t="s">
        <v>9456</v>
      </c>
      <c r="L738" t="s">
        <v>9457</v>
      </c>
      <c r="M738" t="s">
        <v>12859</v>
      </c>
      <c r="N738" t="s">
        <v>9458</v>
      </c>
      <c r="O738" t="s">
        <v>9459</v>
      </c>
      <c r="P738" t="s">
        <v>9460</v>
      </c>
      <c r="Q738" t="str">
        <f t="shared" si="210"/>
        <v>Good</v>
      </c>
      <c r="R738" s="15">
        <f t="shared" si="211"/>
        <v>3439089</v>
      </c>
      <c r="S738" s="15" t="str">
        <f t="shared" si="212"/>
        <v>₹500-₹2,000</v>
      </c>
      <c r="U738" s="6">
        <f t="shared" si="213"/>
        <v>308</v>
      </c>
      <c r="V738" s="3">
        <f t="shared" si="214"/>
        <v>7787.2999999999993</v>
      </c>
      <c r="W738" s="3" t="s">
        <v>13698</v>
      </c>
      <c r="X738" s="3" t="s">
        <v>14573</v>
      </c>
      <c r="Y738" s="25">
        <f t="shared" si="215"/>
        <v>0.42</v>
      </c>
      <c r="Z738" s="25">
        <f t="shared" si="216"/>
        <v>662</v>
      </c>
      <c r="AA738">
        <f t="shared" si="217"/>
        <v>1</v>
      </c>
      <c r="AB738">
        <f t="shared" si="218"/>
        <v>1</v>
      </c>
      <c r="AC738">
        <f t="shared" si="209"/>
        <v>0</v>
      </c>
      <c r="AF738">
        <f t="shared" si="219"/>
        <v>3439089</v>
      </c>
      <c r="AH738" t="str">
        <f t="shared" si="220"/>
        <v>MILTON Smart Egg Boiler 360-Watts</v>
      </c>
      <c r="AI738" s="21">
        <f t="shared" si="221"/>
        <v>1811</v>
      </c>
      <c r="AK738" t="str">
        <f t="shared" si="222"/>
        <v>Home &amp; Kitchen</v>
      </c>
      <c r="AM738">
        <f t="shared" si="223"/>
        <v>4200</v>
      </c>
      <c r="AN738" s="16">
        <f t="shared" si="224"/>
        <v>42</v>
      </c>
      <c r="AO738">
        <f t="shared" si="225"/>
        <v>42</v>
      </c>
      <c r="AP738" t="str">
        <f t="shared" si="226"/>
        <v>Suspicious Zero</v>
      </c>
      <c r="AQ738">
        <f t="shared" si="227"/>
        <v>4200</v>
      </c>
    </row>
    <row r="739" spans="1:43">
      <c r="A739" t="s">
        <v>4581</v>
      </c>
      <c r="B739" t="s">
        <v>12058</v>
      </c>
      <c r="C739" t="s">
        <v>2884</v>
      </c>
      <c r="D739" s="17">
        <v>1399</v>
      </c>
      <c r="E739" s="17">
        <v>3990</v>
      </c>
      <c r="F739" s="23">
        <v>65</v>
      </c>
      <c r="G739" s="6">
        <v>4.0999999999999996</v>
      </c>
      <c r="H739" s="3">
        <v>141841</v>
      </c>
      <c r="I739" t="s">
        <v>4582</v>
      </c>
      <c r="J739" t="s">
        <v>4583</v>
      </c>
      <c r="K739" t="s">
        <v>4584</v>
      </c>
      <c r="L739" t="s">
        <v>4585</v>
      </c>
      <c r="M739" t="s">
        <v>4586</v>
      </c>
      <c r="N739" t="s">
        <v>12860</v>
      </c>
      <c r="O739" t="s">
        <v>4587</v>
      </c>
      <c r="P739" t="s">
        <v>4588</v>
      </c>
      <c r="Q739" t="str">
        <f t="shared" si="210"/>
        <v>Good</v>
      </c>
      <c r="R739" s="15">
        <f t="shared" si="211"/>
        <v>565945590</v>
      </c>
      <c r="S739" s="15" t="str">
        <f t="shared" si="212"/>
        <v>₹2,000-₹10,000</v>
      </c>
      <c r="U739" s="6">
        <f t="shared" si="213"/>
        <v>308</v>
      </c>
      <c r="V739" s="3">
        <f t="shared" si="214"/>
        <v>581548.1</v>
      </c>
      <c r="W739" s="3" t="s">
        <v>13699</v>
      </c>
      <c r="X739" s="3" t="s">
        <v>14550</v>
      </c>
      <c r="Y739" s="25">
        <f t="shared" si="215"/>
        <v>0.65</v>
      </c>
      <c r="Z739" s="25">
        <f t="shared" si="216"/>
        <v>662</v>
      </c>
      <c r="AA739">
        <f t="shared" si="217"/>
        <v>1</v>
      </c>
      <c r="AB739">
        <f t="shared" si="218"/>
        <v>1</v>
      </c>
      <c r="AC739">
        <f t="shared" si="209"/>
        <v>0</v>
      </c>
      <c r="AF739">
        <f t="shared" si="219"/>
        <v>565945590</v>
      </c>
      <c r="AH739" t="str">
        <f t="shared" si="220"/>
        <v>boAt Rockerz 255 Pro+ in-Ear Bluetooth</v>
      </c>
      <c r="AI739" s="21">
        <f t="shared" si="221"/>
        <v>141841</v>
      </c>
      <c r="AK739" t="str">
        <f t="shared" si="222"/>
        <v>Electronics</v>
      </c>
      <c r="AM739">
        <f t="shared" si="223"/>
        <v>6500</v>
      </c>
      <c r="AN739" s="16">
        <f t="shared" si="224"/>
        <v>65</v>
      </c>
      <c r="AO739">
        <f t="shared" si="225"/>
        <v>65</v>
      </c>
      <c r="AP739" t="str">
        <f t="shared" si="226"/>
        <v>Suspicious Zero</v>
      </c>
      <c r="AQ739">
        <f t="shared" si="227"/>
        <v>6500</v>
      </c>
    </row>
    <row r="740" spans="1:43">
      <c r="A740" t="s">
        <v>2308</v>
      </c>
      <c r="B740" t="s">
        <v>2309</v>
      </c>
      <c r="C740" t="s">
        <v>458</v>
      </c>
      <c r="D740" s="17">
        <v>299</v>
      </c>
      <c r="E740" s="17">
        <v>599</v>
      </c>
      <c r="F740" s="23">
        <v>50</v>
      </c>
      <c r="G740" s="6">
        <v>3.7</v>
      </c>
      <c r="H740" s="3">
        <v>708</v>
      </c>
      <c r="I740" t="s">
        <v>2310</v>
      </c>
      <c r="J740" t="s">
        <v>2311</v>
      </c>
      <c r="K740" t="s">
        <v>2312</v>
      </c>
      <c r="L740" t="s">
        <v>2313</v>
      </c>
      <c r="M740" t="s">
        <v>2314</v>
      </c>
      <c r="N740" t="s">
        <v>2315</v>
      </c>
      <c r="O740" t="s">
        <v>2316</v>
      </c>
      <c r="P740" t="s">
        <v>2317</v>
      </c>
      <c r="Q740" t="str">
        <f t="shared" si="210"/>
        <v>Good</v>
      </c>
      <c r="R740" s="15">
        <f t="shared" si="211"/>
        <v>424092</v>
      </c>
      <c r="S740" s="15" t="str">
        <f t="shared" si="212"/>
        <v>₹500-₹2,000</v>
      </c>
      <c r="U740" s="6">
        <f t="shared" si="213"/>
        <v>308</v>
      </c>
      <c r="V740" s="3">
        <f t="shared" si="214"/>
        <v>2619.6</v>
      </c>
      <c r="W740" s="3" t="s">
        <v>14346</v>
      </c>
      <c r="X740" s="3" t="s">
        <v>14550</v>
      </c>
      <c r="Y740" s="25">
        <f t="shared" si="215"/>
        <v>0.5</v>
      </c>
      <c r="Z740" s="25">
        <f t="shared" si="216"/>
        <v>662</v>
      </c>
      <c r="AA740">
        <f t="shared" si="217"/>
        <v>1</v>
      </c>
      <c r="AB740">
        <f t="shared" si="218"/>
        <v>1</v>
      </c>
      <c r="AC740">
        <f t="shared" si="209"/>
        <v>0</v>
      </c>
      <c r="AF740">
        <f t="shared" si="219"/>
        <v>424092</v>
      </c>
      <c r="AH740" t="str">
        <f t="shared" si="220"/>
        <v>Astigo Compatible Remote Control for Mi</v>
      </c>
      <c r="AI740" s="21">
        <f t="shared" si="221"/>
        <v>708</v>
      </c>
      <c r="AK740" t="str">
        <f t="shared" si="222"/>
        <v>Electronics</v>
      </c>
      <c r="AM740">
        <f t="shared" si="223"/>
        <v>5000</v>
      </c>
      <c r="AN740" s="16">
        <f t="shared" si="224"/>
        <v>50</v>
      </c>
      <c r="AO740">
        <f t="shared" si="225"/>
        <v>50</v>
      </c>
      <c r="AP740" t="str">
        <f t="shared" si="226"/>
        <v>Suspicious Zero</v>
      </c>
      <c r="AQ740">
        <f t="shared" si="227"/>
        <v>5000</v>
      </c>
    </row>
    <row r="741" spans="1:43">
      <c r="A741" t="s">
        <v>2712</v>
      </c>
      <c r="B741" t="s">
        <v>2713</v>
      </c>
      <c r="C741" t="s">
        <v>18</v>
      </c>
      <c r="D741" s="17">
        <v>349</v>
      </c>
      <c r="E741" s="17">
        <v>999</v>
      </c>
      <c r="F741" s="23">
        <v>65</v>
      </c>
      <c r="G741" s="6">
        <v>4.3</v>
      </c>
      <c r="H741" s="3">
        <v>838</v>
      </c>
      <c r="I741" t="s">
        <v>2714</v>
      </c>
      <c r="J741" t="s">
        <v>2599</v>
      </c>
      <c r="K741" t="s">
        <v>2600</v>
      </c>
      <c r="L741" t="s">
        <v>2601</v>
      </c>
      <c r="M741" t="s">
        <v>2602</v>
      </c>
      <c r="N741" t="s">
        <v>2603</v>
      </c>
      <c r="O741" t="s">
        <v>2715</v>
      </c>
      <c r="P741" t="s">
        <v>2716</v>
      </c>
      <c r="Q741" t="str">
        <f t="shared" si="210"/>
        <v>Good</v>
      </c>
      <c r="R741" s="15">
        <f t="shared" si="211"/>
        <v>837162</v>
      </c>
      <c r="S741" s="15" t="str">
        <f t="shared" si="212"/>
        <v>₹500-₹2,000</v>
      </c>
      <c r="U741" s="6">
        <f t="shared" si="213"/>
        <v>308</v>
      </c>
      <c r="V741" s="3">
        <f t="shared" si="214"/>
        <v>3603.3999999999996</v>
      </c>
      <c r="W741" s="3" t="s">
        <v>13700</v>
      </c>
      <c r="X741" s="3" t="s">
        <v>14572</v>
      </c>
      <c r="Y741" s="25">
        <f t="shared" si="215"/>
        <v>0.65</v>
      </c>
      <c r="Z741" s="25">
        <f t="shared" si="216"/>
        <v>662</v>
      </c>
      <c r="AA741">
        <f t="shared" si="217"/>
        <v>1</v>
      </c>
      <c r="AB741">
        <f t="shared" si="218"/>
        <v>1</v>
      </c>
      <c r="AC741">
        <f t="shared" si="209"/>
        <v>0</v>
      </c>
      <c r="AF741">
        <f t="shared" si="219"/>
        <v>837162</v>
      </c>
      <c r="AH741" t="str">
        <f t="shared" si="220"/>
        <v>Synqe Type C to Type C Short Fast</v>
      </c>
      <c r="AI741" s="21">
        <f t="shared" si="221"/>
        <v>838</v>
      </c>
      <c r="AK741" t="str">
        <f t="shared" si="222"/>
        <v>Computers &amp; Accessories</v>
      </c>
      <c r="AM741">
        <f t="shared" si="223"/>
        <v>6500</v>
      </c>
      <c r="AN741" s="16">
        <f t="shared" si="224"/>
        <v>65</v>
      </c>
      <c r="AO741">
        <f t="shared" si="225"/>
        <v>65</v>
      </c>
      <c r="AP741" t="str">
        <f t="shared" si="226"/>
        <v>Suspicious Zero</v>
      </c>
      <c r="AQ741">
        <f t="shared" si="227"/>
        <v>6500</v>
      </c>
    </row>
    <row r="742" spans="1:43">
      <c r="A742" t="s">
        <v>3543</v>
      </c>
      <c r="B742" t="s">
        <v>3544</v>
      </c>
      <c r="C742" t="s">
        <v>2810</v>
      </c>
      <c r="D742" s="17">
        <v>15490</v>
      </c>
      <c r="E742" s="17">
        <v>20990</v>
      </c>
      <c r="F742" s="23">
        <v>26</v>
      </c>
      <c r="G742" s="6">
        <v>4.2</v>
      </c>
      <c r="H742" s="3">
        <v>32916</v>
      </c>
      <c r="I742" t="s">
        <v>3545</v>
      </c>
      <c r="J742" t="s">
        <v>3163</v>
      </c>
      <c r="K742" t="s">
        <v>3164</v>
      </c>
      <c r="L742" t="s">
        <v>3165</v>
      </c>
      <c r="M742" t="s">
        <v>3166</v>
      </c>
      <c r="N742" t="s">
        <v>3167</v>
      </c>
      <c r="O742" t="s">
        <v>3546</v>
      </c>
      <c r="P742" t="s">
        <v>3547</v>
      </c>
      <c r="Q742" t="str">
        <f t="shared" si="210"/>
        <v>Good</v>
      </c>
      <c r="R742" s="15">
        <f t="shared" si="211"/>
        <v>690906840</v>
      </c>
      <c r="S742" s="15" t="str">
        <f t="shared" si="212"/>
        <v>₹10,000-₹50,000</v>
      </c>
      <c r="U742" s="6">
        <f t="shared" si="213"/>
        <v>308</v>
      </c>
      <c r="V742" s="3">
        <f t="shared" si="214"/>
        <v>138247.20000000001</v>
      </c>
      <c r="W742" s="3" t="s">
        <v>14379</v>
      </c>
      <c r="X742" s="3" t="s">
        <v>14550</v>
      </c>
      <c r="Y742" s="25">
        <f t="shared" si="215"/>
        <v>0.26</v>
      </c>
      <c r="Z742" s="25">
        <f t="shared" si="216"/>
        <v>662</v>
      </c>
      <c r="AA742">
        <f t="shared" si="217"/>
        <v>1</v>
      </c>
      <c r="AB742">
        <f t="shared" si="218"/>
        <v>1</v>
      </c>
      <c r="AC742">
        <f t="shared" si="209"/>
        <v>0</v>
      </c>
      <c r="AF742">
        <f t="shared" si="219"/>
        <v>690906840</v>
      </c>
      <c r="AH742" t="str">
        <f t="shared" si="220"/>
        <v>OPPO A74 5G (Fluid Black,</v>
      </c>
      <c r="AI742" s="21">
        <f t="shared" si="221"/>
        <v>32916</v>
      </c>
      <c r="AK742" t="str">
        <f t="shared" si="222"/>
        <v>Electronics</v>
      </c>
      <c r="AM742">
        <f t="shared" si="223"/>
        <v>2600</v>
      </c>
      <c r="AN742" s="16">
        <f t="shared" si="224"/>
        <v>26</v>
      </c>
      <c r="AO742">
        <f t="shared" si="225"/>
        <v>26</v>
      </c>
      <c r="AP742" t="str">
        <f t="shared" si="226"/>
        <v>Suspicious Zero</v>
      </c>
      <c r="AQ742">
        <f t="shared" si="227"/>
        <v>2600</v>
      </c>
    </row>
    <row r="743" spans="1:43">
      <c r="A743" t="s">
        <v>3160</v>
      </c>
      <c r="B743" t="s">
        <v>3161</v>
      </c>
      <c r="C743" t="s">
        <v>2810</v>
      </c>
      <c r="D743" s="17">
        <v>15490</v>
      </c>
      <c r="E743" s="17">
        <v>20990</v>
      </c>
      <c r="F743" s="23">
        <v>26</v>
      </c>
      <c r="G743" s="6">
        <v>4.2</v>
      </c>
      <c r="H743" s="3">
        <v>32916</v>
      </c>
      <c r="I743" t="s">
        <v>3162</v>
      </c>
      <c r="J743" t="s">
        <v>3163</v>
      </c>
      <c r="K743" t="s">
        <v>3164</v>
      </c>
      <c r="L743" t="s">
        <v>3165</v>
      </c>
      <c r="M743" t="s">
        <v>3166</v>
      </c>
      <c r="N743" t="s">
        <v>3167</v>
      </c>
      <c r="O743" t="s">
        <v>3168</v>
      </c>
      <c r="P743" t="s">
        <v>3169</v>
      </c>
      <c r="Q743" t="str">
        <f t="shared" si="210"/>
        <v>Good</v>
      </c>
      <c r="R743" s="15">
        <f t="shared" si="211"/>
        <v>690906840</v>
      </c>
      <c r="S743" s="15" t="str">
        <f t="shared" si="212"/>
        <v>₹10,000-₹50,000</v>
      </c>
      <c r="U743" s="6">
        <f t="shared" si="213"/>
        <v>308</v>
      </c>
      <c r="V743" s="3">
        <f t="shared" si="214"/>
        <v>138247.20000000001</v>
      </c>
      <c r="W743" s="3" t="s">
        <v>14380</v>
      </c>
      <c r="X743" s="3" t="s">
        <v>14550</v>
      </c>
      <c r="Y743" s="25">
        <f t="shared" si="215"/>
        <v>0.26</v>
      </c>
      <c r="Z743" s="25">
        <f t="shared" si="216"/>
        <v>662</v>
      </c>
      <c r="AA743">
        <f t="shared" si="217"/>
        <v>1</v>
      </c>
      <c r="AB743">
        <f t="shared" si="218"/>
        <v>1</v>
      </c>
      <c r="AC743">
        <f t="shared" ref="AC743:AC806" si="228">COUNTIFS(A:A, A743, C:C, "&lt;&gt;" &amp; C743)</f>
        <v>0</v>
      </c>
      <c r="AF743">
        <f t="shared" si="219"/>
        <v>690906840</v>
      </c>
      <c r="AH743" t="str">
        <f t="shared" si="220"/>
        <v>OPPO A74 5G (Fantastic Purple,</v>
      </c>
      <c r="AI743" s="21">
        <f t="shared" si="221"/>
        <v>32916</v>
      </c>
      <c r="AK743" t="str">
        <f t="shared" si="222"/>
        <v>Electronics</v>
      </c>
      <c r="AM743">
        <f t="shared" si="223"/>
        <v>2600</v>
      </c>
      <c r="AN743" s="16">
        <f t="shared" si="224"/>
        <v>26</v>
      </c>
      <c r="AO743">
        <f t="shared" si="225"/>
        <v>26</v>
      </c>
      <c r="AP743" t="str">
        <f t="shared" si="226"/>
        <v>Suspicious Zero</v>
      </c>
      <c r="AQ743">
        <f t="shared" si="227"/>
        <v>2600</v>
      </c>
    </row>
    <row r="744" spans="1:43">
      <c r="A744" t="s">
        <v>4393</v>
      </c>
      <c r="B744" t="s">
        <v>4394</v>
      </c>
      <c r="C744" t="s">
        <v>2810</v>
      </c>
      <c r="D744" s="17">
        <v>37990</v>
      </c>
      <c r="E744" s="17">
        <v>74999</v>
      </c>
      <c r="F744" s="23">
        <v>49</v>
      </c>
      <c r="G744" s="6">
        <v>4.2</v>
      </c>
      <c r="H744" s="3">
        <v>27790</v>
      </c>
      <c r="I744" t="s">
        <v>4395</v>
      </c>
      <c r="J744" t="s">
        <v>4396</v>
      </c>
      <c r="K744" t="s">
        <v>4397</v>
      </c>
      <c r="L744" t="s">
        <v>4398</v>
      </c>
      <c r="M744" t="s">
        <v>12282</v>
      </c>
      <c r="N744" t="s">
        <v>12861</v>
      </c>
      <c r="O744" t="s">
        <v>4399</v>
      </c>
      <c r="P744" t="s">
        <v>4400</v>
      </c>
      <c r="Q744" t="str">
        <f t="shared" si="210"/>
        <v>Good</v>
      </c>
      <c r="R744" s="15">
        <f t="shared" si="211"/>
        <v>2084222210</v>
      </c>
      <c r="S744" s="15" t="str">
        <f t="shared" si="212"/>
        <v>&gt;₹50,000</v>
      </c>
      <c r="U744" s="6">
        <f t="shared" si="213"/>
        <v>308</v>
      </c>
      <c r="V744" s="3">
        <f t="shared" si="214"/>
        <v>116718</v>
      </c>
      <c r="W744" s="3" t="s">
        <v>14381</v>
      </c>
      <c r="X744" s="3" t="s">
        <v>14550</v>
      </c>
      <c r="Y744" s="25">
        <f t="shared" si="215"/>
        <v>0.49</v>
      </c>
      <c r="Z744" s="25">
        <f t="shared" si="216"/>
        <v>662</v>
      </c>
      <c r="AA744">
        <f t="shared" si="217"/>
        <v>1</v>
      </c>
      <c r="AB744">
        <f t="shared" si="218"/>
        <v>1</v>
      </c>
      <c r="AC744">
        <f t="shared" si="228"/>
        <v>0</v>
      </c>
      <c r="AF744">
        <f t="shared" si="219"/>
        <v>2084222210</v>
      </c>
      <c r="AH744" t="str">
        <f t="shared" si="220"/>
        <v>Samsung Galaxy S20 FE 5G (Cloud Navy,</v>
      </c>
      <c r="AI744" s="21">
        <f t="shared" si="221"/>
        <v>27790</v>
      </c>
      <c r="AK744" t="str">
        <f t="shared" si="222"/>
        <v>Electronics</v>
      </c>
      <c r="AM744">
        <f t="shared" si="223"/>
        <v>4900</v>
      </c>
      <c r="AN744" s="16">
        <f t="shared" si="224"/>
        <v>49</v>
      </c>
      <c r="AO744">
        <f t="shared" si="225"/>
        <v>49</v>
      </c>
      <c r="AP744" t="str">
        <f t="shared" si="226"/>
        <v>Suspicious Zero</v>
      </c>
      <c r="AQ744">
        <f t="shared" si="227"/>
        <v>4900</v>
      </c>
    </row>
    <row r="745" spans="1:43">
      <c r="A745" t="s">
        <v>3178</v>
      </c>
      <c r="B745" t="s">
        <v>3179</v>
      </c>
      <c r="C745" t="s">
        <v>2978</v>
      </c>
      <c r="D745" s="17">
        <v>1075</v>
      </c>
      <c r="E745" s="17">
        <v>1699</v>
      </c>
      <c r="F745" s="23">
        <v>37</v>
      </c>
      <c r="G745" s="6">
        <v>4.4000000000000004</v>
      </c>
      <c r="H745" s="3">
        <v>7462</v>
      </c>
      <c r="I745" t="s">
        <v>3180</v>
      </c>
      <c r="J745" t="s">
        <v>3181</v>
      </c>
      <c r="K745" t="s">
        <v>3182</v>
      </c>
      <c r="L745" t="s">
        <v>3183</v>
      </c>
      <c r="M745" t="s">
        <v>12862</v>
      </c>
      <c r="N745" t="s">
        <v>3184</v>
      </c>
      <c r="O745" t="s">
        <v>3185</v>
      </c>
      <c r="P745" t="s">
        <v>3186</v>
      </c>
      <c r="Q745" t="str">
        <f t="shared" si="210"/>
        <v>Good</v>
      </c>
      <c r="R745" s="15">
        <f t="shared" si="211"/>
        <v>12677938</v>
      </c>
      <c r="S745" s="15" t="str">
        <f t="shared" si="212"/>
        <v>₹500-₹2,000</v>
      </c>
      <c r="U745" s="6">
        <f t="shared" si="213"/>
        <v>308</v>
      </c>
      <c r="V745" s="3">
        <f t="shared" si="214"/>
        <v>32832.800000000003</v>
      </c>
      <c r="W745" s="3" t="s">
        <v>13701</v>
      </c>
      <c r="X745" s="3" t="s">
        <v>14550</v>
      </c>
      <c r="Y745" s="25">
        <f t="shared" si="215"/>
        <v>0.37</v>
      </c>
      <c r="Z745" s="25">
        <f t="shared" si="216"/>
        <v>662</v>
      </c>
      <c r="AA745">
        <f t="shared" si="217"/>
        <v>1</v>
      </c>
      <c r="AB745">
        <f t="shared" si="218"/>
        <v>1</v>
      </c>
      <c r="AC745">
        <f t="shared" si="228"/>
        <v>0</v>
      </c>
      <c r="AF745">
        <f t="shared" si="219"/>
        <v>12677938</v>
      </c>
      <c r="AH745" t="str">
        <f t="shared" si="220"/>
        <v>Samsung Original 25W USB Travel</v>
      </c>
      <c r="AI745" s="21">
        <f t="shared" si="221"/>
        <v>7462</v>
      </c>
      <c r="AK745" t="str">
        <f t="shared" si="222"/>
        <v>Electronics</v>
      </c>
      <c r="AM745">
        <f t="shared" si="223"/>
        <v>3700</v>
      </c>
      <c r="AN745" s="16">
        <f t="shared" si="224"/>
        <v>37</v>
      </c>
      <c r="AO745">
        <f t="shared" si="225"/>
        <v>37</v>
      </c>
      <c r="AP745" t="str">
        <f t="shared" si="226"/>
        <v>Suspicious Zero</v>
      </c>
      <c r="AQ745">
        <f t="shared" si="227"/>
        <v>3700</v>
      </c>
    </row>
    <row r="746" spans="1:43">
      <c r="A746" t="s">
        <v>2976</v>
      </c>
      <c r="B746" t="s">
        <v>2977</v>
      </c>
      <c r="C746" t="s">
        <v>2978</v>
      </c>
      <c r="D746" s="17">
        <v>1219</v>
      </c>
      <c r="E746" s="17">
        <v>1699</v>
      </c>
      <c r="F746" s="23">
        <v>28.000000000000004</v>
      </c>
      <c r="G746" s="6">
        <v>4.4000000000000004</v>
      </c>
      <c r="H746" s="3">
        <v>8891</v>
      </c>
      <c r="I746" t="s">
        <v>2979</v>
      </c>
      <c r="J746" t="s">
        <v>2980</v>
      </c>
      <c r="K746" t="s">
        <v>2981</v>
      </c>
      <c r="L746" t="s">
        <v>2982</v>
      </c>
      <c r="M746" t="s">
        <v>2983</v>
      </c>
      <c r="N746" t="s">
        <v>12863</v>
      </c>
      <c r="O746" t="s">
        <v>2984</v>
      </c>
      <c r="P746" t="s">
        <v>2985</v>
      </c>
      <c r="Q746" t="str">
        <f t="shared" si="210"/>
        <v>Good</v>
      </c>
      <c r="R746" s="15">
        <f t="shared" si="211"/>
        <v>15105809</v>
      </c>
      <c r="S746" s="15" t="str">
        <f t="shared" si="212"/>
        <v>₹500-₹2,000</v>
      </c>
      <c r="U746" s="6">
        <f t="shared" si="213"/>
        <v>308</v>
      </c>
      <c r="V746" s="3">
        <f t="shared" si="214"/>
        <v>39120.400000000001</v>
      </c>
      <c r="W746" s="3" t="s">
        <v>13702</v>
      </c>
      <c r="X746" s="3" t="s">
        <v>14550</v>
      </c>
      <c r="Y746" s="25">
        <f t="shared" si="215"/>
        <v>0.28000000000000003</v>
      </c>
      <c r="Z746" s="25">
        <f t="shared" si="216"/>
        <v>662</v>
      </c>
      <c r="AA746">
        <f t="shared" si="217"/>
        <v>1</v>
      </c>
      <c r="AB746">
        <f t="shared" si="218"/>
        <v>1</v>
      </c>
      <c r="AC746">
        <f t="shared" si="228"/>
        <v>0</v>
      </c>
      <c r="AF746">
        <f t="shared" si="219"/>
        <v>15105809</v>
      </c>
      <c r="AH746" t="str">
        <f t="shared" si="220"/>
        <v>Samsung 25W USB Travel Adapter for</v>
      </c>
      <c r="AI746" s="21">
        <f t="shared" si="221"/>
        <v>8891</v>
      </c>
      <c r="AK746" t="str">
        <f t="shared" si="222"/>
        <v>Electronics</v>
      </c>
      <c r="AM746">
        <f t="shared" si="223"/>
        <v>2800.0000000000005</v>
      </c>
      <c r="AN746" s="16">
        <f t="shared" si="224"/>
        <v>28.000000000000004</v>
      </c>
      <c r="AO746">
        <f t="shared" si="225"/>
        <v>28.000000000000004</v>
      </c>
      <c r="AP746" t="str">
        <f t="shared" si="226"/>
        <v>Suspicious Zero</v>
      </c>
      <c r="AQ746">
        <f t="shared" si="227"/>
        <v>2800.0000000000005</v>
      </c>
    </row>
    <row r="747" spans="1:43">
      <c r="A747" t="s">
        <v>10522</v>
      </c>
      <c r="B747" t="s">
        <v>10523</v>
      </c>
      <c r="C747" t="s">
        <v>8210</v>
      </c>
      <c r="D747" s="17">
        <v>395</v>
      </c>
      <c r="E747" s="17">
        <v>499</v>
      </c>
      <c r="F747" s="23">
        <v>21</v>
      </c>
      <c r="G747" s="6">
        <v>4</v>
      </c>
      <c r="H747" s="3">
        <v>330</v>
      </c>
      <c r="I747" t="s">
        <v>10524</v>
      </c>
      <c r="J747" t="s">
        <v>10525</v>
      </c>
      <c r="K747" t="s">
        <v>10526</v>
      </c>
      <c r="L747" t="s">
        <v>10527</v>
      </c>
      <c r="M747" t="s">
        <v>10528</v>
      </c>
      <c r="N747" t="s">
        <v>10529</v>
      </c>
      <c r="O747" t="s">
        <v>10530</v>
      </c>
      <c r="P747" t="s">
        <v>10531</v>
      </c>
      <c r="Q747" t="str">
        <f t="shared" si="210"/>
        <v>Good</v>
      </c>
      <c r="R747" s="15">
        <f t="shared" si="211"/>
        <v>164670</v>
      </c>
      <c r="S747" s="15" t="str">
        <f t="shared" si="212"/>
        <v>&lt;₹500</v>
      </c>
      <c r="U747" s="6">
        <f t="shared" si="213"/>
        <v>308</v>
      </c>
      <c r="V747" s="3">
        <f t="shared" si="214"/>
        <v>1320</v>
      </c>
      <c r="W747" s="3" t="s">
        <v>13703</v>
      </c>
      <c r="X747" s="3" t="s">
        <v>14573</v>
      </c>
      <c r="Y747" s="25">
        <f t="shared" si="215"/>
        <v>0.21</v>
      </c>
      <c r="Z747" s="25">
        <f t="shared" si="216"/>
        <v>662</v>
      </c>
      <c r="AA747">
        <f t="shared" si="217"/>
        <v>1</v>
      </c>
      <c r="AB747">
        <f t="shared" si="218"/>
        <v>1</v>
      </c>
      <c r="AC747">
        <f t="shared" si="228"/>
        <v>0</v>
      </c>
      <c r="AF747">
        <f t="shared" si="219"/>
        <v>164670</v>
      </c>
      <c r="AH747" t="str">
        <f t="shared" si="220"/>
        <v>Kuber Industries Round Non Woven Fabric</v>
      </c>
      <c r="AI747" s="21">
        <f t="shared" si="221"/>
        <v>330</v>
      </c>
      <c r="AK747" t="str">
        <f t="shared" si="222"/>
        <v>Home &amp; Kitchen</v>
      </c>
      <c r="AM747">
        <f t="shared" si="223"/>
        <v>2100</v>
      </c>
      <c r="AN747" s="16">
        <f t="shared" si="224"/>
        <v>21</v>
      </c>
      <c r="AO747">
        <f t="shared" si="225"/>
        <v>21</v>
      </c>
      <c r="AP747" t="str">
        <f t="shared" si="226"/>
        <v>Suspicious Zero</v>
      </c>
      <c r="AQ747">
        <f t="shared" si="227"/>
        <v>2100</v>
      </c>
    </row>
    <row r="748" spans="1:43">
      <c r="A748" t="s">
        <v>8779</v>
      </c>
      <c r="B748" t="s">
        <v>8780</v>
      </c>
      <c r="C748" t="s">
        <v>8210</v>
      </c>
      <c r="D748" s="17">
        <v>177</v>
      </c>
      <c r="E748" s="17">
        <v>199</v>
      </c>
      <c r="F748" s="23">
        <v>11</v>
      </c>
      <c r="G748" s="6">
        <v>4.0999999999999996</v>
      </c>
      <c r="H748" s="3">
        <v>3688</v>
      </c>
      <c r="I748" t="s">
        <v>8781</v>
      </c>
      <c r="J748" t="s">
        <v>8782</v>
      </c>
      <c r="K748" t="s">
        <v>8783</v>
      </c>
      <c r="L748" t="s">
        <v>8784</v>
      </c>
      <c r="M748" t="s">
        <v>8785</v>
      </c>
      <c r="N748" t="s">
        <v>8786</v>
      </c>
      <c r="O748" t="s">
        <v>8787</v>
      </c>
      <c r="P748" t="s">
        <v>8788</v>
      </c>
      <c r="Q748" t="str">
        <f t="shared" si="210"/>
        <v>Average</v>
      </c>
      <c r="R748" s="15">
        <f t="shared" si="211"/>
        <v>733912</v>
      </c>
      <c r="S748" s="15" t="str">
        <f t="shared" si="212"/>
        <v>&lt;₹500</v>
      </c>
      <c r="U748" s="6">
        <f t="shared" si="213"/>
        <v>308</v>
      </c>
      <c r="V748" s="3">
        <f t="shared" si="214"/>
        <v>15120.8</v>
      </c>
      <c r="W748" s="3" t="s">
        <v>13704</v>
      </c>
      <c r="X748" s="3" t="s">
        <v>14573</v>
      </c>
      <c r="Y748" s="25">
        <f t="shared" si="215"/>
        <v>0.11</v>
      </c>
      <c r="Z748" s="25">
        <f t="shared" si="216"/>
        <v>662</v>
      </c>
      <c r="AA748">
        <f t="shared" si="217"/>
        <v>1</v>
      </c>
      <c r="AB748">
        <f t="shared" si="218"/>
        <v>1</v>
      </c>
      <c r="AC748">
        <f t="shared" si="228"/>
        <v>0</v>
      </c>
      <c r="AF748">
        <f t="shared" si="219"/>
        <v>733912</v>
      </c>
      <c r="AH748" t="str">
        <f t="shared" si="220"/>
        <v>Kuber Industries Waterproof Round Non</v>
      </c>
      <c r="AI748" s="21">
        <f t="shared" si="221"/>
        <v>3688</v>
      </c>
      <c r="AK748" t="str">
        <f t="shared" si="222"/>
        <v>Home &amp; Kitchen</v>
      </c>
      <c r="AM748">
        <f t="shared" si="223"/>
        <v>1100</v>
      </c>
      <c r="AN748" s="16">
        <f t="shared" si="224"/>
        <v>11</v>
      </c>
      <c r="AO748">
        <f t="shared" si="225"/>
        <v>11</v>
      </c>
      <c r="AP748" t="str">
        <f t="shared" si="226"/>
        <v>Suspicious Zero</v>
      </c>
      <c r="AQ748">
        <f t="shared" si="227"/>
        <v>1100</v>
      </c>
    </row>
    <row r="749" spans="1:43">
      <c r="A749" t="s">
        <v>9444</v>
      </c>
      <c r="B749" t="s">
        <v>9445</v>
      </c>
      <c r="C749" t="s">
        <v>8210</v>
      </c>
      <c r="D749" s="17">
        <v>199</v>
      </c>
      <c r="E749" s="17">
        <v>499</v>
      </c>
      <c r="F749" s="23">
        <v>60</v>
      </c>
      <c r="G749" s="6">
        <v>4.0999999999999996</v>
      </c>
      <c r="H749" s="3">
        <v>1996</v>
      </c>
      <c r="I749" t="s">
        <v>9446</v>
      </c>
      <c r="J749" t="s">
        <v>9447</v>
      </c>
      <c r="K749" t="s">
        <v>9448</v>
      </c>
      <c r="L749" t="s">
        <v>9449</v>
      </c>
      <c r="M749" t="s">
        <v>12864</v>
      </c>
      <c r="N749" t="s">
        <v>12865</v>
      </c>
      <c r="O749" t="s">
        <v>9450</v>
      </c>
      <c r="P749" t="s">
        <v>9451</v>
      </c>
      <c r="Q749" t="str">
        <f t="shared" si="210"/>
        <v>Good</v>
      </c>
      <c r="R749" s="15">
        <f t="shared" si="211"/>
        <v>996004</v>
      </c>
      <c r="S749" s="15" t="str">
        <f t="shared" si="212"/>
        <v>&lt;₹500</v>
      </c>
      <c r="U749" s="6">
        <f t="shared" si="213"/>
        <v>308</v>
      </c>
      <c r="V749" s="3">
        <f t="shared" si="214"/>
        <v>8183.5999999999995</v>
      </c>
      <c r="W749" s="3" t="s">
        <v>13705</v>
      </c>
      <c r="X749" s="3" t="s">
        <v>14573</v>
      </c>
      <c r="Y749" s="25">
        <f t="shared" si="215"/>
        <v>0.6</v>
      </c>
      <c r="Z749" s="25">
        <f t="shared" si="216"/>
        <v>662</v>
      </c>
      <c r="AA749">
        <f t="shared" si="217"/>
        <v>1</v>
      </c>
      <c r="AB749">
        <f t="shared" si="218"/>
        <v>1</v>
      </c>
      <c r="AC749">
        <f t="shared" si="228"/>
        <v>0</v>
      </c>
      <c r="AF749">
        <f t="shared" si="219"/>
        <v>996004</v>
      </c>
      <c r="AH749" t="str">
        <f t="shared" si="220"/>
        <v>Heart Home Waterproof Round Non Wovan</v>
      </c>
      <c r="AI749" s="21">
        <f t="shared" si="221"/>
        <v>1996</v>
      </c>
      <c r="AK749" t="str">
        <f t="shared" si="222"/>
        <v>Home &amp; Kitchen</v>
      </c>
      <c r="AM749">
        <f t="shared" si="223"/>
        <v>6000</v>
      </c>
      <c r="AN749" s="16">
        <f t="shared" si="224"/>
        <v>60</v>
      </c>
      <c r="AO749">
        <f t="shared" si="225"/>
        <v>60</v>
      </c>
      <c r="AP749" t="str">
        <f t="shared" si="226"/>
        <v>Suspicious Zero</v>
      </c>
      <c r="AQ749">
        <f t="shared" si="227"/>
        <v>6000</v>
      </c>
    </row>
    <row r="750" spans="1:43">
      <c r="A750" t="s">
        <v>10141</v>
      </c>
      <c r="B750" t="s">
        <v>10142</v>
      </c>
      <c r="C750" t="s">
        <v>10143</v>
      </c>
      <c r="D750" s="17">
        <v>948</v>
      </c>
      <c r="E750" s="17">
        <v>1620</v>
      </c>
      <c r="F750" s="23">
        <v>41</v>
      </c>
      <c r="G750" s="6">
        <v>4.0999999999999996</v>
      </c>
      <c r="H750" s="3">
        <v>4370</v>
      </c>
      <c r="I750" t="s">
        <v>10144</v>
      </c>
      <c r="J750" t="s">
        <v>10145</v>
      </c>
      <c r="K750" t="s">
        <v>10146</v>
      </c>
      <c r="L750" t="s">
        <v>10147</v>
      </c>
      <c r="M750" t="s">
        <v>10148</v>
      </c>
      <c r="N750" t="s">
        <v>10149</v>
      </c>
      <c r="O750" t="s">
        <v>10150</v>
      </c>
      <c r="P750" t="s">
        <v>10151</v>
      </c>
      <c r="Q750" t="str">
        <f t="shared" si="210"/>
        <v>Good</v>
      </c>
      <c r="R750" s="15">
        <f t="shared" si="211"/>
        <v>7079400</v>
      </c>
      <c r="S750" s="15" t="str">
        <f t="shared" si="212"/>
        <v>₹500-₹2,000</v>
      </c>
      <c r="U750" s="6">
        <f t="shared" si="213"/>
        <v>308</v>
      </c>
      <c r="V750" s="3">
        <f t="shared" si="214"/>
        <v>17917</v>
      </c>
      <c r="W750" s="3" t="s">
        <v>13706</v>
      </c>
      <c r="X750" s="3" t="s">
        <v>14573</v>
      </c>
      <c r="Y750" s="25">
        <f t="shared" si="215"/>
        <v>0.41</v>
      </c>
      <c r="Z750" s="25">
        <f t="shared" si="216"/>
        <v>662</v>
      </c>
      <c r="AA750">
        <f t="shared" si="217"/>
        <v>1</v>
      </c>
      <c r="AB750">
        <f t="shared" si="218"/>
        <v>1</v>
      </c>
      <c r="AC750">
        <f t="shared" si="228"/>
        <v>0</v>
      </c>
      <c r="AF750">
        <f t="shared" si="219"/>
        <v>7079400</v>
      </c>
      <c r="AH750" t="str">
        <f t="shared" si="220"/>
        <v>BAJAJ PYGMY MINI 110 MM 10 W HIGH SPEED</v>
      </c>
      <c r="AI750" s="21">
        <f t="shared" si="221"/>
        <v>4370</v>
      </c>
      <c r="AK750" t="str">
        <f t="shared" si="222"/>
        <v>Home &amp; Kitchen</v>
      </c>
      <c r="AM750">
        <f t="shared" si="223"/>
        <v>4100</v>
      </c>
      <c r="AN750" s="16">
        <f t="shared" si="224"/>
        <v>41</v>
      </c>
      <c r="AO750">
        <f t="shared" si="225"/>
        <v>41</v>
      </c>
      <c r="AP750" t="str">
        <f t="shared" si="226"/>
        <v>Suspicious Zero</v>
      </c>
      <c r="AQ750">
        <f t="shared" si="227"/>
        <v>4100</v>
      </c>
    </row>
    <row r="751" spans="1:43">
      <c r="A751" t="s">
        <v>5711</v>
      </c>
      <c r="B751" t="s">
        <v>5712</v>
      </c>
      <c r="C751" t="s">
        <v>2884</v>
      </c>
      <c r="D751" s="17">
        <v>399</v>
      </c>
      <c r="E751" s="17">
        <v>699</v>
      </c>
      <c r="F751" s="23">
        <v>43</v>
      </c>
      <c r="G751" s="6">
        <v>3.4</v>
      </c>
      <c r="H751" s="3">
        <v>3454</v>
      </c>
      <c r="I751" t="s">
        <v>5713</v>
      </c>
      <c r="J751" t="s">
        <v>5714</v>
      </c>
      <c r="K751" t="s">
        <v>5715</v>
      </c>
      <c r="L751" t="s">
        <v>5716</v>
      </c>
      <c r="M751" t="s">
        <v>5717</v>
      </c>
      <c r="N751" t="s">
        <v>5718</v>
      </c>
      <c r="O751" t="s">
        <v>5719</v>
      </c>
      <c r="P751" t="s">
        <v>5720</v>
      </c>
      <c r="Q751" t="str">
        <f t="shared" si="210"/>
        <v>Average</v>
      </c>
      <c r="R751" s="15">
        <f t="shared" si="211"/>
        <v>2414346</v>
      </c>
      <c r="S751" s="15" t="str">
        <f t="shared" si="212"/>
        <v>₹500-₹2,000</v>
      </c>
      <c r="U751" s="6">
        <f t="shared" si="213"/>
        <v>308</v>
      </c>
      <c r="V751" s="3">
        <f t="shared" si="214"/>
        <v>11743.6</v>
      </c>
      <c r="W751" s="3" t="s">
        <v>13707</v>
      </c>
      <c r="X751" s="3" t="s">
        <v>14550</v>
      </c>
      <c r="Y751" s="25">
        <f t="shared" si="215"/>
        <v>0.43</v>
      </c>
      <c r="Z751" s="25">
        <f t="shared" si="216"/>
        <v>662</v>
      </c>
      <c r="AA751">
        <f t="shared" si="217"/>
        <v>1</v>
      </c>
      <c r="AB751">
        <f t="shared" si="218"/>
        <v>1</v>
      </c>
      <c r="AC751">
        <f t="shared" si="228"/>
        <v>0</v>
      </c>
      <c r="AF751">
        <f t="shared" si="219"/>
        <v>2414346</v>
      </c>
      <c r="AH751" t="str">
        <f t="shared" si="220"/>
        <v>Zebronics Zeb Buds C2 in Ear Type C</v>
      </c>
      <c r="AI751" s="21">
        <f t="shared" si="221"/>
        <v>3454</v>
      </c>
      <c r="AK751" t="str">
        <f t="shared" si="222"/>
        <v>Electronics</v>
      </c>
      <c r="AM751">
        <f t="shared" si="223"/>
        <v>4300</v>
      </c>
      <c r="AN751" s="16">
        <f t="shared" si="224"/>
        <v>43</v>
      </c>
      <c r="AO751">
        <f t="shared" si="225"/>
        <v>43</v>
      </c>
      <c r="AP751" t="str">
        <f t="shared" si="226"/>
        <v>Suspicious Zero</v>
      </c>
      <c r="AQ751">
        <f t="shared" si="227"/>
        <v>4300</v>
      </c>
    </row>
    <row r="752" spans="1:43">
      <c r="A752" t="s">
        <v>3247</v>
      </c>
      <c r="B752" t="s">
        <v>3248</v>
      </c>
      <c r="C752" t="s">
        <v>2978</v>
      </c>
      <c r="D752" s="17">
        <v>529</v>
      </c>
      <c r="E752" s="17">
        <v>1499</v>
      </c>
      <c r="F752" s="23">
        <v>65</v>
      </c>
      <c r="G752" s="6">
        <v>4.0999999999999996</v>
      </c>
      <c r="H752" s="3">
        <v>8599</v>
      </c>
      <c r="I752" t="s">
        <v>12283</v>
      </c>
      <c r="J752" t="s">
        <v>3249</v>
      </c>
      <c r="K752" t="s">
        <v>3250</v>
      </c>
      <c r="L752" t="s">
        <v>3251</v>
      </c>
      <c r="M752" t="s">
        <v>3252</v>
      </c>
      <c r="N752" t="s">
        <v>3253</v>
      </c>
      <c r="O752" t="s">
        <v>3254</v>
      </c>
      <c r="P752" t="s">
        <v>3255</v>
      </c>
      <c r="Q752" t="str">
        <f t="shared" si="210"/>
        <v>Good</v>
      </c>
      <c r="R752" s="15">
        <f t="shared" si="211"/>
        <v>12889901</v>
      </c>
      <c r="S752" s="15" t="str">
        <f t="shared" si="212"/>
        <v>₹500-₹2,000</v>
      </c>
      <c r="U752" s="6">
        <f t="shared" si="213"/>
        <v>308</v>
      </c>
      <c r="V752" s="3">
        <f t="shared" si="214"/>
        <v>35255.899999999994</v>
      </c>
      <c r="W752" s="3" t="s">
        <v>13708</v>
      </c>
      <c r="X752" s="3" t="s">
        <v>14550</v>
      </c>
      <c r="Y752" s="25">
        <f t="shared" si="215"/>
        <v>0.65</v>
      </c>
      <c r="Z752" s="25">
        <f t="shared" si="216"/>
        <v>662</v>
      </c>
      <c r="AA752">
        <f t="shared" si="217"/>
        <v>1</v>
      </c>
      <c r="AB752">
        <f t="shared" si="218"/>
        <v>1</v>
      </c>
      <c r="AC752">
        <f t="shared" si="228"/>
        <v>0</v>
      </c>
      <c r="AF752">
        <f t="shared" si="219"/>
        <v>12889901</v>
      </c>
      <c r="AH752" t="str">
        <f t="shared" si="220"/>
        <v>Portronics Adapto 20 Type C 20W Fast</v>
      </c>
      <c r="AI752" s="21">
        <f t="shared" si="221"/>
        <v>8599</v>
      </c>
      <c r="AK752" t="str">
        <f t="shared" si="222"/>
        <v>Electronics</v>
      </c>
      <c r="AM752">
        <f t="shared" si="223"/>
        <v>6500</v>
      </c>
      <c r="AN752" s="16">
        <f t="shared" si="224"/>
        <v>65</v>
      </c>
      <c r="AO752">
        <f t="shared" si="225"/>
        <v>65</v>
      </c>
      <c r="AP752" t="str">
        <f t="shared" si="226"/>
        <v>Suspicious Zero</v>
      </c>
      <c r="AQ752">
        <f t="shared" si="227"/>
        <v>6500</v>
      </c>
    </row>
    <row r="753" spans="1:43">
      <c r="A753" t="s">
        <v>4637</v>
      </c>
      <c r="B753" t="s">
        <v>4638</v>
      </c>
      <c r="C753" t="s">
        <v>3310</v>
      </c>
      <c r="D753" s="17">
        <v>99</v>
      </c>
      <c r="E753" s="17">
        <v>999</v>
      </c>
      <c r="F753" s="23">
        <v>90</v>
      </c>
      <c r="G753" s="6">
        <v>4.0999999999999996</v>
      </c>
      <c r="H753" s="3">
        <v>8751</v>
      </c>
      <c r="I753" t="s">
        <v>12284</v>
      </c>
      <c r="J753" t="s">
        <v>4639</v>
      </c>
      <c r="K753" t="s">
        <v>4640</v>
      </c>
      <c r="L753" t="s">
        <v>4641</v>
      </c>
      <c r="M753" t="s">
        <v>4642</v>
      </c>
      <c r="N753" t="s">
        <v>12462</v>
      </c>
      <c r="O753" t="s">
        <v>4643</v>
      </c>
      <c r="P753" t="s">
        <v>4644</v>
      </c>
      <c r="Q753" t="str">
        <f t="shared" si="210"/>
        <v>Excellent</v>
      </c>
      <c r="R753" s="15">
        <f t="shared" si="211"/>
        <v>8742249</v>
      </c>
      <c r="S753" s="15" t="str">
        <f t="shared" si="212"/>
        <v>₹500-₹2,000</v>
      </c>
      <c r="U753" s="6">
        <f t="shared" si="213"/>
        <v>308</v>
      </c>
      <c r="V753" s="3">
        <f t="shared" si="214"/>
        <v>35879.1</v>
      </c>
      <c r="W753" s="3" t="s">
        <v>13709</v>
      </c>
      <c r="X753" s="3" t="s">
        <v>14572</v>
      </c>
      <c r="Y753" s="25">
        <f t="shared" si="215"/>
        <v>0.9</v>
      </c>
      <c r="Z753" s="25">
        <f t="shared" si="216"/>
        <v>662</v>
      </c>
      <c r="AA753">
        <f t="shared" si="217"/>
        <v>1</v>
      </c>
      <c r="AB753">
        <f t="shared" si="218"/>
        <v>1</v>
      </c>
      <c r="AC753">
        <f t="shared" si="228"/>
        <v>0</v>
      </c>
      <c r="AF753">
        <f t="shared" si="219"/>
        <v>8742249</v>
      </c>
      <c r="AH753" t="str">
        <f t="shared" si="220"/>
        <v>LAPSTER Spiral Charger Spiral Charger</v>
      </c>
      <c r="AI753" s="21">
        <f t="shared" si="221"/>
        <v>8751</v>
      </c>
      <c r="AK753" t="str">
        <f t="shared" si="222"/>
        <v>Computers &amp; Accessories</v>
      </c>
      <c r="AM753">
        <f t="shared" si="223"/>
        <v>9000</v>
      </c>
      <c r="AN753" s="16">
        <f t="shared" si="224"/>
        <v>90</v>
      </c>
      <c r="AO753">
        <f t="shared" si="225"/>
        <v>90</v>
      </c>
      <c r="AP753" t="str">
        <f t="shared" si="226"/>
        <v>Suspicious Zero</v>
      </c>
      <c r="AQ753">
        <f t="shared" si="227"/>
        <v>9000</v>
      </c>
    </row>
    <row r="754" spans="1:43">
      <c r="A754" t="s">
        <v>10199</v>
      </c>
      <c r="B754" t="s">
        <v>10200</v>
      </c>
      <c r="C754" t="s">
        <v>8210</v>
      </c>
      <c r="D754" s="17">
        <v>351</v>
      </c>
      <c r="E754" s="17">
        <v>899</v>
      </c>
      <c r="F754" s="23">
        <v>61</v>
      </c>
      <c r="G754" s="6">
        <v>3.9</v>
      </c>
      <c r="H754" s="3">
        <v>296</v>
      </c>
      <c r="I754" t="s">
        <v>10201</v>
      </c>
      <c r="J754" t="s">
        <v>10202</v>
      </c>
      <c r="K754" t="s">
        <v>10203</v>
      </c>
      <c r="L754" t="s">
        <v>10204</v>
      </c>
      <c r="M754" t="s">
        <v>10205</v>
      </c>
      <c r="N754" t="s">
        <v>12285</v>
      </c>
      <c r="O754" t="s">
        <v>10206</v>
      </c>
      <c r="P754" t="s">
        <v>10207</v>
      </c>
      <c r="Q754" t="str">
        <f t="shared" si="210"/>
        <v>Good</v>
      </c>
      <c r="R754" s="15">
        <f t="shared" si="211"/>
        <v>266104</v>
      </c>
      <c r="S754" s="15" t="str">
        <f t="shared" si="212"/>
        <v>₹500-₹2,000</v>
      </c>
      <c r="U754" s="6">
        <f t="shared" si="213"/>
        <v>308</v>
      </c>
      <c r="V754" s="3">
        <f t="shared" si="214"/>
        <v>1154.3999999999999</v>
      </c>
      <c r="W754" s="3" t="s">
        <v>14287</v>
      </c>
      <c r="X754" s="3" t="s">
        <v>14573</v>
      </c>
      <c r="Y754" s="25">
        <f t="shared" si="215"/>
        <v>0.61</v>
      </c>
      <c r="Z754" s="25">
        <f t="shared" si="216"/>
        <v>662</v>
      </c>
      <c r="AA754">
        <f t="shared" si="217"/>
        <v>1</v>
      </c>
      <c r="AB754">
        <f t="shared" si="218"/>
        <v>1</v>
      </c>
      <c r="AC754">
        <f t="shared" si="228"/>
        <v>0</v>
      </c>
      <c r="AF754">
        <f t="shared" si="219"/>
        <v>266104</v>
      </c>
      <c r="AH754" t="str">
        <f t="shared" si="220"/>
        <v>Tom &amp; Jerry Folding Laundry Basket for</v>
      </c>
      <c r="AI754" s="21">
        <f t="shared" si="221"/>
        <v>296</v>
      </c>
      <c r="AK754" t="str">
        <f t="shared" si="222"/>
        <v>Home &amp; Kitchen</v>
      </c>
      <c r="AM754">
        <f t="shared" si="223"/>
        <v>6100</v>
      </c>
      <c r="AN754" s="16">
        <f t="shared" si="224"/>
        <v>61</v>
      </c>
      <c r="AO754">
        <f t="shared" si="225"/>
        <v>61</v>
      </c>
      <c r="AP754" t="str">
        <f t="shared" si="226"/>
        <v>Suspicious Zero</v>
      </c>
      <c r="AQ754">
        <f t="shared" si="227"/>
        <v>6100</v>
      </c>
    </row>
    <row r="755" spans="1:43">
      <c r="A755" t="s">
        <v>6339</v>
      </c>
      <c r="B755" t="s">
        <v>6340</v>
      </c>
      <c r="C755" t="s">
        <v>4553</v>
      </c>
      <c r="D755" s="17">
        <v>249</v>
      </c>
      <c r="E755" s="17">
        <v>600</v>
      </c>
      <c r="F755" s="23">
        <v>59</v>
      </c>
      <c r="G755" s="6">
        <v>4</v>
      </c>
      <c r="H755" s="3">
        <v>1208</v>
      </c>
      <c r="I755" t="s">
        <v>6341</v>
      </c>
      <c r="J755" t="s">
        <v>6342</v>
      </c>
      <c r="K755" t="s">
        <v>6343</v>
      </c>
      <c r="L755" t="s">
        <v>6344</v>
      </c>
      <c r="M755" t="s">
        <v>6345</v>
      </c>
      <c r="N755" t="s">
        <v>12866</v>
      </c>
      <c r="O755" t="s">
        <v>6346</v>
      </c>
      <c r="P755" t="s">
        <v>6347</v>
      </c>
      <c r="Q755" t="str">
        <f t="shared" si="210"/>
        <v>Good</v>
      </c>
      <c r="R755" s="15">
        <f t="shared" si="211"/>
        <v>724800</v>
      </c>
      <c r="S755" s="15" t="str">
        <f t="shared" si="212"/>
        <v>₹500-₹2,000</v>
      </c>
      <c r="U755" s="6">
        <f t="shared" si="213"/>
        <v>308</v>
      </c>
      <c r="V755" s="3">
        <f t="shared" si="214"/>
        <v>4832</v>
      </c>
      <c r="W755" s="3" t="s">
        <v>13710</v>
      </c>
      <c r="X755" s="3" t="s">
        <v>14572</v>
      </c>
      <c r="Y755" s="25">
        <f t="shared" si="215"/>
        <v>0.59</v>
      </c>
      <c r="Z755" s="25">
        <f t="shared" si="216"/>
        <v>662</v>
      </c>
      <c r="AA755">
        <f t="shared" si="217"/>
        <v>1</v>
      </c>
      <c r="AB755">
        <f t="shared" si="218"/>
        <v>1</v>
      </c>
      <c r="AC755">
        <f t="shared" si="228"/>
        <v>0</v>
      </c>
      <c r="AF755">
        <f t="shared" si="219"/>
        <v>724800</v>
      </c>
      <c r="AH755" t="str">
        <f t="shared" si="220"/>
        <v>TVARA LCD Writing Tablet 8.5 Inch</v>
      </c>
      <c r="AI755" s="21">
        <f t="shared" si="221"/>
        <v>1208</v>
      </c>
      <c r="AK755" t="str">
        <f t="shared" si="222"/>
        <v>Computers &amp; Accessories</v>
      </c>
      <c r="AM755">
        <f t="shared" si="223"/>
        <v>5900</v>
      </c>
      <c r="AN755" s="16">
        <f t="shared" si="224"/>
        <v>59</v>
      </c>
      <c r="AO755">
        <f t="shared" si="225"/>
        <v>59</v>
      </c>
      <c r="AP755" t="str">
        <f t="shared" si="226"/>
        <v>Suspicious Zero</v>
      </c>
      <c r="AQ755">
        <f t="shared" si="227"/>
        <v>5900</v>
      </c>
    </row>
    <row r="756" spans="1:43">
      <c r="A756" t="s">
        <v>6800</v>
      </c>
      <c r="B756" t="s">
        <v>6801</v>
      </c>
      <c r="C756" t="s">
        <v>5013</v>
      </c>
      <c r="D756" s="17">
        <v>299</v>
      </c>
      <c r="E756" s="17">
        <v>990</v>
      </c>
      <c r="F756" s="23">
        <v>70</v>
      </c>
      <c r="G756" s="6">
        <v>4.5</v>
      </c>
      <c r="H756" s="3">
        <v>2453</v>
      </c>
      <c r="I756" t="s">
        <v>6802</v>
      </c>
      <c r="J756" t="s">
        <v>6803</v>
      </c>
      <c r="K756" t="s">
        <v>6804</v>
      </c>
      <c r="L756" t="s">
        <v>6805</v>
      </c>
      <c r="M756" t="s">
        <v>6806</v>
      </c>
      <c r="N756" t="s">
        <v>6807</v>
      </c>
      <c r="O756" t="s">
        <v>6808</v>
      </c>
      <c r="P756" t="s">
        <v>6809</v>
      </c>
      <c r="Q756" t="str">
        <f t="shared" si="210"/>
        <v>Good</v>
      </c>
      <c r="R756" s="15">
        <f t="shared" si="211"/>
        <v>2428470</v>
      </c>
      <c r="S756" s="15" t="str">
        <f t="shared" si="212"/>
        <v>₹500-₹2,000</v>
      </c>
      <c r="U756" s="6">
        <f t="shared" si="213"/>
        <v>308</v>
      </c>
      <c r="V756" s="3">
        <f t="shared" si="214"/>
        <v>11038.5</v>
      </c>
      <c r="W756" s="3" t="s">
        <v>13711</v>
      </c>
      <c r="X756" s="3" t="s">
        <v>14572</v>
      </c>
      <c r="Y756" s="25">
        <f t="shared" si="215"/>
        <v>0.7</v>
      </c>
      <c r="Z756" s="25">
        <f t="shared" si="216"/>
        <v>662</v>
      </c>
      <c r="AA756">
        <f t="shared" si="217"/>
        <v>1</v>
      </c>
      <c r="AB756">
        <f t="shared" si="218"/>
        <v>1</v>
      </c>
      <c r="AC756">
        <f t="shared" si="228"/>
        <v>0</v>
      </c>
      <c r="AF756">
        <f t="shared" si="219"/>
        <v>2428470</v>
      </c>
      <c r="AH756" t="str">
        <f t="shared" si="220"/>
        <v>RPM Euro Games Gaming Mousepad Speed</v>
      </c>
      <c r="AI756" s="21">
        <f t="shared" si="221"/>
        <v>2453</v>
      </c>
      <c r="AK756" t="str">
        <f t="shared" si="222"/>
        <v>Computers &amp; Accessories</v>
      </c>
      <c r="AM756">
        <f t="shared" si="223"/>
        <v>7000</v>
      </c>
      <c r="AN756" s="16">
        <f t="shared" si="224"/>
        <v>70</v>
      </c>
      <c r="AO756">
        <f t="shared" si="225"/>
        <v>70</v>
      </c>
      <c r="AP756" t="str">
        <f t="shared" si="226"/>
        <v>Suspicious Zero</v>
      </c>
      <c r="AQ756">
        <f t="shared" si="227"/>
        <v>7000</v>
      </c>
    </row>
    <row r="757" spans="1:43">
      <c r="A757" t="s">
        <v>7687</v>
      </c>
      <c r="B757" t="s">
        <v>7688</v>
      </c>
      <c r="C757" t="s">
        <v>4570</v>
      </c>
      <c r="D757" s="17">
        <v>899</v>
      </c>
      <c r="E757" s="17">
        <v>1999</v>
      </c>
      <c r="F757" s="23">
        <v>55.000000000000007</v>
      </c>
      <c r="G757" s="6">
        <v>4.4000000000000004</v>
      </c>
      <c r="H757" s="3">
        <v>1667</v>
      </c>
      <c r="I757" t="s">
        <v>7689</v>
      </c>
      <c r="J757" t="s">
        <v>7690</v>
      </c>
      <c r="K757" t="s">
        <v>7691</v>
      </c>
      <c r="L757" t="s">
        <v>7692</v>
      </c>
      <c r="M757" t="s">
        <v>12286</v>
      </c>
      <c r="N757" t="s">
        <v>7693</v>
      </c>
      <c r="O757" t="s">
        <v>7694</v>
      </c>
      <c r="P757" t="s">
        <v>7695</v>
      </c>
      <c r="Q757" t="str">
        <f t="shared" si="210"/>
        <v>Excellent</v>
      </c>
      <c r="R757" s="15">
        <f t="shared" si="211"/>
        <v>3332333</v>
      </c>
      <c r="S757" s="15" t="str">
        <f t="shared" si="212"/>
        <v>₹500-₹2,000</v>
      </c>
      <c r="U757" s="6">
        <f t="shared" si="213"/>
        <v>308</v>
      </c>
      <c r="V757" s="3">
        <f t="shared" si="214"/>
        <v>7334.8</v>
      </c>
      <c r="W757" s="3" t="s">
        <v>14288</v>
      </c>
      <c r="X757" s="3" t="s">
        <v>14572</v>
      </c>
      <c r="Y757" s="25">
        <f t="shared" si="215"/>
        <v>0.55000000000000004</v>
      </c>
      <c r="Z757" s="25">
        <f t="shared" si="216"/>
        <v>662</v>
      </c>
      <c r="AA757">
        <f t="shared" si="217"/>
        <v>1</v>
      </c>
      <c r="AB757">
        <f t="shared" si="218"/>
        <v>1</v>
      </c>
      <c r="AC757">
        <f t="shared" si="228"/>
        <v>0</v>
      </c>
      <c r="AF757">
        <f t="shared" si="219"/>
        <v>3332333</v>
      </c>
      <c r="AH757" t="str">
        <f t="shared" si="220"/>
        <v>ZEBRONICS Aluminium Alloy Laptop Stand,</v>
      </c>
      <c r="AI757" s="21">
        <f t="shared" si="221"/>
        <v>1667</v>
      </c>
      <c r="AK757" t="str">
        <f t="shared" si="222"/>
        <v>Computers &amp; Accessories</v>
      </c>
      <c r="AM757">
        <f t="shared" si="223"/>
        <v>5500.0000000000009</v>
      </c>
      <c r="AN757" s="16">
        <f t="shared" si="224"/>
        <v>55.000000000000007</v>
      </c>
      <c r="AO757">
        <f t="shared" si="225"/>
        <v>55.000000000000007</v>
      </c>
      <c r="AP757" t="str">
        <f t="shared" si="226"/>
        <v>Suspicious Zero</v>
      </c>
      <c r="AQ757">
        <f t="shared" si="227"/>
        <v>5500.0000000000009</v>
      </c>
    </row>
    <row r="758" spans="1:43">
      <c r="A758" t="s">
        <v>7316</v>
      </c>
      <c r="B758" t="s">
        <v>7317</v>
      </c>
      <c r="C758" t="s">
        <v>18</v>
      </c>
      <c r="D758" s="17">
        <v>379</v>
      </c>
      <c r="E758" s="17">
        <v>1099</v>
      </c>
      <c r="F758" s="23">
        <v>66</v>
      </c>
      <c r="G758" s="6">
        <v>4.3</v>
      </c>
      <c r="H758" s="3">
        <v>2806</v>
      </c>
      <c r="I758" t="s">
        <v>12867</v>
      </c>
      <c r="J758" t="s">
        <v>941</v>
      </c>
      <c r="K758" t="s">
        <v>942</v>
      </c>
      <c r="L758" t="s">
        <v>943</v>
      </c>
      <c r="M758" t="s">
        <v>944</v>
      </c>
      <c r="N758" t="s">
        <v>945</v>
      </c>
      <c r="O758" t="s">
        <v>7318</v>
      </c>
      <c r="P758" t="s">
        <v>7319</v>
      </c>
      <c r="Q758" t="str">
        <f t="shared" si="210"/>
        <v>Good</v>
      </c>
      <c r="R758" s="15">
        <f t="shared" si="211"/>
        <v>3083794</v>
      </c>
      <c r="S758" s="15" t="str">
        <f t="shared" si="212"/>
        <v>₹500-₹2,000</v>
      </c>
      <c r="U758" s="6">
        <f t="shared" si="213"/>
        <v>308</v>
      </c>
      <c r="V758" s="3">
        <f t="shared" si="214"/>
        <v>12065.8</v>
      </c>
      <c r="W758" s="3" t="s">
        <v>13712</v>
      </c>
      <c r="X758" s="3" t="s">
        <v>14572</v>
      </c>
      <c r="Y758" s="25">
        <f t="shared" si="215"/>
        <v>0.66</v>
      </c>
      <c r="Z758" s="25">
        <f t="shared" si="216"/>
        <v>662</v>
      </c>
      <c r="AA758">
        <f t="shared" si="217"/>
        <v>1</v>
      </c>
      <c r="AB758">
        <f t="shared" si="218"/>
        <v>1</v>
      </c>
      <c r="AC758">
        <f t="shared" si="228"/>
        <v>0</v>
      </c>
      <c r="AF758">
        <f t="shared" si="219"/>
        <v>3083794</v>
      </c>
      <c r="AH758" t="str">
        <f t="shared" si="220"/>
        <v>Wayona Type C To Type C 65W/3.25A Nylon</v>
      </c>
      <c r="AI758" s="21">
        <f t="shared" si="221"/>
        <v>2806</v>
      </c>
      <c r="AK758" t="str">
        <f t="shared" si="222"/>
        <v>Computers &amp; Accessories</v>
      </c>
      <c r="AM758">
        <f t="shared" si="223"/>
        <v>6600</v>
      </c>
      <c r="AN758" s="16">
        <f t="shared" si="224"/>
        <v>66</v>
      </c>
      <c r="AO758">
        <f t="shared" si="225"/>
        <v>66</v>
      </c>
      <c r="AP758" t="str">
        <f t="shared" si="226"/>
        <v>Suspicious Zero</v>
      </c>
      <c r="AQ758">
        <f t="shared" si="227"/>
        <v>6600</v>
      </c>
    </row>
    <row r="759" spans="1:43">
      <c r="A759" t="s">
        <v>1579</v>
      </c>
      <c r="B759" t="s">
        <v>1580</v>
      </c>
      <c r="C759" t="s">
        <v>18</v>
      </c>
      <c r="D759" s="17">
        <v>379</v>
      </c>
      <c r="E759" s="17">
        <v>1099</v>
      </c>
      <c r="F759" s="23">
        <v>66</v>
      </c>
      <c r="G759" s="6">
        <v>4.3</v>
      </c>
      <c r="H759" s="3">
        <v>2806</v>
      </c>
      <c r="I759" t="s">
        <v>12868</v>
      </c>
      <c r="J759" t="s">
        <v>941</v>
      </c>
      <c r="K759" t="s">
        <v>942</v>
      </c>
      <c r="L759" t="s">
        <v>943</v>
      </c>
      <c r="M759" t="s">
        <v>944</v>
      </c>
      <c r="N759" t="s">
        <v>945</v>
      </c>
      <c r="O759" t="s">
        <v>1581</v>
      </c>
      <c r="P759" t="s">
        <v>1582</v>
      </c>
      <c r="Q759" t="str">
        <f t="shared" si="210"/>
        <v>Good</v>
      </c>
      <c r="R759" s="15">
        <f t="shared" si="211"/>
        <v>3083794</v>
      </c>
      <c r="S759" s="15" t="str">
        <f t="shared" si="212"/>
        <v>₹500-₹2,000</v>
      </c>
      <c r="U759" s="6">
        <f t="shared" si="213"/>
        <v>308</v>
      </c>
      <c r="V759" s="3">
        <f t="shared" si="214"/>
        <v>12065.8</v>
      </c>
      <c r="W759" s="3" t="s">
        <v>13713</v>
      </c>
      <c r="X759" s="3" t="s">
        <v>14572</v>
      </c>
      <c r="Y759" s="25">
        <f t="shared" si="215"/>
        <v>0.66</v>
      </c>
      <c r="Z759" s="25">
        <f t="shared" si="216"/>
        <v>662</v>
      </c>
      <c r="AA759">
        <f t="shared" si="217"/>
        <v>1</v>
      </c>
      <c r="AB759">
        <f t="shared" si="218"/>
        <v>1</v>
      </c>
      <c r="AC759">
        <f t="shared" si="228"/>
        <v>0</v>
      </c>
      <c r="AF759">
        <f t="shared" si="219"/>
        <v>3083794</v>
      </c>
      <c r="AH759" t="str">
        <f t="shared" si="220"/>
        <v>Wayona Usb C 65W Fast Charging Cable</v>
      </c>
      <c r="AI759" s="21">
        <f t="shared" si="221"/>
        <v>2806</v>
      </c>
      <c r="AK759" t="str">
        <f t="shared" si="222"/>
        <v>Computers &amp; Accessories</v>
      </c>
      <c r="AM759">
        <f t="shared" si="223"/>
        <v>6600</v>
      </c>
      <c r="AN759" s="16">
        <f t="shared" si="224"/>
        <v>66</v>
      </c>
      <c r="AO759">
        <f t="shared" si="225"/>
        <v>66</v>
      </c>
      <c r="AP759" t="str">
        <f t="shared" si="226"/>
        <v>Suspicious Zero</v>
      </c>
      <c r="AQ759">
        <f t="shared" si="227"/>
        <v>6600</v>
      </c>
    </row>
    <row r="760" spans="1:43">
      <c r="A760" t="s">
        <v>6855</v>
      </c>
      <c r="B760" t="s">
        <v>6856</v>
      </c>
      <c r="C760" t="s">
        <v>5013</v>
      </c>
      <c r="D760" s="17">
        <v>425</v>
      </c>
      <c r="E760" s="17">
        <v>899</v>
      </c>
      <c r="F760" s="23">
        <v>53</v>
      </c>
      <c r="G760" s="6">
        <v>4.5</v>
      </c>
      <c r="H760" s="3">
        <v>4219</v>
      </c>
      <c r="I760" t="s">
        <v>6857</v>
      </c>
      <c r="J760" t="s">
        <v>6858</v>
      </c>
      <c r="K760" t="s">
        <v>6859</v>
      </c>
      <c r="L760" t="s">
        <v>6860</v>
      </c>
      <c r="M760" t="s">
        <v>12869</v>
      </c>
      <c r="N760" t="s">
        <v>6861</v>
      </c>
      <c r="O760" t="s">
        <v>6862</v>
      </c>
      <c r="P760" t="s">
        <v>6863</v>
      </c>
      <c r="Q760" t="str">
        <f t="shared" si="210"/>
        <v>Good</v>
      </c>
      <c r="R760" s="15">
        <f t="shared" si="211"/>
        <v>3792881</v>
      </c>
      <c r="S760" s="15" t="str">
        <f t="shared" si="212"/>
        <v>₹500-₹2,000</v>
      </c>
      <c r="U760" s="6">
        <f t="shared" si="213"/>
        <v>308</v>
      </c>
      <c r="V760" s="3">
        <f t="shared" si="214"/>
        <v>18985.5</v>
      </c>
      <c r="W760" s="3" t="s">
        <v>13714</v>
      </c>
      <c r="X760" s="3" t="s">
        <v>14572</v>
      </c>
      <c r="Y760" s="25">
        <f t="shared" si="215"/>
        <v>0.53</v>
      </c>
      <c r="Z760" s="25">
        <f t="shared" si="216"/>
        <v>662</v>
      </c>
      <c r="AA760">
        <f t="shared" si="217"/>
        <v>1</v>
      </c>
      <c r="AB760">
        <f t="shared" si="218"/>
        <v>1</v>
      </c>
      <c r="AC760">
        <f t="shared" si="228"/>
        <v>0</v>
      </c>
      <c r="AF760">
        <f t="shared" si="219"/>
        <v>3792881</v>
      </c>
      <c r="AH760" t="str">
        <f t="shared" si="220"/>
        <v>Tukzer Gel Mouse Pad Wrist Rest</v>
      </c>
      <c r="AI760" s="21">
        <f t="shared" si="221"/>
        <v>4219</v>
      </c>
      <c r="AK760" t="str">
        <f t="shared" si="222"/>
        <v>Computers &amp; Accessories</v>
      </c>
      <c r="AM760">
        <f t="shared" si="223"/>
        <v>5300</v>
      </c>
      <c r="AN760" s="16">
        <f t="shared" si="224"/>
        <v>53</v>
      </c>
      <c r="AO760">
        <f t="shared" si="225"/>
        <v>53</v>
      </c>
      <c r="AP760" t="str">
        <f t="shared" si="226"/>
        <v>Suspicious Zero</v>
      </c>
      <c r="AQ760">
        <f t="shared" si="227"/>
        <v>5300</v>
      </c>
    </row>
    <row r="761" spans="1:43">
      <c r="A761" t="s">
        <v>183</v>
      </c>
      <c r="B761" t="s">
        <v>184</v>
      </c>
      <c r="C761" t="s">
        <v>18</v>
      </c>
      <c r="D761" s="17">
        <v>199</v>
      </c>
      <c r="E761" s="17">
        <v>499</v>
      </c>
      <c r="F761" s="23">
        <v>60</v>
      </c>
      <c r="G761" s="6">
        <v>4.0999999999999996</v>
      </c>
      <c r="H761" s="3">
        <v>13045</v>
      </c>
      <c r="I761" t="s">
        <v>185</v>
      </c>
      <c r="J761" t="s">
        <v>186</v>
      </c>
      <c r="K761" t="s">
        <v>187</v>
      </c>
      <c r="L761" t="s">
        <v>188</v>
      </c>
      <c r="M761" t="s">
        <v>12870</v>
      </c>
      <c r="N761" t="s">
        <v>12287</v>
      </c>
      <c r="O761" t="s">
        <v>191</v>
      </c>
      <c r="P761" t="s">
        <v>192</v>
      </c>
      <c r="Q761" t="str">
        <f t="shared" si="210"/>
        <v>Average</v>
      </c>
      <c r="R761" s="15">
        <f t="shared" si="211"/>
        <v>6509455</v>
      </c>
      <c r="S761" s="15" t="str">
        <f t="shared" si="212"/>
        <v>&lt;₹500</v>
      </c>
      <c r="U761" s="6">
        <f t="shared" si="213"/>
        <v>308</v>
      </c>
      <c r="V761" s="3">
        <f t="shared" si="214"/>
        <v>53484.499999999993</v>
      </c>
      <c r="W761" s="3" t="s">
        <v>13715</v>
      </c>
      <c r="X761" s="3" t="s">
        <v>14572</v>
      </c>
      <c r="Y761" s="25">
        <f t="shared" si="215"/>
        <v>0.6</v>
      </c>
      <c r="Z761" s="25">
        <f t="shared" si="216"/>
        <v>662</v>
      </c>
      <c r="AA761">
        <f t="shared" si="217"/>
        <v>1</v>
      </c>
      <c r="AB761">
        <f t="shared" si="218"/>
        <v>1</v>
      </c>
      <c r="AC761">
        <f t="shared" si="228"/>
        <v>0</v>
      </c>
      <c r="AF761">
        <f t="shared" si="219"/>
        <v>6509455</v>
      </c>
      <c r="AH761" t="str">
        <f t="shared" si="220"/>
        <v>boAt Type C A325 Tangle-free,</v>
      </c>
      <c r="AI761" s="21">
        <f t="shared" si="221"/>
        <v>13045</v>
      </c>
      <c r="AK761" t="str">
        <f t="shared" si="222"/>
        <v>Computers &amp; Accessories</v>
      </c>
      <c r="AM761">
        <f t="shared" si="223"/>
        <v>6000</v>
      </c>
      <c r="AN761" s="16">
        <f t="shared" si="224"/>
        <v>60</v>
      </c>
      <c r="AO761">
        <f t="shared" si="225"/>
        <v>60</v>
      </c>
      <c r="AP761" t="str">
        <f t="shared" si="226"/>
        <v>Suspicious Zero</v>
      </c>
      <c r="AQ761">
        <f t="shared" si="227"/>
        <v>6000</v>
      </c>
    </row>
    <row r="762" spans="1:43">
      <c r="A762" t="s">
        <v>9479</v>
      </c>
      <c r="B762" t="s">
        <v>9480</v>
      </c>
      <c r="C762" t="s">
        <v>8108</v>
      </c>
      <c r="D762" s="17">
        <v>6499</v>
      </c>
      <c r="E762" s="17">
        <v>8500</v>
      </c>
      <c r="F762" s="23">
        <v>24</v>
      </c>
      <c r="G762" s="6">
        <v>4.4000000000000004</v>
      </c>
      <c r="H762" s="3">
        <v>5865</v>
      </c>
      <c r="I762" t="s">
        <v>9481</v>
      </c>
      <c r="J762" t="s">
        <v>9482</v>
      </c>
      <c r="K762" t="s">
        <v>9483</v>
      </c>
      <c r="L762" t="s">
        <v>9484</v>
      </c>
      <c r="M762" t="s">
        <v>9485</v>
      </c>
      <c r="N762" t="s">
        <v>9486</v>
      </c>
      <c r="O762" t="s">
        <v>9487</v>
      </c>
      <c r="P762" t="s">
        <v>9488</v>
      </c>
      <c r="Q762" t="str">
        <f t="shared" si="210"/>
        <v>Average</v>
      </c>
      <c r="R762" s="15">
        <f t="shared" si="211"/>
        <v>49852500</v>
      </c>
      <c r="S762" s="15" t="str">
        <f t="shared" si="212"/>
        <v>₹2,000-₹10,000</v>
      </c>
      <c r="U762" s="6">
        <f t="shared" si="213"/>
        <v>308</v>
      </c>
      <c r="V762" s="3">
        <f t="shared" si="214"/>
        <v>25806.000000000004</v>
      </c>
      <c r="W762" s="3" t="s">
        <v>13716</v>
      </c>
      <c r="X762" s="3" t="s">
        <v>14573</v>
      </c>
      <c r="Y762" s="25">
        <f t="shared" si="215"/>
        <v>0.24</v>
      </c>
      <c r="Z762" s="25">
        <f t="shared" si="216"/>
        <v>662</v>
      </c>
      <c r="AA762">
        <f t="shared" si="217"/>
        <v>1</v>
      </c>
      <c r="AB762">
        <f t="shared" si="218"/>
        <v>1</v>
      </c>
      <c r="AC762">
        <f t="shared" si="228"/>
        <v>0</v>
      </c>
      <c r="AF762">
        <f t="shared" si="219"/>
        <v>49852500</v>
      </c>
      <c r="AH762" t="str">
        <f t="shared" si="220"/>
        <v>V-Guard Divino 5 Star Rated 15 Litre</v>
      </c>
      <c r="AI762" s="21">
        <f t="shared" si="221"/>
        <v>5865</v>
      </c>
      <c r="AK762" t="str">
        <f t="shared" si="222"/>
        <v>Home &amp; Kitchen</v>
      </c>
      <c r="AM762">
        <f t="shared" si="223"/>
        <v>2400</v>
      </c>
      <c r="AN762" s="16">
        <f t="shared" si="224"/>
        <v>24</v>
      </c>
      <c r="AO762">
        <f t="shared" si="225"/>
        <v>24</v>
      </c>
      <c r="AP762" t="str">
        <f t="shared" si="226"/>
        <v>Suspicious Zero</v>
      </c>
      <c r="AQ762">
        <f t="shared" si="227"/>
        <v>2400</v>
      </c>
    </row>
    <row r="763" spans="1:43">
      <c r="A763" t="s">
        <v>76</v>
      </c>
      <c r="B763" t="s">
        <v>77</v>
      </c>
      <c r="C763" t="s">
        <v>18</v>
      </c>
      <c r="D763" s="17">
        <v>176.63</v>
      </c>
      <c r="E763" s="17">
        <v>499</v>
      </c>
      <c r="F763" s="23">
        <v>65</v>
      </c>
      <c r="G763" s="6">
        <v>4.0999999999999996</v>
      </c>
      <c r="H763" s="3">
        <v>15189</v>
      </c>
      <c r="I763" t="s">
        <v>78</v>
      </c>
      <c r="J763" t="s">
        <v>79</v>
      </c>
      <c r="K763" t="s">
        <v>80</v>
      </c>
      <c r="L763" t="s">
        <v>81</v>
      </c>
      <c r="M763" t="s">
        <v>82</v>
      </c>
      <c r="N763" t="s">
        <v>12871</v>
      </c>
      <c r="O763" t="s">
        <v>3389</v>
      </c>
      <c r="P763" t="s">
        <v>3390</v>
      </c>
      <c r="Q763" t="str">
        <f t="shared" si="210"/>
        <v>Average</v>
      </c>
      <c r="R763" s="15">
        <f t="shared" si="211"/>
        <v>7579311</v>
      </c>
      <c r="S763" s="15" t="str">
        <f t="shared" si="212"/>
        <v>&lt;₹500</v>
      </c>
      <c r="U763" s="6">
        <f t="shared" si="213"/>
        <v>308</v>
      </c>
      <c r="V763" s="3">
        <f t="shared" si="214"/>
        <v>62274.899999999994</v>
      </c>
      <c r="W763" s="3" t="s">
        <v>13717</v>
      </c>
      <c r="X763" s="3" t="s">
        <v>14572</v>
      </c>
      <c r="Y763" s="25">
        <f t="shared" si="215"/>
        <v>0.65</v>
      </c>
      <c r="Z763" s="25">
        <f t="shared" si="216"/>
        <v>662</v>
      </c>
      <c r="AA763">
        <f t="shared" si="217"/>
        <v>1</v>
      </c>
      <c r="AB763">
        <f t="shared" si="218"/>
        <v>1</v>
      </c>
      <c r="AC763">
        <f t="shared" si="228"/>
        <v>0</v>
      </c>
      <c r="AF763">
        <f t="shared" si="219"/>
        <v>7579311</v>
      </c>
      <c r="AH763" t="str">
        <f t="shared" si="220"/>
        <v>boAt Micro USB 55 Tangle-free,</v>
      </c>
      <c r="AI763" s="21">
        <f t="shared" si="221"/>
        <v>15189</v>
      </c>
      <c r="AK763" t="str">
        <f t="shared" si="222"/>
        <v>Computers &amp; Accessories</v>
      </c>
      <c r="AM763">
        <f t="shared" si="223"/>
        <v>6500</v>
      </c>
      <c r="AN763" s="16">
        <f t="shared" si="224"/>
        <v>65</v>
      </c>
      <c r="AO763">
        <f t="shared" si="225"/>
        <v>65</v>
      </c>
      <c r="AP763" t="str">
        <f t="shared" si="226"/>
        <v>Suspicious Zero</v>
      </c>
      <c r="AQ763">
        <f t="shared" si="227"/>
        <v>6500</v>
      </c>
    </row>
    <row r="764" spans="1:43">
      <c r="A764" t="s">
        <v>11727</v>
      </c>
      <c r="B764" t="s">
        <v>11728</v>
      </c>
      <c r="C764" t="s">
        <v>8593</v>
      </c>
      <c r="D764" s="17">
        <v>2599</v>
      </c>
      <c r="E764" s="17">
        <v>4780</v>
      </c>
      <c r="F764" s="23">
        <v>46</v>
      </c>
      <c r="G764" s="6">
        <v>3.9</v>
      </c>
      <c r="H764" s="3">
        <v>898</v>
      </c>
      <c r="I764" t="s">
        <v>11729</v>
      </c>
      <c r="J764" t="s">
        <v>11730</v>
      </c>
      <c r="K764" t="s">
        <v>11731</v>
      </c>
      <c r="L764" t="s">
        <v>11732</v>
      </c>
      <c r="M764" t="s">
        <v>12872</v>
      </c>
      <c r="N764" t="s">
        <v>11733</v>
      </c>
      <c r="O764" t="s">
        <v>11734</v>
      </c>
      <c r="P764" t="s">
        <v>11735</v>
      </c>
      <c r="Q764" t="str">
        <f t="shared" si="210"/>
        <v>Good</v>
      </c>
      <c r="R764" s="15">
        <f t="shared" si="211"/>
        <v>4292440</v>
      </c>
      <c r="S764" s="15" t="str">
        <f t="shared" si="212"/>
        <v>₹2,000-₹10,000</v>
      </c>
      <c r="U764" s="6">
        <f t="shared" si="213"/>
        <v>308</v>
      </c>
      <c r="V764" s="3">
        <f t="shared" si="214"/>
        <v>3502.2</v>
      </c>
      <c r="W764" s="3" t="s">
        <v>14347</v>
      </c>
      <c r="X764" s="3" t="s">
        <v>14573</v>
      </c>
      <c r="Y764" s="25">
        <f t="shared" si="215"/>
        <v>0.46</v>
      </c>
      <c r="Z764" s="25">
        <f t="shared" si="216"/>
        <v>662</v>
      </c>
      <c r="AA764">
        <f t="shared" si="217"/>
        <v>1</v>
      </c>
      <c r="AB764">
        <f t="shared" si="218"/>
        <v>1</v>
      </c>
      <c r="AC764">
        <f t="shared" si="228"/>
        <v>0</v>
      </c>
      <c r="AF764">
        <f t="shared" si="219"/>
        <v>4292440</v>
      </c>
      <c r="AH764" t="str">
        <f t="shared" si="220"/>
        <v>Crompton Highspeed Markle Prime 1200 mm</v>
      </c>
      <c r="AI764" s="21">
        <f t="shared" si="221"/>
        <v>898</v>
      </c>
      <c r="AK764" t="str">
        <f t="shared" si="222"/>
        <v>Home &amp; Kitchen</v>
      </c>
      <c r="AM764">
        <f t="shared" si="223"/>
        <v>4600</v>
      </c>
      <c r="AN764" s="16">
        <f t="shared" si="224"/>
        <v>46</v>
      </c>
      <c r="AO764">
        <f t="shared" si="225"/>
        <v>46</v>
      </c>
      <c r="AP764" t="str">
        <f t="shared" si="226"/>
        <v>Suspicious Zero</v>
      </c>
      <c r="AQ764">
        <f t="shared" si="227"/>
        <v>4600</v>
      </c>
    </row>
    <row r="765" spans="1:43">
      <c r="A765" t="s">
        <v>7142</v>
      </c>
      <c r="B765" t="s">
        <v>7143</v>
      </c>
      <c r="C765" t="s">
        <v>7144</v>
      </c>
      <c r="D765" s="17">
        <v>99</v>
      </c>
      <c r="E765" s="17">
        <v>999</v>
      </c>
      <c r="F765" s="23">
        <v>90</v>
      </c>
      <c r="G765" s="6">
        <v>3.8</v>
      </c>
      <c r="H765" s="3">
        <v>594</v>
      </c>
      <c r="I765" t="s">
        <v>7145</v>
      </c>
      <c r="J765" t="s">
        <v>7146</v>
      </c>
      <c r="K765" t="s">
        <v>7147</v>
      </c>
      <c r="L765" t="s">
        <v>7148</v>
      </c>
      <c r="M765" t="s">
        <v>12873</v>
      </c>
      <c r="N765" t="s">
        <v>12874</v>
      </c>
      <c r="O765" t="s">
        <v>7149</v>
      </c>
      <c r="P765" t="s">
        <v>7150</v>
      </c>
      <c r="Q765" t="str">
        <f t="shared" si="210"/>
        <v>Average</v>
      </c>
      <c r="R765" s="15">
        <f t="shared" si="211"/>
        <v>593406</v>
      </c>
      <c r="S765" s="15" t="str">
        <f t="shared" si="212"/>
        <v>₹500-₹2,000</v>
      </c>
      <c r="U765" s="6">
        <f t="shared" si="213"/>
        <v>308</v>
      </c>
      <c r="V765" s="3">
        <f t="shared" si="214"/>
        <v>2257.1999999999998</v>
      </c>
      <c r="W765" s="3" t="s">
        <v>14289</v>
      </c>
      <c r="X765" s="3" t="s">
        <v>14550</v>
      </c>
      <c r="Y765" s="25">
        <f t="shared" si="215"/>
        <v>0.9</v>
      </c>
      <c r="Z765" s="25">
        <f t="shared" si="216"/>
        <v>662</v>
      </c>
      <c r="AA765">
        <f t="shared" si="217"/>
        <v>1</v>
      </c>
      <c r="AB765">
        <f t="shared" si="218"/>
        <v>1</v>
      </c>
      <c r="AC765">
        <f t="shared" si="228"/>
        <v>0</v>
      </c>
      <c r="AF765">
        <f t="shared" si="219"/>
        <v>593406</v>
      </c>
      <c r="AH765" t="str">
        <f t="shared" si="220"/>
        <v>Silicone Rubber Earbuds Tips,</v>
      </c>
      <c r="AI765" s="21">
        <f t="shared" si="221"/>
        <v>594</v>
      </c>
      <c r="AK765" t="str">
        <f t="shared" si="222"/>
        <v>Electronics</v>
      </c>
      <c r="AM765">
        <f t="shared" si="223"/>
        <v>9000</v>
      </c>
      <c r="AN765" s="16">
        <f t="shared" si="224"/>
        <v>90</v>
      </c>
      <c r="AO765">
        <f t="shared" si="225"/>
        <v>90</v>
      </c>
      <c r="AP765" t="str">
        <f t="shared" si="226"/>
        <v>Suspicious Zero</v>
      </c>
      <c r="AQ765">
        <f t="shared" si="227"/>
        <v>9000</v>
      </c>
    </row>
    <row r="766" spans="1:43">
      <c r="A766" t="s">
        <v>10030</v>
      </c>
      <c r="B766" t="s">
        <v>10031</v>
      </c>
      <c r="C766" t="s">
        <v>9490</v>
      </c>
      <c r="D766" s="17">
        <v>721</v>
      </c>
      <c r="E766" s="17">
        <v>1499</v>
      </c>
      <c r="F766" s="23">
        <v>52</v>
      </c>
      <c r="G766" s="6">
        <v>3.1</v>
      </c>
      <c r="H766" s="3">
        <v>2449</v>
      </c>
      <c r="I766" t="s">
        <v>10032</v>
      </c>
      <c r="J766" t="s">
        <v>10033</v>
      </c>
      <c r="K766" t="s">
        <v>10034</v>
      </c>
      <c r="L766" t="s">
        <v>10035</v>
      </c>
      <c r="M766" t="s">
        <v>10036</v>
      </c>
      <c r="N766" t="s">
        <v>10037</v>
      </c>
      <c r="O766" t="s">
        <v>10038</v>
      </c>
      <c r="P766" t="s">
        <v>10039</v>
      </c>
      <c r="Q766" t="str">
        <f t="shared" si="210"/>
        <v>Good</v>
      </c>
      <c r="R766" s="15">
        <f t="shared" si="211"/>
        <v>3671051</v>
      </c>
      <c r="S766" s="15" t="str">
        <f t="shared" si="212"/>
        <v>₹500-₹2,000</v>
      </c>
      <c r="U766" s="6">
        <f t="shared" si="213"/>
        <v>308</v>
      </c>
      <c r="V766" s="3">
        <f t="shared" si="214"/>
        <v>7591.9000000000005</v>
      </c>
      <c r="W766" s="3" t="s">
        <v>13718</v>
      </c>
      <c r="X766" s="3" t="s">
        <v>14573</v>
      </c>
      <c r="Y766" s="25">
        <f t="shared" si="215"/>
        <v>0.52</v>
      </c>
      <c r="Z766" s="25">
        <f t="shared" si="216"/>
        <v>662</v>
      </c>
      <c r="AA766">
        <f t="shared" si="217"/>
        <v>1</v>
      </c>
      <c r="AB766">
        <f t="shared" si="218"/>
        <v>1</v>
      </c>
      <c r="AC766">
        <f t="shared" si="228"/>
        <v>0</v>
      </c>
      <c r="AF766">
        <f t="shared" si="219"/>
        <v>3671051</v>
      </c>
      <c r="AH766" t="str">
        <f t="shared" si="220"/>
        <v>akiara - Makes life easy Electric Handy</v>
      </c>
      <c r="AI766" s="21">
        <f t="shared" si="221"/>
        <v>2449</v>
      </c>
      <c r="AK766" t="str">
        <f t="shared" si="222"/>
        <v>Home &amp; Kitchen</v>
      </c>
      <c r="AM766">
        <f t="shared" si="223"/>
        <v>5200</v>
      </c>
      <c r="AN766" s="16">
        <f t="shared" si="224"/>
        <v>52</v>
      </c>
      <c r="AO766">
        <f t="shared" si="225"/>
        <v>52</v>
      </c>
      <c r="AP766" t="str">
        <f t="shared" si="226"/>
        <v>Suspicious Zero</v>
      </c>
      <c r="AQ766">
        <f t="shared" si="227"/>
        <v>5200</v>
      </c>
    </row>
    <row r="767" spans="1:43">
      <c r="A767" t="s">
        <v>1663</v>
      </c>
      <c r="B767" t="s">
        <v>1664</v>
      </c>
      <c r="C767" t="s">
        <v>18</v>
      </c>
      <c r="D767" s="17">
        <v>225</v>
      </c>
      <c r="E767" s="17">
        <v>499</v>
      </c>
      <c r="F767" s="23">
        <v>55.000000000000007</v>
      </c>
      <c r="G767" s="6">
        <v>4.0999999999999996</v>
      </c>
      <c r="H767" s="3">
        <v>789</v>
      </c>
      <c r="I767" t="s">
        <v>1665</v>
      </c>
      <c r="J767" t="s">
        <v>1666</v>
      </c>
      <c r="K767" t="s">
        <v>1667</v>
      </c>
      <c r="L767" t="s">
        <v>1668</v>
      </c>
      <c r="M767" t="s">
        <v>1669</v>
      </c>
      <c r="N767" t="s">
        <v>1670</v>
      </c>
      <c r="O767" t="s">
        <v>1671</v>
      </c>
      <c r="P767" t="s">
        <v>1672</v>
      </c>
      <c r="Q767" t="str">
        <f t="shared" si="210"/>
        <v>Good</v>
      </c>
      <c r="R767" s="15">
        <f t="shared" si="211"/>
        <v>393711</v>
      </c>
      <c r="S767" s="15" t="str">
        <f t="shared" si="212"/>
        <v>&lt;₹500</v>
      </c>
      <c r="U767" s="6">
        <f t="shared" si="213"/>
        <v>308</v>
      </c>
      <c r="V767" s="3">
        <f t="shared" si="214"/>
        <v>3234.8999999999996</v>
      </c>
      <c r="W767" s="3" t="s">
        <v>14290</v>
      </c>
      <c r="X767" s="3" t="s">
        <v>14572</v>
      </c>
      <c r="Y767" s="25">
        <f t="shared" si="215"/>
        <v>0.55000000000000004</v>
      </c>
      <c r="Z767" s="25">
        <f t="shared" si="216"/>
        <v>662</v>
      </c>
      <c r="AA767">
        <f t="shared" si="217"/>
        <v>1</v>
      </c>
      <c r="AB767">
        <f t="shared" si="218"/>
        <v>1</v>
      </c>
      <c r="AC767">
        <f t="shared" si="228"/>
        <v>0</v>
      </c>
      <c r="AF767">
        <f t="shared" si="219"/>
        <v>393711</v>
      </c>
      <c r="AH767" t="str">
        <f t="shared" si="220"/>
        <v>Time Office Scanner Replacement Cable</v>
      </c>
      <c r="AI767" s="21">
        <f t="shared" si="221"/>
        <v>789</v>
      </c>
      <c r="AK767" t="str">
        <f t="shared" si="222"/>
        <v>Computers &amp; Accessories</v>
      </c>
      <c r="AM767">
        <f t="shared" si="223"/>
        <v>5500.0000000000009</v>
      </c>
      <c r="AN767" s="16">
        <f t="shared" si="224"/>
        <v>55.000000000000007</v>
      </c>
      <c r="AO767">
        <f t="shared" si="225"/>
        <v>55.000000000000007</v>
      </c>
      <c r="AP767" t="str">
        <f t="shared" si="226"/>
        <v>Suspicious Zero</v>
      </c>
      <c r="AQ767">
        <f t="shared" si="227"/>
        <v>5500.0000000000009</v>
      </c>
    </row>
    <row r="768" spans="1:43">
      <c r="A768" t="s">
        <v>1513</v>
      </c>
      <c r="B768" t="s">
        <v>12102</v>
      </c>
      <c r="C768" t="s">
        <v>458</v>
      </c>
      <c r="D768" s="17">
        <v>799</v>
      </c>
      <c r="E768" s="17">
        <v>1999</v>
      </c>
      <c r="F768" s="23">
        <v>60</v>
      </c>
      <c r="G768" s="6">
        <v>3.3</v>
      </c>
      <c r="H768" s="3">
        <v>576</v>
      </c>
      <c r="I768" t="s">
        <v>1514</v>
      </c>
      <c r="J768" t="s">
        <v>1515</v>
      </c>
      <c r="K768" t="s">
        <v>1516</v>
      </c>
      <c r="L768" t="s">
        <v>1517</v>
      </c>
      <c r="M768" t="s">
        <v>1518</v>
      </c>
      <c r="N768" t="s">
        <v>12288</v>
      </c>
      <c r="O768" t="s">
        <v>1519</v>
      </c>
      <c r="P768" t="s">
        <v>1520</v>
      </c>
      <c r="Q768" t="str">
        <f t="shared" si="210"/>
        <v>Good</v>
      </c>
      <c r="R768" s="15">
        <f t="shared" si="211"/>
        <v>1151424</v>
      </c>
      <c r="S768" s="15" t="str">
        <f t="shared" si="212"/>
        <v>₹500-₹2,000</v>
      </c>
      <c r="U768" s="6">
        <f t="shared" si="213"/>
        <v>308</v>
      </c>
      <c r="V768" s="3">
        <f t="shared" si="214"/>
        <v>1900.8</v>
      </c>
      <c r="W768" s="3" t="s">
        <v>14291</v>
      </c>
      <c r="X768" s="3" t="s">
        <v>14550</v>
      </c>
      <c r="Y768" s="25">
        <f t="shared" si="215"/>
        <v>0.6</v>
      </c>
      <c r="Z768" s="25">
        <f t="shared" si="216"/>
        <v>662</v>
      </c>
      <c r="AA768">
        <f t="shared" si="217"/>
        <v>1</v>
      </c>
      <c r="AB768">
        <f t="shared" si="218"/>
        <v>1</v>
      </c>
      <c r="AC768">
        <f t="shared" si="228"/>
        <v>0</v>
      </c>
      <c r="AF768">
        <f t="shared" si="219"/>
        <v>1151424</v>
      </c>
      <c r="AH768" t="str">
        <f t="shared" si="220"/>
        <v>7SEVEN Bluetooth Voice Command Remote</v>
      </c>
      <c r="AI768" s="21">
        <f t="shared" si="221"/>
        <v>576</v>
      </c>
      <c r="AK768" t="str">
        <f t="shared" si="222"/>
        <v>Electronics</v>
      </c>
      <c r="AM768">
        <f t="shared" si="223"/>
        <v>6000</v>
      </c>
      <c r="AN768" s="16">
        <f t="shared" si="224"/>
        <v>60</v>
      </c>
      <c r="AO768">
        <f t="shared" si="225"/>
        <v>60</v>
      </c>
      <c r="AP768" t="str">
        <f t="shared" si="226"/>
        <v>Suspicious Zero</v>
      </c>
      <c r="AQ768">
        <f t="shared" si="227"/>
        <v>6000</v>
      </c>
    </row>
    <row r="769" spans="1:43">
      <c r="A769" t="s">
        <v>7344</v>
      </c>
      <c r="B769" t="s">
        <v>7345</v>
      </c>
      <c r="C769" t="s">
        <v>14569</v>
      </c>
      <c r="D769" s="17">
        <v>1399</v>
      </c>
      <c r="E769" s="17">
        <v>2999</v>
      </c>
      <c r="F769" s="23">
        <v>53</v>
      </c>
      <c r="G769" s="6">
        <v>4.3</v>
      </c>
      <c r="H769" s="3">
        <v>3530</v>
      </c>
      <c r="I769" t="s">
        <v>12289</v>
      </c>
      <c r="J769" t="s">
        <v>7347</v>
      </c>
      <c r="K769" t="s">
        <v>7348</v>
      </c>
      <c r="L769" t="s">
        <v>7349</v>
      </c>
      <c r="M769" t="s">
        <v>7350</v>
      </c>
      <c r="N769" t="s">
        <v>12875</v>
      </c>
      <c r="O769" t="s">
        <v>7351</v>
      </c>
      <c r="P769" t="s">
        <v>7352</v>
      </c>
      <c r="Q769" t="str">
        <f t="shared" si="210"/>
        <v>Average</v>
      </c>
      <c r="R769" s="15">
        <f t="shared" si="211"/>
        <v>10586470</v>
      </c>
      <c r="S769" s="15" t="str">
        <f t="shared" si="212"/>
        <v>₹2,000-₹10,000</v>
      </c>
      <c r="U769" s="6">
        <f t="shared" si="213"/>
        <v>308</v>
      </c>
      <c r="V769" s="3">
        <f t="shared" si="214"/>
        <v>15179</v>
      </c>
      <c r="W769" s="3" t="s">
        <v>13719</v>
      </c>
      <c r="X769" s="3" t="s">
        <v>14557</v>
      </c>
      <c r="Y769" s="25">
        <f t="shared" si="215"/>
        <v>0.53</v>
      </c>
      <c r="Z769" s="25">
        <f t="shared" si="216"/>
        <v>662</v>
      </c>
      <c r="AA769">
        <f t="shared" si="217"/>
        <v>1</v>
      </c>
      <c r="AB769">
        <f t="shared" si="218"/>
        <v>1</v>
      </c>
      <c r="AC769">
        <f t="shared" si="228"/>
        <v>0</v>
      </c>
      <c r="AF769">
        <f t="shared" si="219"/>
        <v>10586470</v>
      </c>
      <c r="AH769" t="str">
        <f t="shared" si="220"/>
        <v>Portronics Ruffpad 15 Re-Writable LCD</v>
      </c>
      <c r="AI769" s="21">
        <f t="shared" si="221"/>
        <v>3530</v>
      </c>
      <c r="AK769" t="str">
        <f t="shared" si="222"/>
        <v>Office Products</v>
      </c>
      <c r="AM769">
        <f t="shared" si="223"/>
        <v>5300</v>
      </c>
      <c r="AN769" s="16">
        <f t="shared" si="224"/>
        <v>53</v>
      </c>
      <c r="AO769">
        <f t="shared" si="225"/>
        <v>53</v>
      </c>
      <c r="AP769" t="str">
        <f t="shared" si="226"/>
        <v>Suspicious Zero</v>
      </c>
      <c r="AQ769">
        <f t="shared" si="227"/>
        <v>5300</v>
      </c>
    </row>
    <row r="770" spans="1:43">
      <c r="A770" t="s">
        <v>2438</v>
      </c>
      <c r="B770" t="s">
        <v>2439</v>
      </c>
      <c r="C770" t="s">
        <v>169</v>
      </c>
      <c r="D770" s="17">
        <v>29999</v>
      </c>
      <c r="E770" s="17">
        <v>50999</v>
      </c>
      <c r="F770" s="23">
        <v>41</v>
      </c>
      <c r="G770" s="6">
        <v>4.4000000000000004</v>
      </c>
      <c r="H770" s="3">
        <v>1712</v>
      </c>
      <c r="I770" t="s">
        <v>2440</v>
      </c>
      <c r="J770" t="s">
        <v>2441</v>
      </c>
      <c r="K770" t="s">
        <v>2442</v>
      </c>
      <c r="L770" t="s">
        <v>2443</v>
      </c>
      <c r="M770" t="s">
        <v>2444</v>
      </c>
      <c r="N770" t="s">
        <v>2445</v>
      </c>
      <c r="O770" t="s">
        <v>2446</v>
      </c>
      <c r="P770" t="s">
        <v>2447</v>
      </c>
      <c r="Q770" t="str">
        <f t="shared" ref="Q770:Q833" si="229">IF(G773&lt;3, "Below 3", IF(G773&lt;4, "Average", IF(G773&lt;4.5, "Good", "Excellent")))</f>
        <v>Average</v>
      </c>
      <c r="R770" s="15">
        <f t="shared" ref="R770:R833" si="230">E770*H770</f>
        <v>87310288</v>
      </c>
      <c r="S770" s="15" t="str">
        <f t="shared" ref="S770:S833" si="231">IF(E770&lt;500, "&lt;₹500", IF(E770&lt;=2000, "₹500-₹2,000", IF(E770&lt;=10000, "₹2,000-₹10,000", IF(E770&lt;=50000, "₹10,000-₹50,000", "&gt;₹50,000"))))</f>
        <v>&gt;₹50,000</v>
      </c>
      <c r="U770" s="6">
        <f t="shared" ref="U770:U833" si="232">COUNTIF(H:H, "&lt;1,000")</f>
        <v>308</v>
      </c>
      <c r="V770" s="3">
        <f t="shared" ref="V770:V833" si="233">G770*H770</f>
        <v>7532.8</v>
      </c>
      <c r="W770" s="3" t="s">
        <v>13720</v>
      </c>
      <c r="X770" s="3" t="s">
        <v>14550</v>
      </c>
      <c r="Y770" s="25">
        <f t="shared" ref="Y770:Y833" si="234">F770/100</f>
        <v>0.41</v>
      </c>
      <c r="Z770" s="25">
        <f t="shared" ref="Z770:Z833" si="235">COUNTIF(F:F, "&gt;=50")</f>
        <v>662</v>
      </c>
      <c r="AA770">
        <f t="shared" ref="AA770:AA833" si="236">COUNTIF(A:A, A770)</f>
        <v>1</v>
      </c>
      <c r="AB770">
        <f t="shared" ref="AB770:AB833" si="237">COUNTIF(W:W, W770)</f>
        <v>1</v>
      </c>
      <c r="AC770">
        <f t="shared" si="228"/>
        <v>0</v>
      </c>
      <c r="AF770">
        <f t="shared" ref="AF770:AF833" si="238">E770*H770</f>
        <v>87310288</v>
      </c>
      <c r="AH770" t="str">
        <f t="shared" ref="AH770:AH833" si="239">TRIM(LEFT(B770, MIN(IFERROR(FIND(",", B770), LEN(B770)+1), IFERROR(FIND("|", B770), LEN(B770)+1), IFERROR(FIND("~", SUBSTITUTE(LEFT(B770, 40), " ", "~", LEN(LEFT(B770, 40))-LEN(SUBSTITUTE(LEFT(B770, 40), " ", ""))))-1, 40))))</f>
        <v>Kodak 139 cm (55 inches) 4K Ultra HD</v>
      </c>
      <c r="AI770" s="21">
        <f t="shared" ref="AI770:AI833" si="240">IF(H770&gt;1000000, H770/10, H770)</f>
        <v>1712</v>
      </c>
      <c r="AK770" t="str">
        <f t="shared" ref="AK770:AK833" si="241">TRIM(SUBSTITUTE(PROPER(SUBSTITUTE(X770, "&amp;", " &amp; ")), "  ", " "))</f>
        <v>Electronics</v>
      </c>
      <c r="AM770">
        <f t="shared" ref="AM770:AM833" si="242">F770*100</f>
        <v>4100</v>
      </c>
      <c r="AN770" s="16">
        <f t="shared" ref="AN770:AN833" si="243">IF(F770=0, AVERAGEIF(X:X, X770, F:F), F770)</f>
        <v>41</v>
      </c>
      <c r="AO770">
        <f t="shared" ref="AO770:AO833" si="244">IF(F770=0, AVERAGEIF(X:X, X770, F:F), F770)</f>
        <v>41</v>
      </c>
      <c r="AP770" t="str">
        <f t="shared" ref="AP770:AP833" si="245">IF(D770=E770, "True Zero", "Suspicious Zero")</f>
        <v>Suspicious Zero</v>
      </c>
      <c r="AQ770">
        <f t="shared" si="227"/>
        <v>4100</v>
      </c>
    </row>
    <row r="771" spans="1:43">
      <c r="A771" t="s">
        <v>2373</v>
      </c>
      <c r="B771" t="s">
        <v>2374</v>
      </c>
      <c r="C771" t="s">
        <v>18</v>
      </c>
      <c r="D771" s="17">
        <v>249</v>
      </c>
      <c r="E771" s="17">
        <v>999</v>
      </c>
      <c r="F771" s="23">
        <v>75</v>
      </c>
      <c r="G771" s="6">
        <v>4.3</v>
      </c>
      <c r="H771" s="3">
        <v>112</v>
      </c>
      <c r="I771" t="s">
        <v>12876</v>
      </c>
      <c r="J771" t="s">
        <v>2375</v>
      </c>
      <c r="K771" t="s">
        <v>2376</v>
      </c>
      <c r="L771" t="s">
        <v>2377</v>
      </c>
      <c r="M771" t="s">
        <v>2378</v>
      </c>
      <c r="N771" t="s">
        <v>2379</v>
      </c>
      <c r="O771" t="s">
        <v>2380</v>
      </c>
      <c r="P771" t="s">
        <v>2381</v>
      </c>
      <c r="Q771" t="str">
        <f t="shared" si="229"/>
        <v>Good</v>
      </c>
      <c r="R771" s="15">
        <f t="shared" si="230"/>
        <v>111888</v>
      </c>
      <c r="S771" s="15" t="str">
        <f t="shared" si="231"/>
        <v>₹500-₹2,000</v>
      </c>
      <c r="U771" s="6">
        <f t="shared" si="232"/>
        <v>308</v>
      </c>
      <c r="V771" s="3">
        <f t="shared" si="233"/>
        <v>481.59999999999997</v>
      </c>
      <c r="W771" s="3" t="s">
        <v>13721</v>
      </c>
      <c r="X771" s="3" t="s">
        <v>14572</v>
      </c>
      <c r="Y771" s="25">
        <f t="shared" si="234"/>
        <v>0.75</v>
      </c>
      <c r="Z771" s="25">
        <f t="shared" si="235"/>
        <v>662</v>
      </c>
      <c r="AA771">
        <f t="shared" si="236"/>
        <v>1</v>
      </c>
      <c r="AB771">
        <f t="shared" si="237"/>
        <v>1</v>
      </c>
      <c r="AC771">
        <f t="shared" si="228"/>
        <v>0</v>
      </c>
      <c r="AF771">
        <f t="shared" si="238"/>
        <v>111888</v>
      </c>
      <c r="AH771" t="str">
        <f t="shared" si="239"/>
        <v>Storite Super Speed USB 3.0 Male to</v>
      </c>
      <c r="AI771" s="21">
        <f t="shared" si="240"/>
        <v>112</v>
      </c>
      <c r="AK771" t="str">
        <f t="shared" si="241"/>
        <v>Computers &amp; Accessories</v>
      </c>
      <c r="AM771">
        <f t="shared" si="242"/>
        <v>7500</v>
      </c>
      <c r="AN771" s="16">
        <f t="shared" si="243"/>
        <v>75</v>
      </c>
      <c r="AO771">
        <f t="shared" si="244"/>
        <v>75</v>
      </c>
      <c r="AP771" t="str">
        <f t="shared" si="245"/>
        <v>Suspicious Zero</v>
      </c>
      <c r="AQ771">
        <f t="shared" ref="AQ771:AQ834" si="246">F771*100</f>
        <v>7500</v>
      </c>
    </row>
    <row r="772" spans="1:43">
      <c r="A772" t="s">
        <v>350</v>
      </c>
      <c r="B772" t="s">
        <v>351</v>
      </c>
      <c r="C772" t="s">
        <v>18</v>
      </c>
      <c r="D772" s="17">
        <v>99</v>
      </c>
      <c r="E772" s="17">
        <v>666.66</v>
      </c>
      <c r="F772" s="23">
        <v>85</v>
      </c>
      <c r="G772" s="6">
        <v>3.9</v>
      </c>
      <c r="H772" s="3">
        <v>24871</v>
      </c>
      <c r="I772" t="s">
        <v>352</v>
      </c>
      <c r="J772" t="s">
        <v>69</v>
      </c>
      <c r="K772" t="s">
        <v>70</v>
      </c>
      <c r="L772" t="s">
        <v>71</v>
      </c>
      <c r="M772" t="s">
        <v>72</v>
      </c>
      <c r="N772" t="s">
        <v>353</v>
      </c>
      <c r="O772" t="s">
        <v>354</v>
      </c>
      <c r="P772" t="s">
        <v>355</v>
      </c>
      <c r="Q772" t="str">
        <f t="shared" si="229"/>
        <v>Good</v>
      </c>
      <c r="R772" s="15">
        <f t="shared" si="230"/>
        <v>16580500.859999999</v>
      </c>
      <c r="S772" s="15" t="str">
        <f t="shared" si="231"/>
        <v>₹500-₹2,000</v>
      </c>
      <c r="U772" s="6">
        <f t="shared" si="232"/>
        <v>308</v>
      </c>
      <c r="V772" s="3">
        <f t="shared" si="233"/>
        <v>96996.9</v>
      </c>
      <c r="W772" s="3" t="s">
        <v>14348</v>
      </c>
      <c r="X772" s="3" t="s">
        <v>14572</v>
      </c>
      <c r="Y772" s="25">
        <f t="shared" si="234"/>
        <v>0.85</v>
      </c>
      <c r="Z772" s="25">
        <f t="shared" si="235"/>
        <v>662</v>
      </c>
      <c r="AA772">
        <f t="shared" si="236"/>
        <v>1</v>
      </c>
      <c r="AB772">
        <f t="shared" si="237"/>
        <v>1</v>
      </c>
      <c r="AC772">
        <f t="shared" si="228"/>
        <v>0</v>
      </c>
      <c r="AF772">
        <f t="shared" si="238"/>
        <v>16580500.859999999</v>
      </c>
      <c r="AH772" t="str">
        <f t="shared" si="239"/>
        <v>pTron Solero MB301 3A Micro USB Data &amp;</v>
      </c>
      <c r="AI772" s="21">
        <f t="shared" si="240"/>
        <v>24871</v>
      </c>
      <c r="AK772" t="str">
        <f t="shared" si="241"/>
        <v>Computers &amp; Accessories</v>
      </c>
      <c r="AM772">
        <f t="shared" si="242"/>
        <v>8500</v>
      </c>
      <c r="AN772" s="16">
        <f t="shared" si="243"/>
        <v>85</v>
      </c>
      <c r="AO772">
        <f t="shared" si="244"/>
        <v>85</v>
      </c>
      <c r="AP772" t="str">
        <f t="shared" si="245"/>
        <v>Suspicious Zero</v>
      </c>
      <c r="AQ772">
        <f t="shared" si="246"/>
        <v>8500</v>
      </c>
    </row>
    <row r="773" spans="1:43">
      <c r="A773" t="s">
        <v>66</v>
      </c>
      <c r="B773" t="s">
        <v>67</v>
      </c>
      <c r="C773" t="s">
        <v>18</v>
      </c>
      <c r="D773" s="17">
        <v>149</v>
      </c>
      <c r="E773" s="17">
        <v>1000</v>
      </c>
      <c r="F773" s="23">
        <v>85</v>
      </c>
      <c r="G773" s="6">
        <v>3.9</v>
      </c>
      <c r="H773" s="3">
        <v>24871</v>
      </c>
      <c r="I773" t="s">
        <v>68</v>
      </c>
      <c r="J773" t="s">
        <v>69</v>
      </c>
      <c r="K773" t="s">
        <v>70</v>
      </c>
      <c r="L773" t="s">
        <v>71</v>
      </c>
      <c r="M773" t="s">
        <v>72</v>
      </c>
      <c r="N773" t="s">
        <v>73</v>
      </c>
      <c r="O773" t="s">
        <v>74</v>
      </c>
      <c r="P773" t="s">
        <v>75</v>
      </c>
      <c r="Q773" t="str">
        <f t="shared" si="229"/>
        <v>Average</v>
      </c>
      <c r="R773" s="15">
        <f t="shared" si="230"/>
        <v>24871000</v>
      </c>
      <c r="S773" s="15" t="str">
        <f t="shared" si="231"/>
        <v>₹500-₹2,000</v>
      </c>
      <c r="U773" s="6">
        <f t="shared" si="232"/>
        <v>308</v>
      </c>
      <c r="V773" s="3">
        <f t="shared" si="233"/>
        <v>96996.9</v>
      </c>
      <c r="W773" s="3" t="s">
        <v>13722</v>
      </c>
      <c r="X773" s="3" t="s">
        <v>14572</v>
      </c>
      <c r="Y773" s="25">
        <f t="shared" si="234"/>
        <v>0.85</v>
      </c>
      <c r="Z773" s="25">
        <f t="shared" si="235"/>
        <v>662</v>
      </c>
      <c r="AA773">
        <f t="shared" si="236"/>
        <v>1</v>
      </c>
      <c r="AB773">
        <f t="shared" si="237"/>
        <v>1</v>
      </c>
      <c r="AC773">
        <f t="shared" si="228"/>
        <v>0</v>
      </c>
      <c r="AF773">
        <f t="shared" si="238"/>
        <v>24871000</v>
      </c>
      <c r="AH773" t="str">
        <f t="shared" si="239"/>
        <v>pTron Solero TB301 3A Type-C Data and</v>
      </c>
      <c r="AI773" s="21">
        <f t="shared" si="240"/>
        <v>24871</v>
      </c>
      <c r="AK773" t="str">
        <f t="shared" si="241"/>
        <v>Computers &amp; Accessories</v>
      </c>
      <c r="AM773">
        <f t="shared" si="242"/>
        <v>8500</v>
      </c>
      <c r="AN773" s="16">
        <f t="shared" si="243"/>
        <v>85</v>
      </c>
      <c r="AO773">
        <f t="shared" si="244"/>
        <v>85</v>
      </c>
      <c r="AP773" t="str">
        <f t="shared" si="245"/>
        <v>Suspicious Zero</v>
      </c>
      <c r="AQ773">
        <f t="shared" si="246"/>
        <v>8500</v>
      </c>
    </row>
    <row r="774" spans="1:43">
      <c r="A774" t="s">
        <v>1091</v>
      </c>
      <c r="B774" t="s">
        <v>1092</v>
      </c>
      <c r="C774" t="s">
        <v>169</v>
      </c>
      <c r="D774" s="17">
        <v>32999</v>
      </c>
      <c r="E774" s="17">
        <v>44999</v>
      </c>
      <c r="F774" s="23">
        <v>27</v>
      </c>
      <c r="G774" s="6">
        <v>4.2</v>
      </c>
      <c r="H774" s="3">
        <v>45238</v>
      </c>
      <c r="I774" t="s">
        <v>1093</v>
      </c>
      <c r="J774" t="s">
        <v>601</v>
      </c>
      <c r="K774" t="s">
        <v>602</v>
      </c>
      <c r="L774" t="s">
        <v>603</v>
      </c>
      <c r="M774" t="s">
        <v>604</v>
      </c>
      <c r="N774" t="s">
        <v>605</v>
      </c>
      <c r="O774" t="s">
        <v>1094</v>
      </c>
      <c r="P774" t="s">
        <v>1095</v>
      </c>
      <c r="Q774" t="str">
        <f t="shared" si="229"/>
        <v>Good</v>
      </c>
      <c r="R774" s="15">
        <f t="shared" si="230"/>
        <v>2035664762</v>
      </c>
      <c r="S774" s="15" t="str">
        <f t="shared" si="231"/>
        <v>₹10,000-₹50,000</v>
      </c>
      <c r="U774" s="6">
        <f t="shared" si="232"/>
        <v>308</v>
      </c>
      <c r="V774" s="3">
        <f t="shared" si="233"/>
        <v>189999.6</v>
      </c>
      <c r="W774" s="3" t="s">
        <v>13723</v>
      </c>
      <c r="X774" s="3" t="s">
        <v>14550</v>
      </c>
      <c r="Y774" s="25">
        <f t="shared" si="234"/>
        <v>0.27</v>
      </c>
      <c r="Z774" s="25">
        <f t="shared" si="235"/>
        <v>662</v>
      </c>
      <c r="AA774">
        <f t="shared" si="236"/>
        <v>1</v>
      </c>
      <c r="AB774">
        <f t="shared" si="237"/>
        <v>1</v>
      </c>
      <c r="AC774">
        <f t="shared" si="228"/>
        <v>0</v>
      </c>
      <c r="AF774">
        <f t="shared" si="238"/>
        <v>2035664762</v>
      </c>
      <c r="AH774" t="str">
        <f t="shared" si="239"/>
        <v>Redmi 126 cm (50 inches) 4K Ultra HD</v>
      </c>
      <c r="AI774" s="21">
        <f t="shared" si="240"/>
        <v>45238</v>
      </c>
      <c r="AK774" t="str">
        <f t="shared" si="241"/>
        <v>Electronics</v>
      </c>
      <c r="AM774">
        <f t="shared" si="242"/>
        <v>2700</v>
      </c>
      <c r="AN774" s="16">
        <f t="shared" si="243"/>
        <v>27</v>
      </c>
      <c r="AO774">
        <f t="shared" si="244"/>
        <v>27</v>
      </c>
      <c r="AP774" t="str">
        <f t="shared" si="245"/>
        <v>Suspicious Zero</v>
      </c>
      <c r="AQ774">
        <f t="shared" si="246"/>
        <v>2700</v>
      </c>
    </row>
    <row r="775" spans="1:43">
      <c r="A775" t="s">
        <v>7088</v>
      </c>
      <c r="B775" t="s">
        <v>7089</v>
      </c>
      <c r="C775" t="s">
        <v>5173</v>
      </c>
      <c r="D775" s="17">
        <v>116</v>
      </c>
      <c r="E775" s="17">
        <v>200</v>
      </c>
      <c r="F775" s="23">
        <v>42</v>
      </c>
      <c r="G775" s="6">
        <v>4.3</v>
      </c>
      <c r="H775" s="3">
        <v>485</v>
      </c>
      <c r="I775" t="s">
        <v>7090</v>
      </c>
      <c r="J775" t="s">
        <v>7091</v>
      </c>
      <c r="K775" t="s">
        <v>7092</v>
      </c>
      <c r="L775" t="s">
        <v>7093</v>
      </c>
      <c r="M775" t="s">
        <v>7094</v>
      </c>
      <c r="N775" t="s">
        <v>12877</v>
      </c>
      <c r="O775" t="s">
        <v>7095</v>
      </c>
      <c r="P775" t="s">
        <v>7096</v>
      </c>
      <c r="Q775" t="str">
        <f t="shared" si="229"/>
        <v>Good</v>
      </c>
      <c r="R775" s="15">
        <f t="shared" si="230"/>
        <v>97000</v>
      </c>
      <c r="S775" s="15" t="str">
        <f t="shared" si="231"/>
        <v>&lt;₹500</v>
      </c>
      <c r="U775" s="6">
        <f t="shared" si="232"/>
        <v>308</v>
      </c>
      <c r="V775" s="3">
        <f t="shared" si="233"/>
        <v>2085.5</v>
      </c>
      <c r="W775" s="3" t="s">
        <v>14349</v>
      </c>
      <c r="X775" s="3" t="s">
        <v>14550</v>
      </c>
      <c r="Y775" s="25">
        <f t="shared" si="234"/>
        <v>0.42</v>
      </c>
      <c r="Z775" s="25">
        <f t="shared" si="235"/>
        <v>662</v>
      </c>
      <c r="AA775">
        <f t="shared" si="236"/>
        <v>1</v>
      </c>
      <c r="AB775">
        <f t="shared" si="237"/>
        <v>1</v>
      </c>
      <c r="AC775">
        <f t="shared" si="228"/>
        <v>0</v>
      </c>
      <c r="AF775">
        <f t="shared" si="238"/>
        <v>97000</v>
      </c>
      <c r="AH775" t="str">
        <f t="shared" si="239"/>
        <v>Duracell CR2016 3V Lithium Coin</v>
      </c>
      <c r="AI775" s="21">
        <f t="shared" si="240"/>
        <v>485</v>
      </c>
      <c r="AK775" t="str">
        <f t="shared" si="241"/>
        <v>Electronics</v>
      </c>
      <c r="AM775">
        <f t="shared" si="242"/>
        <v>4200</v>
      </c>
      <c r="AN775" s="16">
        <f t="shared" si="243"/>
        <v>42</v>
      </c>
      <c r="AO775">
        <f t="shared" si="244"/>
        <v>42</v>
      </c>
      <c r="AP775" t="str">
        <f t="shared" si="245"/>
        <v>Suspicious Zero</v>
      </c>
      <c r="AQ775">
        <f t="shared" si="246"/>
        <v>4200</v>
      </c>
    </row>
    <row r="776" spans="1:43">
      <c r="A776" t="s">
        <v>968</v>
      </c>
      <c r="B776" t="s">
        <v>969</v>
      </c>
      <c r="C776" t="s">
        <v>18</v>
      </c>
      <c r="D776" s="17">
        <v>99</v>
      </c>
      <c r="E776" s="17">
        <v>800</v>
      </c>
      <c r="F776" s="23">
        <v>88</v>
      </c>
      <c r="G776" s="6">
        <v>3.9</v>
      </c>
      <c r="H776" s="3">
        <v>24871</v>
      </c>
      <c r="I776" t="s">
        <v>970</v>
      </c>
      <c r="J776" t="s">
        <v>69</v>
      </c>
      <c r="K776" t="s">
        <v>70</v>
      </c>
      <c r="L776" t="s">
        <v>71</v>
      </c>
      <c r="M776" t="s">
        <v>72</v>
      </c>
      <c r="N776" t="s">
        <v>971</v>
      </c>
      <c r="O776" t="s">
        <v>972</v>
      </c>
      <c r="P776" t="s">
        <v>973</v>
      </c>
      <c r="Q776" t="str">
        <f t="shared" si="229"/>
        <v>Good</v>
      </c>
      <c r="R776" s="15">
        <f t="shared" si="230"/>
        <v>19896800</v>
      </c>
      <c r="S776" s="15" t="str">
        <f t="shared" si="231"/>
        <v>₹500-₹2,000</v>
      </c>
      <c r="U776" s="6">
        <f t="shared" si="232"/>
        <v>308</v>
      </c>
      <c r="V776" s="3">
        <f t="shared" si="233"/>
        <v>96996.9</v>
      </c>
      <c r="W776" s="3" t="s">
        <v>14350</v>
      </c>
      <c r="X776" s="3" t="s">
        <v>14572</v>
      </c>
      <c r="Y776" s="25">
        <f t="shared" si="234"/>
        <v>0.88</v>
      </c>
      <c r="Z776" s="25">
        <f t="shared" si="235"/>
        <v>662</v>
      </c>
      <c r="AA776">
        <f t="shared" si="236"/>
        <v>1</v>
      </c>
      <c r="AB776">
        <f t="shared" si="237"/>
        <v>1</v>
      </c>
      <c r="AC776">
        <f t="shared" si="228"/>
        <v>0</v>
      </c>
      <c r="AF776">
        <f t="shared" si="238"/>
        <v>19896800</v>
      </c>
      <c r="AH776" t="str">
        <f t="shared" si="239"/>
        <v>PTron Solero T241 2.4A Type-C Data &amp;</v>
      </c>
      <c r="AI776" s="21">
        <f t="shared" si="240"/>
        <v>24871</v>
      </c>
      <c r="AK776" t="str">
        <f t="shared" si="241"/>
        <v>Computers &amp; Accessories</v>
      </c>
      <c r="AM776">
        <f t="shared" si="242"/>
        <v>8800</v>
      </c>
      <c r="AN776" s="16">
        <f t="shared" si="243"/>
        <v>88</v>
      </c>
      <c r="AO776">
        <f t="shared" si="244"/>
        <v>88</v>
      </c>
      <c r="AP776" t="str">
        <f t="shared" si="245"/>
        <v>Suspicious Zero</v>
      </c>
      <c r="AQ776">
        <f t="shared" si="246"/>
        <v>8800</v>
      </c>
    </row>
    <row r="777" spans="1:43">
      <c r="A777" t="s">
        <v>7007</v>
      </c>
      <c r="B777" t="s">
        <v>7008</v>
      </c>
      <c r="C777" t="s">
        <v>5173</v>
      </c>
      <c r="D777" s="17">
        <v>116</v>
      </c>
      <c r="E777" s="17">
        <v>200</v>
      </c>
      <c r="F777" s="23">
        <v>42</v>
      </c>
      <c r="G777" s="6">
        <v>4.4000000000000004</v>
      </c>
      <c r="H777" s="3">
        <v>357</v>
      </c>
      <c r="I777" t="s">
        <v>7009</v>
      </c>
      <c r="J777" t="s">
        <v>7010</v>
      </c>
      <c r="K777" t="s">
        <v>7011</v>
      </c>
      <c r="L777" t="s">
        <v>7012</v>
      </c>
      <c r="M777" t="s">
        <v>7013</v>
      </c>
      <c r="N777" t="s">
        <v>12290</v>
      </c>
      <c r="O777" t="s">
        <v>7014</v>
      </c>
      <c r="P777" t="s">
        <v>7015</v>
      </c>
      <c r="Q777" t="str">
        <f t="shared" si="229"/>
        <v>Good</v>
      </c>
      <c r="R777" s="15">
        <f t="shared" si="230"/>
        <v>71400</v>
      </c>
      <c r="S777" s="15" t="str">
        <f t="shared" si="231"/>
        <v>&lt;₹500</v>
      </c>
      <c r="U777" s="6">
        <f t="shared" si="232"/>
        <v>308</v>
      </c>
      <c r="V777" s="3">
        <f t="shared" si="233"/>
        <v>1570.8000000000002</v>
      </c>
      <c r="W777" s="3" t="s">
        <v>14351</v>
      </c>
      <c r="X777" s="3" t="s">
        <v>14550</v>
      </c>
      <c r="Y777" s="25">
        <f t="shared" si="234"/>
        <v>0.42</v>
      </c>
      <c r="Z777" s="25">
        <f t="shared" si="235"/>
        <v>662</v>
      </c>
      <c r="AA777">
        <f t="shared" si="236"/>
        <v>1</v>
      </c>
      <c r="AB777">
        <f t="shared" si="237"/>
        <v>1</v>
      </c>
      <c r="AC777">
        <f t="shared" si="228"/>
        <v>0</v>
      </c>
      <c r="AF777">
        <f t="shared" si="238"/>
        <v>71400</v>
      </c>
      <c r="AH777" t="str">
        <f t="shared" si="239"/>
        <v>Duracell CR2025 3V Lithium Coin</v>
      </c>
      <c r="AI777" s="21">
        <f t="shared" si="240"/>
        <v>357</v>
      </c>
      <c r="AK777" t="str">
        <f t="shared" si="241"/>
        <v>Electronics</v>
      </c>
      <c r="AM777">
        <f t="shared" si="242"/>
        <v>4200</v>
      </c>
      <c r="AN777" s="16">
        <f t="shared" si="243"/>
        <v>42</v>
      </c>
      <c r="AO777">
        <f t="shared" si="244"/>
        <v>42</v>
      </c>
      <c r="AP777" t="str">
        <f t="shared" si="245"/>
        <v>Suspicious Zero</v>
      </c>
      <c r="AQ777">
        <f t="shared" si="246"/>
        <v>4200</v>
      </c>
    </row>
    <row r="778" spans="1:43">
      <c r="A778" t="s">
        <v>9154</v>
      </c>
      <c r="B778" t="s">
        <v>9155</v>
      </c>
      <c r="C778" t="s">
        <v>8593</v>
      </c>
      <c r="D778" s="17">
        <v>3569</v>
      </c>
      <c r="E778" s="17">
        <v>5190</v>
      </c>
      <c r="F778" s="23">
        <v>31</v>
      </c>
      <c r="G778" s="6">
        <v>4.3</v>
      </c>
      <c r="H778" s="3">
        <v>28629</v>
      </c>
      <c r="I778" t="s">
        <v>9156</v>
      </c>
      <c r="J778" t="s">
        <v>9157</v>
      </c>
      <c r="K778" t="s">
        <v>9158</v>
      </c>
      <c r="L778" t="s">
        <v>9159</v>
      </c>
      <c r="M778" t="s">
        <v>12042</v>
      </c>
      <c r="N778" t="s">
        <v>12043</v>
      </c>
      <c r="O778" t="s">
        <v>9160</v>
      </c>
      <c r="P778" t="s">
        <v>9161</v>
      </c>
      <c r="Q778" t="str">
        <f t="shared" si="229"/>
        <v>Average</v>
      </c>
      <c r="R778" s="15">
        <f t="shared" si="230"/>
        <v>148584510</v>
      </c>
      <c r="S778" s="15" t="str">
        <f t="shared" si="231"/>
        <v>₹2,000-₹10,000</v>
      </c>
      <c r="U778" s="6">
        <f t="shared" si="232"/>
        <v>308</v>
      </c>
      <c r="V778" s="3">
        <f t="shared" si="233"/>
        <v>123104.7</v>
      </c>
      <c r="W778" s="3" t="s">
        <v>14292</v>
      </c>
      <c r="X778" s="3" t="s">
        <v>14573</v>
      </c>
      <c r="Y778" s="25">
        <f t="shared" si="234"/>
        <v>0.31</v>
      </c>
      <c r="Z778" s="25">
        <f t="shared" si="235"/>
        <v>662</v>
      </c>
      <c r="AA778">
        <f t="shared" si="236"/>
        <v>1</v>
      </c>
      <c r="AB778">
        <f t="shared" si="237"/>
        <v>1</v>
      </c>
      <c r="AC778">
        <f t="shared" si="228"/>
        <v>0</v>
      </c>
      <c r="AF778">
        <f t="shared" si="238"/>
        <v>148584510</v>
      </c>
      <c r="AH778" t="str">
        <f t="shared" si="239"/>
        <v>atomberg Renesa 1200mm BLDC Motor with</v>
      </c>
      <c r="AI778" s="21">
        <f t="shared" si="240"/>
        <v>28629</v>
      </c>
      <c r="AK778" t="str">
        <f t="shared" si="241"/>
        <v>Home &amp; Kitchen</v>
      </c>
      <c r="AM778">
        <f t="shared" si="242"/>
        <v>3100</v>
      </c>
      <c r="AN778" s="16">
        <f t="shared" si="243"/>
        <v>31</v>
      </c>
      <c r="AO778">
        <f t="shared" si="244"/>
        <v>31</v>
      </c>
      <c r="AP778" t="str">
        <f t="shared" si="245"/>
        <v>Suspicious Zero</v>
      </c>
      <c r="AQ778">
        <f t="shared" si="246"/>
        <v>3100</v>
      </c>
    </row>
    <row r="779" spans="1:43">
      <c r="A779" t="s">
        <v>7741</v>
      </c>
      <c r="B779" t="s">
        <v>12103</v>
      </c>
      <c r="C779" t="s">
        <v>4543</v>
      </c>
      <c r="D779" s="17">
        <v>1099</v>
      </c>
      <c r="E779" s="17">
        <v>1499</v>
      </c>
      <c r="F779" s="23">
        <v>27</v>
      </c>
      <c r="G779" s="6">
        <v>4.2</v>
      </c>
      <c r="H779" s="3">
        <v>2375</v>
      </c>
      <c r="I779" t="s">
        <v>7742</v>
      </c>
      <c r="J779" t="s">
        <v>7743</v>
      </c>
      <c r="K779" t="s">
        <v>7744</v>
      </c>
      <c r="L779" t="s">
        <v>7745</v>
      </c>
      <c r="M779" t="s">
        <v>12291</v>
      </c>
      <c r="N779" t="s">
        <v>7746</v>
      </c>
      <c r="O779" t="s">
        <v>7747</v>
      </c>
      <c r="P779" t="s">
        <v>7748</v>
      </c>
      <c r="Q779" t="str">
        <f t="shared" si="229"/>
        <v>Average</v>
      </c>
      <c r="R779" s="15">
        <f t="shared" si="230"/>
        <v>3560125</v>
      </c>
      <c r="S779" s="15" t="str">
        <f t="shared" si="231"/>
        <v>₹500-₹2,000</v>
      </c>
      <c r="U779" s="6">
        <f t="shared" si="232"/>
        <v>308</v>
      </c>
      <c r="V779" s="3">
        <f t="shared" si="233"/>
        <v>9975</v>
      </c>
      <c r="W779" s="3" t="s">
        <v>13724</v>
      </c>
      <c r="X779" s="3" t="s">
        <v>14572</v>
      </c>
      <c r="Y779" s="25">
        <f t="shared" si="234"/>
        <v>0.27</v>
      </c>
      <c r="Z779" s="25">
        <f t="shared" si="235"/>
        <v>662</v>
      </c>
      <c r="AA779">
        <f t="shared" si="236"/>
        <v>1</v>
      </c>
      <c r="AB779">
        <f t="shared" si="237"/>
        <v>1</v>
      </c>
      <c r="AC779">
        <f t="shared" si="228"/>
        <v>0</v>
      </c>
      <c r="AF779">
        <f t="shared" si="238"/>
        <v>3560125</v>
      </c>
      <c r="AH779" t="str">
        <f t="shared" si="239"/>
        <v>Offbeat - DASH 2.4GHz Wireless +</v>
      </c>
      <c r="AI779" s="21">
        <f t="shared" si="240"/>
        <v>2375</v>
      </c>
      <c r="AK779" t="str">
        <f t="shared" si="241"/>
        <v>Computers &amp; Accessories</v>
      </c>
      <c r="AM779">
        <f t="shared" si="242"/>
        <v>2700</v>
      </c>
      <c r="AN779" s="16">
        <f t="shared" si="243"/>
        <v>27</v>
      </c>
      <c r="AO779">
        <f t="shared" si="244"/>
        <v>27</v>
      </c>
      <c r="AP779" t="str">
        <f t="shared" si="245"/>
        <v>Suspicious Zero</v>
      </c>
      <c r="AQ779">
        <f t="shared" si="246"/>
        <v>2700</v>
      </c>
    </row>
    <row r="780" spans="1:43">
      <c r="A780" t="s">
        <v>5903</v>
      </c>
      <c r="B780" t="s">
        <v>5904</v>
      </c>
      <c r="C780" t="s">
        <v>4570</v>
      </c>
      <c r="D780" s="17">
        <v>999</v>
      </c>
      <c r="E780" s="17">
        <v>2499</v>
      </c>
      <c r="F780" s="23">
        <v>60</v>
      </c>
      <c r="G780" s="6">
        <v>4.3</v>
      </c>
      <c r="H780" s="3">
        <v>1690</v>
      </c>
      <c r="I780" t="s">
        <v>5905</v>
      </c>
      <c r="J780" t="s">
        <v>5906</v>
      </c>
      <c r="K780" t="s">
        <v>5907</v>
      </c>
      <c r="L780" t="s">
        <v>5908</v>
      </c>
      <c r="M780" t="s">
        <v>12878</v>
      </c>
      <c r="N780" t="s">
        <v>12292</v>
      </c>
      <c r="O780" t="s">
        <v>5909</v>
      </c>
      <c r="P780" t="s">
        <v>5910</v>
      </c>
      <c r="Q780" t="str">
        <f t="shared" si="229"/>
        <v>Average</v>
      </c>
      <c r="R780" s="15">
        <f t="shared" si="230"/>
        <v>4223310</v>
      </c>
      <c r="S780" s="15" t="str">
        <f t="shared" si="231"/>
        <v>₹2,000-₹10,000</v>
      </c>
      <c r="U780" s="6">
        <f t="shared" si="232"/>
        <v>308</v>
      </c>
      <c r="V780" s="3">
        <f t="shared" si="233"/>
        <v>7267</v>
      </c>
      <c r="W780" s="3" t="s">
        <v>14293</v>
      </c>
      <c r="X780" s="3" t="s">
        <v>14572</v>
      </c>
      <c r="Y780" s="25">
        <f t="shared" si="234"/>
        <v>0.6</v>
      </c>
      <c r="Z780" s="25">
        <f t="shared" si="235"/>
        <v>662</v>
      </c>
      <c r="AA780">
        <f t="shared" si="236"/>
        <v>1</v>
      </c>
      <c r="AB780">
        <f t="shared" si="237"/>
        <v>1</v>
      </c>
      <c r="AC780">
        <f t="shared" si="228"/>
        <v>0</v>
      </c>
      <c r="AF780">
        <f t="shared" si="238"/>
        <v>4223310</v>
      </c>
      <c r="AH780" t="str">
        <f t="shared" si="239"/>
        <v>Tarkan Portable Folding Laptop Desk for</v>
      </c>
      <c r="AI780" s="21">
        <f t="shared" si="240"/>
        <v>1690</v>
      </c>
      <c r="AK780" t="str">
        <f t="shared" si="241"/>
        <v>Computers &amp; Accessories</v>
      </c>
      <c r="AM780">
        <f t="shared" si="242"/>
        <v>6000</v>
      </c>
      <c r="AN780" s="16">
        <f t="shared" si="243"/>
        <v>60</v>
      </c>
      <c r="AO780">
        <f t="shared" si="244"/>
        <v>60</v>
      </c>
      <c r="AP780" t="str">
        <f t="shared" si="245"/>
        <v>Suspicious Zero</v>
      </c>
      <c r="AQ780">
        <f t="shared" si="246"/>
        <v>6000</v>
      </c>
    </row>
    <row r="781" spans="1:43">
      <c r="A781" t="s">
        <v>4818</v>
      </c>
      <c r="B781" t="s">
        <v>4819</v>
      </c>
      <c r="C781" t="s">
        <v>4543</v>
      </c>
      <c r="D781" s="17">
        <v>299</v>
      </c>
      <c r="E781" s="17">
        <v>449</v>
      </c>
      <c r="F781" s="23">
        <v>33</v>
      </c>
      <c r="G781" s="6">
        <v>3.5</v>
      </c>
      <c r="H781" s="3">
        <v>11827</v>
      </c>
      <c r="I781" t="s">
        <v>4820</v>
      </c>
      <c r="J781" t="s">
        <v>4821</v>
      </c>
      <c r="K781" t="s">
        <v>4822</v>
      </c>
      <c r="L781" t="s">
        <v>4823</v>
      </c>
      <c r="M781" t="s">
        <v>4824</v>
      </c>
      <c r="N781" t="s">
        <v>4825</v>
      </c>
      <c r="O781" t="s">
        <v>4826</v>
      </c>
      <c r="P781" t="s">
        <v>4827</v>
      </c>
      <c r="Q781" t="str">
        <f t="shared" si="229"/>
        <v>Average</v>
      </c>
      <c r="R781" s="15">
        <f t="shared" si="230"/>
        <v>5310323</v>
      </c>
      <c r="S781" s="15" t="str">
        <f t="shared" si="231"/>
        <v>&lt;₹500</v>
      </c>
      <c r="U781" s="6">
        <f t="shared" si="232"/>
        <v>308</v>
      </c>
      <c r="V781" s="3">
        <f t="shared" si="233"/>
        <v>41394.5</v>
      </c>
      <c r="W781" s="3" t="s">
        <v>13725</v>
      </c>
      <c r="X781" s="3" t="s">
        <v>14572</v>
      </c>
      <c r="Y781" s="25">
        <f t="shared" si="234"/>
        <v>0.33</v>
      </c>
      <c r="Z781" s="25">
        <f t="shared" si="235"/>
        <v>662</v>
      </c>
      <c r="AA781">
        <f t="shared" si="236"/>
        <v>1</v>
      </c>
      <c r="AB781">
        <f t="shared" si="237"/>
        <v>1</v>
      </c>
      <c r="AC781">
        <f t="shared" si="228"/>
        <v>0</v>
      </c>
      <c r="AF781">
        <f t="shared" si="238"/>
        <v>5310323</v>
      </c>
      <c r="AH781" t="str">
        <f t="shared" si="239"/>
        <v>ZEBRONICS Zeb-Dash Plus 2.4GHz High</v>
      </c>
      <c r="AI781" s="21">
        <f t="shared" si="240"/>
        <v>11827</v>
      </c>
      <c r="AK781" t="str">
        <f t="shared" si="241"/>
        <v>Computers &amp; Accessories</v>
      </c>
      <c r="AM781">
        <f t="shared" si="242"/>
        <v>3300</v>
      </c>
      <c r="AN781" s="16">
        <f t="shared" si="243"/>
        <v>33</v>
      </c>
      <c r="AO781">
        <f t="shared" si="244"/>
        <v>33</v>
      </c>
      <c r="AP781" t="str">
        <f t="shared" si="245"/>
        <v>Suspicious Zero</v>
      </c>
      <c r="AQ781">
        <f t="shared" si="246"/>
        <v>3300</v>
      </c>
    </row>
    <row r="782" spans="1:43">
      <c r="A782" t="s">
        <v>10637</v>
      </c>
      <c r="B782" t="s">
        <v>10638</v>
      </c>
      <c r="C782" t="s">
        <v>8583</v>
      </c>
      <c r="D782" s="17">
        <v>429</v>
      </c>
      <c r="E782" s="17">
        <v>999</v>
      </c>
      <c r="F782" s="23">
        <v>56.999999999999993</v>
      </c>
      <c r="G782" s="6">
        <v>3</v>
      </c>
      <c r="H782" s="3">
        <v>617</v>
      </c>
      <c r="I782" t="s">
        <v>10639</v>
      </c>
      <c r="J782" t="s">
        <v>10640</v>
      </c>
      <c r="K782" t="s">
        <v>10641</v>
      </c>
      <c r="L782" t="s">
        <v>10642</v>
      </c>
      <c r="M782" t="s">
        <v>10643</v>
      </c>
      <c r="N782" t="s">
        <v>10644</v>
      </c>
      <c r="O782" t="s">
        <v>10645</v>
      </c>
      <c r="P782" t="s">
        <v>10646</v>
      </c>
      <c r="Q782" t="str">
        <f t="shared" si="229"/>
        <v>Good</v>
      </c>
      <c r="R782" s="15">
        <f t="shared" si="230"/>
        <v>616383</v>
      </c>
      <c r="S782" s="15" t="str">
        <f t="shared" si="231"/>
        <v>₹500-₹2,000</v>
      </c>
      <c r="U782" s="6">
        <f t="shared" si="232"/>
        <v>308</v>
      </c>
      <c r="V782" s="3">
        <f t="shared" si="233"/>
        <v>1851</v>
      </c>
      <c r="W782" s="3" t="s">
        <v>13726</v>
      </c>
      <c r="X782" s="3" t="s">
        <v>14573</v>
      </c>
      <c r="Y782" s="25">
        <f t="shared" si="234"/>
        <v>0.56999999999999995</v>
      </c>
      <c r="Z782" s="25">
        <f t="shared" si="235"/>
        <v>662</v>
      </c>
      <c r="AA782">
        <f t="shared" si="236"/>
        <v>1</v>
      </c>
      <c r="AB782">
        <f t="shared" si="237"/>
        <v>1</v>
      </c>
      <c r="AC782">
        <f t="shared" si="228"/>
        <v>0</v>
      </c>
      <c r="AF782">
        <f t="shared" si="238"/>
        <v>616383</v>
      </c>
      <c r="AH782" t="str">
        <f t="shared" si="239"/>
        <v>Nirdambhay Mini Bag Sealer,</v>
      </c>
      <c r="AI782" s="21">
        <f t="shared" si="240"/>
        <v>617</v>
      </c>
      <c r="AK782" t="str">
        <f t="shared" si="241"/>
        <v>Home &amp; Kitchen</v>
      </c>
      <c r="AM782">
        <f t="shared" si="242"/>
        <v>5699.9999999999991</v>
      </c>
      <c r="AN782" s="16">
        <f t="shared" si="243"/>
        <v>56.999999999999993</v>
      </c>
      <c r="AO782">
        <f t="shared" si="244"/>
        <v>56.999999999999993</v>
      </c>
      <c r="AP782" t="str">
        <f t="shared" si="245"/>
        <v>Suspicious Zero</v>
      </c>
      <c r="AQ782">
        <f t="shared" si="246"/>
        <v>5699.9999999999991</v>
      </c>
    </row>
    <row r="783" spans="1:43">
      <c r="A783" t="s">
        <v>11433</v>
      </c>
      <c r="B783" t="s">
        <v>11434</v>
      </c>
      <c r="C783" t="s">
        <v>8108</v>
      </c>
      <c r="D783" s="17">
        <v>3249</v>
      </c>
      <c r="E783" s="17">
        <v>6299</v>
      </c>
      <c r="F783" s="23">
        <v>48</v>
      </c>
      <c r="G783" s="6">
        <v>3.9</v>
      </c>
      <c r="H783" s="3">
        <v>2569</v>
      </c>
      <c r="I783" t="s">
        <v>11435</v>
      </c>
      <c r="J783" t="s">
        <v>11436</v>
      </c>
      <c r="K783" t="s">
        <v>11437</v>
      </c>
      <c r="L783" t="s">
        <v>11438</v>
      </c>
      <c r="M783" t="s">
        <v>11439</v>
      </c>
      <c r="N783" t="s">
        <v>11440</v>
      </c>
      <c r="O783" t="s">
        <v>11441</v>
      </c>
      <c r="P783" t="s">
        <v>11442</v>
      </c>
      <c r="Q783" t="str">
        <f t="shared" si="229"/>
        <v>Excellent</v>
      </c>
      <c r="R783" s="15">
        <f t="shared" si="230"/>
        <v>16182131</v>
      </c>
      <c r="S783" s="15" t="str">
        <f t="shared" si="231"/>
        <v>₹2,000-₹10,000</v>
      </c>
      <c r="U783" s="6">
        <f t="shared" si="232"/>
        <v>308</v>
      </c>
      <c r="V783" s="3">
        <f t="shared" si="233"/>
        <v>10019.1</v>
      </c>
      <c r="W783" s="3" t="s">
        <v>13727</v>
      </c>
      <c r="X783" s="3" t="s">
        <v>14573</v>
      </c>
      <c r="Y783" s="25">
        <f t="shared" si="234"/>
        <v>0.48</v>
      </c>
      <c r="Z783" s="25">
        <f t="shared" si="235"/>
        <v>662</v>
      </c>
      <c r="AA783">
        <f t="shared" si="236"/>
        <v>1</v>
      </c>
      <c r="AB783">
        <f t="shared" si="237"/>
        <v>1</v>
      </c>
      <c r="AC783">
        <f t="shared" si="228"/>
        <v>0</v>
      </c>
      <c r="AF783">
        <f t="shared" si="238"/>
        <v>16182131</v>
      </c>
      <c r="AH783" t="str">
        <f t="shared" si="239"/>
        <v>Candes 10 Litre Perfecto 5 Star Rated</v>
      </c>
      <c r="AI783" s="21">
        <f t="shared" si="240"/>
        <v>2569</v>
      </c>
      <c r="AK783" t="str">
        <f t="shared" si="241"/>
        <v>Home &amp; Kitchen</v>
      </c>
      <c r="AM783">
        <f t="shared" si="242"/>
        <v>4800</v>
      </c>
      <c r="AN783" s="16">
        <f t="shared" si="243"/>
        <v>48</v>
      </c>
      <c r="AO783">
        <f t="shared" si="244"/>
        <v>48</v>
      </c>
      <c r="AP783" t="str">
        <f t="shared" si="245"/>
        <v>Suspicious Zero</v>
      </c>
      <c r="AQ783">
        <f t="shared" si="246"/>
        <v>4800</v>
      </c>
    </row>
    <row r="784" spans="1:43">
      <c r="A784" t="s">
        <v>2624</v>
      </c>
      <c r="B784" t="s">
        <v>12104</v>
      </c>
      <c r="C784" t="s">
        <v>458</v>
      </c>
      <c r="D784" s="17">
        <v>247</v>
      </c>
      <c r="E784" s="17">
        <v>399</v>
      </c>
      <c r="F784" s="23">
        <v>38</v>
      </c>
      <c r="G784" s="6">
        <v>3.9</v>
      </c>
      <c r="H784" s="3">
        <v>200</v>
      </c>
      <c r="I784" t="s">
        <v>2625</v>
      </c>
      <c r="J784" t="s">
        <v>2626</v>
      </c>
      <c r="K784" t="s">
        <v>2627</v>
      </c>
      <c r="L784" t="s">
        <v>2628</v>
      </c>
      <c r="M784" t="s">
        <v>12879</v>
      </c>
      <c r="N784" t="s">
        <v>12023</v>
      </c>
      <c r="O784" t="s">
        <v>2629</v>
      </c>
      <c r="P784" t="s">
        <v>2630</v>
      </c>
      <c r="Q784" t="str">
        <f t="shared" si="229"/>
        <v>Average</v>
      </c>
      <c r="R784" s="15">
        <f t="shared" si="230"/>
        <v>79800</v>
      </c>
      <c r="S784" s="15" t="str">
        <f t="shared" si="231"/>
        <v>&lt;₹500</v>
      </c>
      <c r="U784" s="6">
        <f t="shared" si="232"/>
        <v>308</v>
      </c>
      <c r="V784" s="3">
        <f t="shared" si="233"/>
        <v>780</v>
      </c>
      <c r="W784" s="3" t="s">
        <v>14294</v>
      </c>
      <c r="X784" s="3" t="s">
        <v>14550</v>
      </c>
      <c r="Y784" s="25">
        <f t="shared" si="234"/>
        <v>0.38</v>
      </c>
      <c r="Z784" s="25">
        <f t="shared" si="235"/>
        <v>662</v>
      </c>
      <c r="AA784">
        <f t="shared" si="236"/>
        <v>1</v>
      </c>
      <c r="AB784">
        <f t="shared" si="237"/>
        <v>1</v>
      </c>
      <c r="AC784">
        <f t="shared" si="228"/>
        <v>0</v>
      </c>
      <c r="AF784">
        <f t="shared" si="238"/>
        <v>79800</v>
      </c>
      <c r="AH784" t="str">
        <f t="shared" si="239"/>
        <v>LUNAGARIYA,</v>
      </c>
      <c r="AI784" s="21">
        <f t="shared" si="240"/>
        <v>200</v>
      </c>
      <c r="AK784" t="str">
        <f t="shared" si="241"/>
        <v>Electronics</v>
      </c>
      <c r="AM784">
        <f t="shared" si="242"/>
        <v>3800</v>
      </c>
      <c r="AN784" s="16">
        <f t="shared" si="243"/>
        <v>38</v>
      </c>
      <c r="AO784">
        <f t="shared" si="244"/>
        <v>38</v>
      </c>
      <c r="AP784" t="str">
        <f t="shared" si="245"/>
        <v>Suspicious Zero</v>
      </c>
      <c r="AQ784">
        <f t="shared" si="246"/>
        <v>3800</v>
      </c>
    </row>
    <row r="785" spans="1:43">
      <c r="A785" t="s">
        <v>10700</v>
      </c>
      <c r="B785" t="s">
        <v>10701</v>
      </c>
      <c r="C785" t="s">
        <v>8593</v>
      </c>
      <c r="D785" s="17">
        <v>2899</v>
      </c>
      <c r="E785" s="17">
        <v>4005</v>
      </c>
      <c r="F785" s="23">
        <v>28.000000000000004</v>
      </c>
      <c r="G785" s="6">
        <v>4.3</v>
      </c>
      <c r="H785" s="3">
        <v>7140</v>
      </c>
      <c r="I785" t="s">
        <v>10702</v>
      </c>
      <c r="J785" t="s">
        <v>10703</v>
      </c>
      <c r="K785" t="s">
        <v>10704</v>
      </c>
      <c r="L785" t="s">
        <v>10705</v>
      </c>
      <c r="M785" t="s">
        <v>10706</v>
      </c>
      <c r="N785" t="s">
        <v>10707</v>
      </c>
      <c r="O785" t="s">
        <v>10708</v>
      </c>
      <c r="P785" t="s">
        <v>10709</v>
      </c>
      <c r="Q785" t="str">
        <f t="shared" si="229"/>
        <v>Average</v>
      </c>
      <c r="R785" s="15">
        <f t="shared" si="230"/>
        <v>28595700</v>
      </c>
      <c r="S785" s="15" t="str">
        <f t="shared" si="231"/>
        <v>₹2,000-₹10,000</v>
      </c>
      <c r="U785" s="6">
        <f t="shared" si="232"/>
        <v>308</v>
      </c>
      <c r="V785" s="3">
        <f t="shared" si="233"/>
        <v>30702</v>
      </c>
      <c r="W785" s="3" t="s">
        <v>13728</v>
      </c>
      <c r="X785" s="3" t="s">
        <v>14573</v>
      </c>
      <c r="Y785" s="25">
        <f t="shared" si="234"/>
        <v>0.28000000000000003</v>
      </c>
      <c r="Z785" s="25">
        <f t="shared" si="235"/>
        <v>662</v>
      </c>
      <c r="AA785">
        <f t="shared" si="236"/>
        <v>1</v>
      </c>
      <c r="AB785">
        <f t="shared" si="237"/>
        <v>1</v>
      </c>
      <c r="AC785">
        <f t="shared" si="228"/>
        <v>0</v>
      </c>
      <c r="AF785">
        <f t="shared" si="238"/>
        <v>28595700</v>
      </c>
      <c r="AH785" t="str">
        <f t="shared" si="239"/>
        <v>Havells Festiva 1200mm Dust Resistant</v>
      </c>
      <c r="AI785" s="21">
        <f t="shared" si="240"/>
        <v>7140</v>
      </c>
      <c r="AK785" t="str">
        <f t="shared" si="241"/>
        <v>Home &amp; Kitchen</v>
      </c>
      <c r="AM785">
        <f t="shared" si="242"/>
        <v>2800.0000000000005</v>
      </c>
      <c r="AN785" s="16">
        <f t="shared" si="243"/>
        <v>28.000000000000004</v>
      </c>
      <c r="AO785">
        <f t="shared" si="244"/>
        <v>28.000000000000004</v>
      </c>
      <c r="AP785" t="str">
        <f t="shared" si="245"/>
        <v>Suspicious Zero</v>
      </c>
      <c r="AQ785">
        <f t="shared" si="246"/>
        <v>2800.0000000000005</v>
      </c>
    </row>
    <row r="786" spans="1:43">
      <c r="A786" t="s">
        <v>4799</v>
      </c>
      <c r="B786" t="s">
        <v>4800</v>
      </c>
      <c r="C786" t="s">
        <v>4801</v>
      </c>
      <c r="D786" s="17">
        <v>4098</v>
      </c>
      <c r="E786" s="17">
        <v>4999</v>
      </c>
      <c r="F786" s="23">
        <v>18</v>
      </c>
      <c r="G786" s="6">
        <v>4.5</v>
      </c>
      <c r="H786" s="3">
        <v>50810</v>
      </c>
      <c r="I786" t="s">
        <v>4802</v>
      </c>
      <c r="J786" t="s">
        <v>4803</v>
      </c>
      <c r="K786" t="s">
        <v>4804</v>
      </c>
      <c r="L786" t="s">
        <v>4805</v>
      </c>
      <c r="M786" t="s">
        <v>4806</v>
      </c>
      <c r="N786" t="s">
        <v>4807</v>
      </c>
      <c r="O786" t="s">
        <v>4808</v>
      </c>
      <c r="P786" t="s">
        <v>4809</v>
      </c>
      <c r="Q786" t="str">
        <f t="shared" si="229"/>
        <v>Average</v>
      </c>
      <c r="R786" s="15">
        <f t="shared" si="230"/>
        <v>253999190</v>
      </c>
      <c r="S786" s="15" t="str">
        <f t="shared" si="231"/>
        <v>₹2,000-₹10,000</v>
      </c>
      <c r="U786" s="6">
        <f t="shared" si="232"/>
        <v>308</v>
      </c>
      <c r="V786" s="3">
        <f t="shared" si="233"/>
        <v>228645</v>
      </c>
      <c r="W786" s="3" t="s">
        <v>13729</v>
      </c>
      <c r="X786" s="3" t="s">
        <v>14572</v>
      </c>
      <c r="Y786" s="25">
        <f t="shared" si="234"/>
        <v>0.18</v>
      </c>
      <c r="Z786" s="25">
        <f t="shared" si="235"/>
        <v>662</v>
      </c>
      <c r="AA786">
        <f t="shared" si="236"/>
        <v>1</v>
      </c>
      <c r="AB786">
        <f t="shared" si="237"/>
        <v>1</v>
      </c>
      <c r="AC786">
        <f t="shared" si="228"/>
        <v>0</v>
      </c>
      <c r="AF786">
        <f t="shared" si="238"/>
        <v>253999190</v>
      </c>
      <c r="AH786" t="str">
        <f t="shared" si="239"/>
        <v>Seagate Expansion 1TB External HDD -</v>
      </c>
      <c r="AI786" s="21">
        <f t="shared" si="240"/>
        <v>50810</v>
      </c>
      <c r="AK786" t="str">
        <f t="shared" si="241"/>
        <v>Computers &amp; Accessories</v>
      </c>
      <c r="AM786">
        <f t="shared" si="242"/>
        <v>1800</v>
      </c>
      <c r="AN786" s="16">
        <f t="shared" si="243"/>
        <v>18</v>
      </c>
      <c r="AO786">
        <f t="shared" si="244"/>
        <v>18</v>
      </c>
      <c r="AP786" t="str">
        <f t="shared" si="245"/>
        <v>Suspicious Zero</v>
      </c>
      <c r="AQ786">
        <f t="shared" si="246"/>
        <v>1800</v>
      </c>
    </row>
    <row r="787" spans="1:43">
      <c r="A787" t="s">
        <v>3147</v>
      </c>
      <c r="B787" t="s">
        <v>3148</v>
      </c>
      <c r="C787" t="s">
        <v>3149</v>
      </c>
      <c r="D787" s="17">
        <v>539</v>
      </c>
      <c r="E787" s="17">
        <v>1599</v>
      </c>
      <c r="F787" s="23">
        <v>66</v>
      </c>
      <c r="G787" s="6">
        <v>3.8</v>
      </c>
      <c r="H787" s="3">
        <v>14648</v>
      </c>
      <c r="I787" t="s">
        <v>3150</v>
      </c>
      <c r="J787" t="s">
        <v>3151</v>
      </c>
      <c r="K787" t="s">
        <v>3152</v>
      </c>
      <c r="L787" t="s">
        <v>3153</v>
      </c>
      <c r="M787" t="s">
        <v>12880</v>
      </c>
      <c r="N787" t="s">
        <v>12881</v>
      </c>
      <c r="O787" t="s">
        <v>3154</v>
      </c>
      <c r="P787" t="s">
        <v>3155</v>
      </c>
      <c r="Q787" t="str">
        <f t="shared" si="229"/>
        <v>Average</v>
      </c>
      <c r="R787" s="15">
        <f t="shared" si="230"/>
        <v>23422152</v>
      </c>
      <c r="S787" s="15" t="str">
        <f t="shared" si="231"/>
        <v>₹500-₹2,000</v>
      </c>
      <c r="U787" s="6">
        <f t="shared" si="232"/>
        <v>308</v>
      </c>
      <c r="V787" s="3">
        <f t="shared" si="233"/>
        <v>55662.399999999994</v>
      </c>
      <c r="W787" s="3" t="s">
        <v>13730</v>
      </c>
      <c r="X787" s="3" t="s">
        <v>14550</v>
      </c>
      <c r="Y787" s="25">
        <f t="shared" si="234"/>
        <v>0.66</v>
      </c>
      <c r="Z787" s="25">
        <f t="shared" si="235"/>
        <v>662</v>
      </c>
      <c r="AA787">
        <f t="shared" si="236"/>
        <v>1</v>
      </c>
      <c r="AB787">
        <f t="shared" si="237"/>
        <v>1</v>
      </c>
      <c r="AC787">
        <f t="shared" si="228"/>
        <v>0</v>
      </c>
      <c r="AF787">
        <f t="shared" si="238"/>
        <v>23422152</v>
      </c>
      <c r="AH787" t="str">
        <f t="shared" si="239"/>
        <v>WeCool Bluetooth Extendable Selfie</v>
      </c>
      <c r="AI787" s="21">
        <f t="shared" si="240"/>
        <v>14648</v>
      </c>
      <c r="AK787" t="str">
        <f t="shared" si="241"/>
        <v>Electronics</v>
      </c>
      <c r="AM787">
        <f t="shared" si="242"/>
        <v>6600</v>
      </c>
      <c r="AN787" s="16">
        <f t="shared" si="243"/>
        <v>66</v>
      </c>
      <c r="AO787">
        <f t="shared" si="244"/>
        <v>66</v>
      </c>
      <c r="AP787" t="str">
        <f t="shared" si="245"/>
        <v>Suspicious Zero</v>
      </c>
      <c r="AQ787">
        <f t="shared" si="246"/>
        <v>6600</v>
      </c>
    </row>
    <row r="788" spans="1:43">
      <c r="A788" t="s">
        <v>11912</v>
      </c>
      <c r="B788" t="s">
        <v>11913</v>
      </c>
      <c r="C788" t="s">
        <v>9490</v>
      </c>
      <c r="D788" s="17">
        <v>1563</v>
      </c>
      <c r="E788" s="17">
        <v>3098</v>
      </c>
      <c r="F788" s="23">
        <v>50</v>
      </c>
      <c r="G788" s="6">
        <v>3.5</v>
      </c>
      <c r="H788" s="3">
        <v>2283</v>
      </c>
      <c r="I788" t="s">
        <v>11914</v>
      </c>
      <c r="J788" t="s">
        <v>11915</v>
      </c>
      <c r="K788" t="s">
        <v>11916</v>
      </c>
      <c r="L788" t="s">
        <v>11917</v>
      </c>
      <c r="M788" t="s">
        <v>11918</v>
      </c>
      <c r="N788" t="s">
        <v>11919</v>
      </c>
      <c r="O788" t="s">
        <v>11920</v>
      </c>
      <c r="P788" t="s">
        <v>11921</v>
      </c>
      <c r="Q788" t="str">
        <f t="shared" si="229"/>
        <v>Good</v>
      </c>
      <c r="R788" s="15">
        <f t="shared" si="230"/>
        <v>7072734</v>
      </c>
      <c r="S788" s="15" t="str">
        <f t="shared" si="231"/>
        <v>₹2,000-₹10,000</v>
      </c>
      <c r="U788" s="6">
        <f t="shared" si="232"/>
        <v>308</v>
      </c>
      <c r="V788" s="3">
        <f t="shared" si="233"/>
        <v>7990.5</v>
      </c>
      <c r="W788" s="3" t="s">
        <v>13731</v>
      </c>
      <c r="X788" s="3" t="s">
        <v>14573</v>
      </c>
      <c r="Y788" s="25">
        <f t="shared" si="234"/>
        <v>0.5</v>
      </c>
      <c r="Z788" s="25">
        <f t="shared" si="235"/>
        <v>662</v>
      </c>
      <c r="AA788">
        <f t="shared" si="236"/>
        <v>1</v>
      </c>
      <c r="AB788">
        <f t="shared" si="237"/>
        <v>1</v>
      </c>
      <c r="AC788">
        <f t="shared" si="228"/>
        <v>0</v>
      </c>
      <c r="AF788">
        <f t="shared" si="238"/>
        <v>7072734</v>
      </c>
      <c r="AH788" t="str">
        <f t="shared" si="239"/>
        <v>akiara - Makes life easy Mini Sewing</v>
      </c>
      <c r="AI788" s="21">
        <f t="shared" si="240"/>
        <v>2283</v>
      </c>
      <c r="AK788" t="str">
        <f t="shared" si="241"/>
        <v>Home &amp; Kitchen</v>
      </c>
      <c r="AM788">
        <f t="shared" si="242"/>
        <v>5000</v>
      </c>
      <c r="AN788" s="16">
        <f t="shared" si="243"/>
        <v>50</v>
      </c>
      <c r="AO788">
        <f t="shared" si="244"/>
        <v>50</v>
      </c>
      <c r="AP788" t="str">
        <f t="shared" si="245"/>
        <v>Suspicious Zero</v>
      </c>
      <c r="AQ788">
        <f t="shared" si="246"/>
        <v>5000</v>
      </c>
    </row>
    <row r="789" spans="1:43">
      <c r="A789" t="s">
        <v>1855</v>
      </c>
      <c r="B789" t="s">
        <v>1856</v>
      </c>
      <c r="C789" t="s">
        <v>458</v>
      </c>
      <c r="D789" s="17">
        <v>299</v>
      </c>
      <c r="E789" s="17">
        <v>899</v>
      </c>
      <c r="F789" s="23">
        <v>67</v>
      </c>
      <c r="G789" s="6">
        <v>3.8</v>
      </c>
      <c r="H789" s="3">
        <v>425</v>
      </c>
      <c r="I789" t="s">
        <v>1857</v>
      </c>
      <c r="J789" t="s">
        <v>1858</v>
      </c>
      <c r="K789" t="s">
        <v>1859</v>
      </c>
      <c r="L789" t="s">
        <v>1860</v>
      </c>
      <c r="M789" t="s">
        <v>1861</v>
      </c>
      <c r="N789" t="s">
        <v>1862</v>
      </c>
      <c r="O789" t="s">
        <v>1863</v>
      </c>
      <c r="P789" t="s">
        <v>1864</v>
      </c>
      <c r="Q789" t="str">
        <f t="shared" si="229"/>
        <v>Average</v>
      </c>
      <c r="R789" s="15">
        <f t="shared" si="230"/>
        <v>382075</v>
      </c>
      <c r="S789" s="15" t="str">
        <f t="shared" si="231"/>
        <v>₹500-₹2,000</v>
      </c>
      <c r="U789" s="6">
        <f t="shared" si="232"/>
        <v>308</v>
      </c>
      <c r="V789" s="3">
        <f t="shared" si="233"/>
        <v>1615</v>
      </c>
      <c r="W789" s="3" t="s">
        <v>13732</v>
      </c>
      <c r="X789" s="3" t="s">
        <v>14550</v>
      </c>
      <c r="Y789" s="25">
        <f t="shared" si="234"/>
        <v>0.67</v>
      </c>
      <c r="Z789" s="25">
        <f t="shared" si="235"/>
        <v>662</v>
      </c>
      <c r="AA789">
        <f t="shared" si="236"/>
        <v>1</v>
      </c>
      <c r="AB789">
        <f t="shared" si="237"/>
        <v>1</v>
      </c>
      <c r="AC789">
        <f t="shared" si="228"/>
        <v>0</v>
      </c>
      <c r="AF789">
        <f t="shared" si="238"/>
        <v>382075</v>
      </c>
      <c r="AH789" t="str">
        <f t="shared" si="239"/>
        <v>Astigo Compatible Remote for Airtel</v>
      </c>
      <c r="AI789" s="21">
        <f t="shared" si="240"/>
        <v>425</v>
      </c>
      <c r="AK789" t="str">
        <f t="shared" si="241"/>
        <v>Electronics</v>
      </c>
      <c r="AM789">
        <f t="shared" si="242"/>
        <v>6700</v>
      </c>
      <c r="AN789" s="16">
        <f t="shared" si="243"/>
        <v>67</v>
      </c>
      <c r="AO789">
        <f t="shared" si="244"/>
        <v>67</v>
      </c>
      <c r="AP789" t="str">
        <f t="shared" si="245"/>
        <v>Suspicious Zero</v>
      </c>
      <c r="AQ789">
        <f t="shared" si="246"/>
        <v>6700</v>
      </c>
    </row>
    <row r="790" spans="1:43">
      <c r="A790" t="s">
        <v>9178</v>
      </c>
      <c r="B790" t="s">
        <v>9179</v>
      </c>
      <c r="C790" t="s">
        <v>9180</v>
      </c>
      <c r="D790" s="17">
        <v>2339</v>
      </c>
      <c r="E790" s="17">
        <v>4000</v>
      </c>
      <c r="F790" s="23">
        <v>42</v>
      </c>
      <c r="G790" s="6">
        <v>3.8</v>
      </c>
      <c r="H790" s="3">
        <v>1118</v>
      </c>
      <c r="I790" t="s">
        <v>12076</v>
      </c>
      <c r="J790" t="s">
        <v>9181</v>
      </c>
      <c r="K790" t="s">
        <v>9182</v>
      </c>
      <c r="L790" t="s">
        <v>9183</v>
      </c>
      <c r="M790" t="s">
        <v>12882</v>
      </c>
      <c r="N790" t="s">
        <v>12883</v>
      </c>
      <c r="O790" t="s">
        <v>9184</v>
      </c>
      <c r="P790" t="s">
        <v>9185</v>
      </c>
      <c r="Q790" t="str">
        <f t="shared" si="229"/>
        <v>Good</v>
      </c>
      <c r="R790" s="15">
        <f t="shared" si="230"/>
        <v>4472000</v>
      </c>
      <c r="S790" s="15" t="str">
        <f t="shared" si="231"/>
        <v>₹2,000-₹10,000</v>
      </c>
      <c r="U790" s="6">
        <f t="shared" si="232"/>
        <v>308</v>
      </c>
      <c r="V790" s="3">
        <f t="shared" si="233"/>
        <v>4248.3999999999996</v>
      </c>
      <c r="W790" s="3" t="s">
        <v>14295</v>
      </c>
      <c r="X790" s="3" t="s">
        <v>14576</v>
      </c>
      <c r="Y790" s="25">
        <f t="shared" si="234"/>
        <v>0.42</v>
      </c>
      <c r="Z790" s="25">
        <f t="shared" si="235"/>
        <v>662</v>
      </c>
      <c r="AA790">
        <f t="shared" si="236"/>
        <v>1</v>
      </c>
      <c r="AB790">
        <f t="shared" si="237"/>
        <v>1</v>
      </c>
      <c r="AC790">
        <f t="shared" si="228"/>
        <v>0</v>
      </c>
      <c r="AF790">
        <f t="shared" si="238"/>
        <v>4472000</v>
      </c>
      <c r="AH790" t="str">
        <f t="shared" si="239"/>
        <v>Reffair AX30 [MAX] Portable Air</v>
      </c>
      <c r="AI790" s="21">
        <f t="shared" si="240"/>
        <v>1118</v>
      </c>
      <c r="AK790" t="str">
        <f t="shared" si="241"/>
        <v>Car &amp; Motorbike</v>
      </c>
      <c r="AM790">
        <f t="shared" si="242"/>
        <v>4200</v>
      </c>
      <c r="AN790" s="16">
        <f t="shared" si="243"/>
        <v>42</v>
      </c>
      <c r="AO790">
        <f t="shared" si="244"/>
        <v>42</v>
      </c>
      <c r="AP790" t="str">
        <f t="shared" si="245"/>
        <v>Suspicious Zero</v>
      </c>
      <c r="AQ790">
        <f t="shared" si="246"/>
        <v>4200</v>
      </c>
    </row>
    <row r="791" spans="1:43">
      <c r="A791" t="s">
        <v>6540</v>
      </c>
      <c r="B791" t="s">
        <v>12105</v>
      </c>
      <c r="C791" t="s">
        <v>5697</v>
      </c>
      <c r="D791" s="17">
        <v>1187</v>
      </c>
      <c r="E791" s="17">
        <v>1929</v>
      </c>
      <c r="F791" s="23">
        <v>38</v>
      </c>
      <c r="G791" s="6">
        <v>4.0999999999999996</v>
      </c>
      <c r="H791" s="3">
        <v>1662</v>
      </c>
      <c r="I791" t="s">
        <v>6541</v>
      </c>
      <c r="J791" t="s">
        <v>6542</v>
      </c>
      <c r="K791" t="s">
        <v>6543</v>
      </c>
      <c r="L791" t="s">
        <v>6544</v>
      </c>
      <c r="M791" t="s">
        <v>6545</v>
      </c>
      <c r="N791" t="s">
        <v>12884</v>
      </c>
      <c r="O791" t="s">
        <v>6546</v>
      </c>
      <c r="P791" t="s">
        <v>6547</v>
      </c>
      <c r="Q791" t="str">
        <f t="shared" si="229"/>
        <v>Average</v>
      </c>
      <c r="R791" s="15">
        <f t="shared" si="230"/>
        <v>3205998</v>
      </c>
      <c r="S791" s="15" t="str">
        <f t="shared" si="231"/>
        <v>₹500-₹2,000</v>
      </c>
      <c r="U791" s="6">
        <f t="shared" si="232"/>
        <v>308</v>
      </c>
      <c r="V791" s="3">
        <f t="shared" si="233"/>
        <v>6814.2</v>
      </c>
      <c r="W791" s="3" t="s">
        <v>13733</v>
      </c>
      <c r="X791" s="3" t="s">
        <v>14572</v>
      </c>
      <c r="Y791" s="25">
        <f t="shared" si="234"/>
        <v>0.38</v>
      </c>
      <c r="Z791" s="25">
        <f t="shared" si="235"/>
        <v>662</v>
      </c>
      <c r="AA791">
        <f t="shared" si="236"/>
        <v>1</v>
      </c>
      <c r="AB791">
        <f t="shared" si="237"/>
        <v>1</v>
      </c>
      <c r="AC791">
        <f t="shared" si="228"/>
        <v>0</v>
      </c>
      <c r="AF791">
        <f t="shared" si="238"/>
        <v>3205998</v>
      </c>
      <c r="AH791" t="str">
        <f t="shared" si="239"/>
        <v>Verilux USB C Hub Multiport Adapter- 6</v>
      </c>
      <c r="AI791" s="21">
        <f t="shared" si="240"/>
        <v>1662</v>
      </c>
      <c r="AK791" t="str">
        <f t="shared" si="241"/>
        <v>Computers &amp; Accessories</v>
      </c>
      <c r="AM791">
        <f t="shared" si="242"/>
        <v>3800</v>
      </c>
      <c r="AN791" s="16">
        <f t="shared" si="243"/>
        <v>38</v>
      </c>
      <c r="AO791">
        <f t="shared" si="244"/>
        <v>38</v>
      </c>
      <c r="AP791" t="str">
        <f t="shared" si="245"/>
        <v>Suspicious Zero</v>
      </c>
      <c r="AQ791">
        <f t="shared" si="246"/>
        <v>3800</v>
      </c>
    </row>
    <row r="792" spans="1:43">
      <c r="A792" t="s">
        <v>6671</v>
      </c>
      <c r="B792" t="s">
        <v>6672</v>
      </c>
      <c r="C792" t="s">
        <v>2884</v>
      </c>
      <c r="D792" s="17">
        <v>499</v>
      </c>
      <c r="E792" s="17">
        <v>1299</v>
      </c>
      <c r="F792" s="23">
        <v>62</v>
      </c>
      <c r="G792" s="6">
        <v>3.9</v>
      </c>
      <c r="H792" s="3">
        <v>1173</v>
      </c>
      <c r="I792" t="s">
        <v>12885</v>
      </c>
      <c r="J792" t="s">
        <v>6673</v>
      </c>
      <c r="K792" t="s">
        <v>6674</v>
      </c>
      <c r="L792" t="s">
        <v>6675</v>
      </c>
      <c r="M792" t="s">
        <v>6676</v>
      </c>
      <c r="N792" t="s">
        <v>12293</v>
      </c>
      <c r="O792" t="s">
        <v>6677</v>
      </c>
      <c r="P792" t="s">
        <v>6678</v>
      </c>
      <c r="Q792" t="str">
        <f t="shared" si="229"/>
        <v>Good</v>
      </c>
      <c r="R792" s="15">
        <f t="shared" si="230"/>
        <v>1523727</v>
      </c>
      <c r="S792" s="15" t="str">
        <f t="shared" si="231"/>
        <v>₹500-₹2,000</v>
      </c>
      <c r="U792" s="6">
        <f t="shared" si="232"/>
        <v>308</v>
      </c>
      <c r="V792" s="3">
        <f t="shared" si="233"/>
        <v>4574.7</v>
      </c>
      <c r="W792" s="3" t="s">
        <v>13734</v>
      </c>
      <c r="X792" s="3" t="s">
        <v>14550</v>
      </c>
      <c r="Y792" s="25">
        <f t="shared" si="234"/>
        <v>0.62</v>
      </c>
      <c r="Z792" s="25">
        <f t="shared" si="235"/>
        <v>662</v>
      </c>
      <c r="AA792">
        <f t="shared" si="236"/>
        <v>1</v>
      </c>
      <c r="AB792">
        <f t="shared" si="237"/>
        <v>1</v>
      </c>
      <c r="AC792">
        <f t="shared" si="228"/>
        <v>0</v>
      </c>
      <c r="AF792">
        <f t="shared" si="238"/>
        <v>1523727</v>
      </c>
      <c r="AH792" t="str">
        <f t="shared" si="239"/>
        <v>Boult Audio BassBuds Oak in-Ear Wired</v>
      </c>
      <c r="AI792" s="21">
        <f t="shared" si="240"/>
        <v>1173</v>
      </c>
      <c r="AK792" t="str">
        <f t="shared" si="241"/>
        <v>Electronics</v>
      </c>
      <c r="AM792">
        <f t="shared" si="242"/>
        <v>6200</v>
      </c>
      <c r="AN792" s="16">
        <f t="shared" si="243"/>
        <v>62</v>
      </c>
      <c r="AO792">
        <f t="shared" si="244"/>
        <v>62</v>
      </c>
      <c r="AP792" t="str">
        <f t="shared" si="245"/>
        <v>Suspicious Zero</v>
      </c>
      <c r="AQ792">
        <f t="shared" si="246"/>
        <v>6200</v>
      </c>
    </row>
    <row r="793" spans="1:43">
      <c r="A793" t="s">
        <v>8942</v>
      </c>
      <c r="B793" t="s">
        <v>8943</v>
      </c>
      <c r="C793" t="s">
        <v>8346</v>
      </c>
      <c r="D793" s="17">
        <v>368</v>
      </c>
      <c r="E793" s="17">
        <v>699</v>
      </c>
      <c r="F793" s="23">
        <v>47</v>
      </c>
      <c r="G793" s="6">
        <v>4.0999999999999996</v>
      </c>
      <c r="H793" s="3">
        <v>1240</v>
      </c>
      <c r="I793" t="s">
        <v>12294</v>
      </c>
      <c r="J793" t="s">
        <v>8944</v>
      </c>
      <c r="K793" t="s">
        <v>8945</v>
      </c>
      <c r="L793" t="s">
        <v>8946</v>
      </c>
      <c r="M793" t="s">
        <v>8947</v>
      </c>
      <c r="N793" t="s">
        <v>8948</v>
      </c>
      <c r="O793" t="s">
        <v>8949</v>
      </c>
      <c r="P793" t="s">
        <v>8950</v>
      </c>
      <c r="Q793" t="str">
        <f t="shared" si="229"/>
        <v>Good</v>
      </c>
      <c r="R793" s="15">
        <f t="shared" si="230"/>
        <v>866760</v>
      </c>
      <c r="S793" s="15" t="str">
        <f t="shared" si="231"/>
        <v>₹500-₹2,000</v>
      </c>
      <c r="U793" s="6">
        <f t="shared" si="232"/>
        <v>308</v>
      </c>
      <c r="V793" s="3">
        <f t="shared" si="233"/>
        <v>5084</v>
      </c>
      <c r="W793" s="3" t="s">
        <v>13735</v>
      </c>
      <c r="X793" s="3" t="s">
        <v>14573</v>
      </c>
      <c r="Y793" s="25">
        <f t="shared" si="234"/>
        <v>0.47</v>
      </c>
      <c r="Z793" s="25">
        <f t="shared" si="235"/>
        <v>662</v>
      </c>
      <c r="AA793">
        <f t="shared" si="236"/>
        <v>1</v>
      </c>
      <c r="AB793">
        <f t="shared" si="237"/>
        <v>1</v>
      </c>
      <c r="AC793">
        <f t="shared" si="228"/>
        <v>0</v>
      </c>
      <c r="AF793">
        <f t="shared" si="238"/>
        <v>866760</v>
      </c>
      <c r="AH793" t="str">
        <f t="shared" si="239"/>
        <v>Themisto 350 Watts Egg</v>
      </c>
      <c r="AI793" s="21">
        <f t="shared" si="240"/>
        <v>1240</v>
      </c>
      <c r="AK793" t="str">
        <f t="shared" si="241"/>
        <v>Home &amp; Kitchen</v>
      </c>
      <c r="AM793">
        <f t="shared" si="242"/>
        <v>4700</v>
      </c>
      <c r="AN793" s="16">
        <f t="shared" si="243"/>
        <v>47</v>
      </c>
      <c r="AO793">
        <f t="shared" si="244"/>
        <v>47</v>
      </c>
      <c r="AP793" t="str">
        <f t="shared" si="245"/>
        <v>Suspicious Zero</v>
      </c>
      <c r="AQ793">
        <f t="shared" si="246"/>
        <v>4700</v>
      </c>
    </row>
    <row r="794" spans="1:43">
      <c r="A794" t="s">
        <v>8731</v>
      </c>
      <c r="B794" t="s">
        <v>8732</v>
      </c>
      <c r="C794" t="s">
        <v>7902</v>
      </c>
      <c r="D794" s="17">
        <v>1345</v>
      </c>
      <c r="E794" s="17">
        <v>1750</v>
      </c>
      <c r="F794" s="23">
        <v>23</v>
      </c>
      <c r="G794" s="6">
        <v>3.8</v>
      </c>
      <c r="H794" s="3">
        <v>2466</v>
      </c>
      <c r="I794" t="s">
        <v>8733</v>
      </c>
      <c r="J794" t="s">
        <v>8734</v>
      </c>
      <c r="K794" t="s">
        <v>8735</v>
      </c>
      <c r="L794" t="s">
        <v>8736</v>
      </c>
      <c r="M794" t="s">
        <v>12886</v>
      </c>
      <c r="N794" t="s">
        <v>8737</v>
      </c>
      <c r="O794" t="s">
        <v>8738</v>
      </c>
      <c r="P794" t="s">
        <v>8739</v>
      </c>
      <c r="Q794" t="str">
        <f t="shared" si="229"/>
        <v>Good</v>
      </c>
      <c r="R794" s="15">
        <f t="shared" si="230"/>
        <v>4315500</v>
      </c>
      <c r="S794" s="15" t="str">
        <f t="shared" si="231"/>
        <v>₹500-₹2,000</v>
      </c>
      <c r="U794" s="6">
        <f t="shared" si="232"/>
        <v>308</v>
      </c>
      <c r="V794" s="3">
        <f t="shared" si="233"/>
        <v>9370.7999999999993</v>
      </c>
      <c r="W794" s="3" t="s">
        <v>13736</v>
      </c>
      <c r="X794" s="3" t="s">
        <v>14573</v>
      </c>
      <c r="Y794" s="25">
        <f t="shared" si="234"/>
        <v>0.23</v>
      </c>
      <c r="Z794" s="25">
        <f t="shared" si="235"/>
        <v>662</v>
      </c>
      <c r="AA794">
        <f t="shared" si="236"/>
        <v>1</v>
      </c>
      <c r="AB794">
        <f t="shared" si="237"/>
        <v>1</v>
      </c>
      <c r="AC794">
        <f t="shared" si="228"/>
        <v>0</v>
      </c>
      <c r="AF794">
        <f t="shared" si="238"/>
        <v>4315500</v>
      </c>
      <c r="AH794" t="str">
        <f t="shared" si="239"/>
        <v>Milton Go Electro 2.0 Stainless Steel</v>
      </c>
      <c r="AI794" s="21">
        <f t="shared" si="240"/>
        <v>2466</v>
      </c>
      <c r="AK794" t="str">
        <f t="shared" si="241"/>
        <v>Home &amp; Kitchen</v>
      </c>
      <c r="AM794">
        <f t="shared" si="242"/>
        <v>2300</v>
      </c>
      <c r="AN794" s="16">
        <f t="shared" si="243"/>
        <v>23</v>
      </c>
      <c r="AO794">
        <f t="shared" si="244"/>
        <v>23</v>
      </c>
      <c r="AP794" t="str">
        <f t="shared" si="245"/>
        <v>Suspicious Zero</v>
      </c>
      <c r="AQ794">
        <f t="shared" si="246"/>
        <v>2300</v>
      </c>
    </row>
    <row r="795" spans="1:43">
      <c r="A795" t="s">
        <v>3821</v>
      </c>
      <c r="B795" t="s">
        <v>3822</v>
      </c>
      <c r="C795" t="s">
        <v>3289</v>
      </c>
      <c r="D795" s="17">
        <v>89</v>
      </c>
      <c r="E795" s="17">
        <v>599</v>
      </c>
      <c r="F795" s="23">
        <v>85</v>
      </c>
      <c r="G795" s="6">
        <v>4.3</v>
      </c>
      <c r="H795" s="3">
        <v>2351</v>
      </c>
      <c r="I795" t="s">
        <v>3823</v>
      </c>
      <c r="J795" t="s">
        <v>3824</v>
      </c>
      <c r="K795" t="s">
        <v>3825</v>
      </c>
      <c r="L795" t="s">
        <v>3826</v>
      </c>
      <c r="M795" t="s">
        <v>12887</v>
      </c>
      <c r="N795" t="s">
        <v>12132</v>
      </c>
      <c r="O795" t="s">
        <v>3827</v>
      </c>
      <c r="P795" t="s">
        <v>3828</v>
      </c>
      <c r="Q795" t="str">
        <f t="shared" si="229"/>
        <v>Average</v>
      </c>
      <c r="R795" s="15">
        <f t="shared" si="230"/>
        <v>1408249</v>
      </c>
      <c r="S795" s="15" t="str">
        <f t="shared" si="231"/>
        <v>₹500-₹2,000</v>
      </c>
      <c r="U795" s="6">
        <f t="shared" si="232"/>
        <v>308</v>
      </c>
      <c r="V795" s="3">
        <f t="shared" si="233"/>
        <v>10109.299999999999</v>
      </c>
      <c r="W795" s="3" t="s">
        <v>14296</v>
      </c>
      <c r="X795" s="3" t="s">
        <v>14550</v>
      </c>
      <c r="Y795" s="25">
        <f t="shared" si="234"/>
        <v>0.85</v>
      </c>
      <c r="Z795" s="25">
        <f t="shared" si="235"/>
        <v>662</v>
      </c>
      <c r="AA795">
        <f t="shared" si="236"/>
        <v>1</v>
      </c>
      <c r="AB795">
        <f t="shared" si="237"/>
        <v>1</v>
      </c>
      <c r="AC795">
        <f t="shared" si="228"/>
        <v>0</v>
      </c>
      <c r="AF795">
        <f t="shared" si="238"/>
        <v>1408249</v>
      </c>
      <c r="AH795" t="str">
        <f t="shared" si="239"/>
        <v>Elv Mobile Phone Mount Tabletop Holder</v>
      </c>
      <c r="AI795" s="21">
        <f t="shared" si="240"/>
        <v>2351</v>
      </c>
      <c r="AK795" t="str">
        <f t="shared" si="241"/>
        <v>Electronics</v>
      </c>
      <c r="AM795">
        <f t="shared" si="242"/>
        <v>8500</v>
      </c>
      <c r="AN795" s="16">
        <f t="shared" si="243"/>
        <v>85</v>
      </c>
      <c r="AO795">
        <f t="shared" si="244"/>
        <v>85</v>
      </c>
      <c r="AP795" t="str">
        <f t="shared" si="245"/>
        <v>Suspicious Zero</v>
      </c>
      <c r="AQ795">
        <f t="shared" si="246"/>
        <v>8500</v>
      </c>
    </row>
    <row r="796" spans="1:43">
      <c r="A796" t="s">
        <v>793</v>
      </c>
      <c r="B796" t="s">
        <v>794</v>
      </c>
      <c r="C796" t="s">
        <v>169</v>
      </c>
      <c r="D796" s="17">
        <v>30990</v>
      </c>
      <c r="E796" s="17">
        <v>52900</v>
      </c>
      <c r="F796" s="23">
        <v>41</v>
      </c>
      <c r="G796" s="6">
        <v>4.3</v>
      </c>
      <c r="H796" s="3">
        <v>7109</v>
      </c>
      <c r="I796" t="s">
        <v>795</v>
      </c>
      <c r="J796" t="s">
        <v>571</v>
      </c>
      <c r="K796" t="s">
        <v>572</v>
      </c>
      <c r="L796" t="s">
        <v>573</v>
      </c>
      <c r="M796" t="s">
        <v>574</v>
      </c>
      <c r="N796" t="s">
        <v>575</v>
      </c>
      <c r="O796" t="s">
        <v>796</v>
      </c>
      <c r="P796" t="s">
        <v>797</v>
      </c>
      <c r="Q796" t="str">
        <f t="shared" si="229"/>
        <v>Good</v>
      </c>
      <c r="R796" s="15">
        <f t="shared" si="230"/>
        <v>376066100</v>
      </c>
      <c r="S796" s="15" t="str">
        <f t="shared" si="231"/>
        <v>&gt;₹50,000</v>
      </c>
      <c r="U796" s="6">
        <f t="shared" si="232"/>
        <v>308</v>
      </c>
      <c r="V796" s="3">
        <f t="shared" si="233"/>
        <v>30568.699999999997</v>
      </c>
      <c r="W796" s="3" t="s">
        <v>13737</v>
      </c>
      <c r="X796" s="3" t="s">
        <v>14550</v>
      </c>
      <c r="Y796" s="25">
        <f t="shared" si="234"/>
        <v>0.41</v>
      </c>
      <c r="Z796" s="25">
        <f t="shared" si="235"/>
        <v>662</v>
      </c>
      <c r="AA796">
        <f t="shared" si="236"/>
        <v>1</v>
      </c>
      <c r="AB796">
        <f t="shared" si="237"/>
        <v>1</v>
      </c>
      <c r="AC796">
        <f t="shared" si="228"/>
        <v>0</v>
      </c>
      <c r="AF796">
        <f t="shared" si="238"/>
        <v>376066100</v>
      </c>
      <c r="AH796" t="str">
        <f t="shared" si="239"/>
        <v>Samsung 108 cm (43 inches) Crystal 4K</v>
      </c>
      <c r="AI796" s="21">
        <f t="shared" si="240"/>
        <v>7109</v>
      </c>
      <c r="AK796" t="str">
        <f t="shared" si="241"/>
        <v>Electronics</v>
      </c>
      <c r="AM796">
        <f t="shared" si="242"/>
        <v>4100</v>
      </c>
      <c r="AN796" s="16">
        <f t="shared" si="243"/>
        <v>41</v>
      </c>
      <c r="AO796">
        <f t="shared" si="244"/>
        <v>41</v>
      </c>
      <c r="AP796" t="str">
        <f t="shared" si="245"/>
        <v>Suspicious Zero</v>
      </c>
      <c r="AQ796">
        <f t="shared" si="246"/>
        <v>4100</v>
      </c>
    </row>
    <row r="797" spans="1:43">
      <c r="A797" t="s">
        <v>2289</v>
      </c>
      <c r="B797" t="s">
        <v>2290</v>
      </c>
      <c r="C797" t="s">
        <v>169</v>
      </c>
      <c r="D797" s="17">
        <v>45999</v>
      </c>
      <c r="E797" s="17">
        <v>69900</v>
      </c>
      <c r="F797" s="23">
        <v>34</v>
      </c>
      <c r="G797" s="6">
        <v>4.3</v>
      </c>
      <c r="H797" s="3">
        <v>7109</v>
      </c>
      <c r="I797" t="s">
        <v>2291</v>
      </c>
      <c r="J797" t="s">
        <v>571</v>
      </c>
      <c r="K797" t="s">
        <v>572</v>
      </c>
      <c r="L797" t="s">
        <v>573</v>
      </c>
      <c r="M797" t="s">
        <v>574</v>
      </c>
      <c r="N797" t="s">
        <v>575</v>
      </c>
      <c r="O797" t="s">
        <v>2292</v>
      </c>
      <c r="P797" t="s">
        <v>2293</v>
      </c>
      <c r="Q797" t="str">
        <f t="shared" si="229"/>
        <v>Good</v>
      </c>
      <c r="R797" s="15">
        <f t="shared" si="230"/>
        <v>496919100</v>
      </c>
      <c r="S797" s="15" t="str">
        <f t="shared" si="231"/>
        <v>&gt;₹50,000</v>
      </c>
      <c r="U797" s="6">
        <f t="shared" si="232"/>
        <v>308</v>
      </c>
      <c r="V797" s="3">
        <f t="shared" si="233"/>
        <v>30568.699999999997</v>
      </c>
      <c r="W797" s="3" t="s">
        <v>13738</v>
      </c>
      <c r="X797" s="3" t="s">
        <v>14550</v>
      </c>
      <c r="Y797" s="25">
        <f t="shared" si="234"/>
        <v>0.34</v>
      </c>
      <c r="Z797" s="25">
        <f t="shared" si="235"/>
        <v>662</v>
      </c>
      <c r="AA797">
        <f t="shared" si="236"/>
        <v>1</v>
      </c>
      <c r="AB797">
        <f t="shared" si="237"/>
        <v>1</v>
      </c>
      <c r="AC797">
        <f t="shared" si="228"/>
        <v>0</v>
      </c>
      <c r="AF797">
        <f t="shared" si="238"/>
        <v>496919100</v>
      </c>
      <c r="AH797" t="str">
        <f t="shared" si="239"/>
        <v>Samsung 138 cm (55 inches) Crystal 4K</v>
      </c>
      <c r="AI797" s="21">
        <f t="shared" si="240"/>
        <v>7109</v>
      </c>
      <c r="AK797" t="str">
        <f t="shared" si="241"/>
        <v>Electronics</v>
      </c>
      <c r="AM797">
        <f t="shared" si="242"/>
        <v>3400</v>
      </c>
      <c r="AN797" s="16">
        <f t="shared" si="243"/>
        <v>34</v>
      </c>
      <c r="AO797">
        <f t="shared" si="244"/>
        <v>34</v>
      </c>
      <c r="AP797" t="str">
        <f t="shared" si="245"/>
        <v>Suspicious Zero</v>
      </c>
      <c r="AQ797">
        <f t="shared" si="246"/>
        <v>3400</v>
      </c>
    </row>
    <row r="798" spans="1:43">
      <c r="A798" t="s">
        <v>3701</v>
      </c>
      <c r="B798" t="s">
        <v>3702</v>
      </c>
      <c r="C798" t="s">
        <v>3703</v>
      </c>
      <c r="D798" s="17">
        <v>251</v>
      </c>
      <c r="E798" s="17">
        <v>999</v>
      </c>
      <c r="F798" s="23">
        <v>75</v>
      </c>
      <c r="G798" s="6">
        <v>3.7</v>
      </c>
      <c r="H798" s="3">
        <v>3234</v>
      </c>
      <c r="I798" t="s">
        <v>3704</v>
      </c>
      <c r="J798" t="s">
        <v>3705</v>
      </c>
      <c r="K798" t="s">
        <v>3706</v>
      </c>
      <c r="L798" t="s">
        <v>3707</v>
      </c>
      <c r="M798" t="s">
        <v>3708</v>
      </c>
      <c r="N798" t="s">
        <v>12888</v>
      </c>
      <c r="O798" t="s">
        <v>3709</v>
      </c>
      <c r="P798" t="s">
        <v>3710</v>
      </c>
      <c r="Q798" t="str">
        <f t="shared" si="229"/>
        <v>Average</v>
      </c>
      <c r="R798" s="15">
        <f t="shared" si="230"/>
        <v>3230766</v>
      </c>
      <c r="S798" s="15" t="str">
        <f t="shared" si="231"/>
        <v>₹500-₹2,000</v>
      </c>
      <c r="U798" s="6">
        <f t="shared" si="232"/>
        <v>308</v>
      </c>
      <c r="V798" s="3">
        <f t="shared" si="233"/>
        <v>11965.800000000001</v>
      </c>
      <c r="W798" s="3" t="s">
        <v>14297</v>
      </c>
      <c r="X798" s="3" t="s">
        <v>14550</v>
      </c>
      <c r="Y798" s="25">
        <f t="shared" si="234"/>
        <v>0.75</v>
      </c>
      <c r="Z798" s="25">
        <f t="shared" si="235"/>
        <v>662</v>
      </c>
      <c r="AA798">
        <f t="shared" si="236"/>
        <v>1</v>
      </c>
      <c r="AB798">
        <f t="shared" si="237"/>
        <v>1</v>
      </c>
      <c r="AC798">
        <f t="shared" si="228"/>
        <v>0</v>
      </c>
      <c r="AF798">
        <f t="shared" si="238"/>
        <v>3230766</v>
      </c>
      <c r="AH798" t="str">
        <f t="shared" si="239"/>
        <v>SWAPKART Flexible Mobile Tabletop</v>
      </c>
      <c r="AI798" s="21">
        <f t="shared" si="240"/>
        <v>3234</v>
      </c>
      <c r="AK798" t="str">
        <f t="shared" si="241"/>
        <v>Electronics</v>
      </c>
      <c r="AM798">
        <f t="shared" si="242"/>
        <v>7500</v>
      </c>
      <c r="AN798" s="16">
        <f t="shared" si="243"/>
        <v>75</v>
      </c>
      <c r="AO798">
        <f t="shared" si="244"/>
        <v>75</v>
      </c>
      <c r="AP798" t="str">
        <f t="shared" si="245"/>
        <v>Suspicious Zero</v>
      </c>
      <c r="AQ798">
        <f t="shared" si="246"/>
        <v>7500</v>
      </c>
    </row>
    <row r="799" spans="1:43">
      <c r="A799" t="s">
        <v>11700</v>
      </c>
      <c r="B799" t="s">
        <v>11701</v>
      </c>
      <c r="C799" t="s">
        <v>10555</v>
      </c>
      <c r="D799" s="17">
        <v>18999</v>
      </c>
      <c r="E799" s="17">
        <v>29999</v>
      </c>
      <c r="F799" s="23">
        <v>37</v>
      </c>
      <c r="G799" s="6">
        <v>4.0999999999999996</v>
      </c>
      <c r="H799" s="3">
        <v>2536</v>
      </c>
      <c r="I799" t="s">
        <v>12889</v>
      </c>
      <c r="J799" t="s">
        <v>11702</v>
      </c>
      <c r="K799" t="s">
        <v>11703</v>
      </c>
      <c r="L799" t="s">
        <v>11704</v>
      </c>
      <c r="M799" t="s">
        <v>11705</v>
      </c>
      <c r="N799" t="s">
        <v>12295</v>
      </c>
      <c r="O799" t="s">
        <v>11706</v>
      </c>
      <c r="P799" t="s">
        <v>11707</v>
      </c>
      <c r="Q799" t="str">
        <f t="shared" si="229"/>
        <v>Average</v>
      </c>
      <c r="R799" s="15">
        <f t="shared" si="230"/>
        <v>76077464</v>
      </c>
      <c r="S799" s="15" t="str">
        <f t="shared" si="231"/>
        <v>₹10,000-₹50,000</v>
      </c>
      <c r="U799" s="6">
        <f t="shared" si="232"/>
        <v>308</v>
      </c>
      <c r="V799" s="3">
        <f t="shared" si="233"/>
        <v>10397.599999999999</v>
      </c>
      <c r="W799" s="3" t="s">
        <v>13739</v>
      </c>
      <c r="X799" s="3" t="s">
        <v>14573</v>
      </c>
      <c r="Y799" s="25">
        <f t="shared" si="234"/>
        <v>0.37</v>
      </c>
      <c r="Z799" s="25">
        <f t="shared" si="235"/>
        <v>662</v>
      </c>
      <c r="AA799">
        <f t="shared" si="236"/>
        <v>1</v>
      </c>
      <c r="AB799">
        <f t="shared" si="237"/>
        <v>1</v>
      </c>
      <c r="AC799">
        <f t="shared" si="228"/>
        <v>0</v>
      </c>
      <c r="AF799">
        <f t="shared" si="238"/>
        <v>76077464</v>
      </c>
      <c r="AH799" t="str">
        <f t="shared" si="239"/>
        <v>Mi Robot Vacuum-Mop P,</v>
      </c>
      <c r="AI799" s="21">
        <f t="shared" si="240"/>
        <v>2536</v>
      </c>
      <c r="AK799" t="str">
        <f t="shared" si="241"/>
        <v>Home &amp; Kitchen</v>
      </c>
      <c r="AM799">
        <f t="shared" si="242"/>
        <v>3700</v>
      </c>
      <c r="AN799" s="16">
        <f t="shared" si="243"/>
        <v>37</v>
      </c>
      <c r="AO799">
        <f t="shared" si="244"/>
        <v>37</v>
      </c>
      <c r="AP799" t="str">
        <f t="shared" si="245"/>
        <v>Suspicious Zero</v>
      </c>
      <c r="AQ799">
        <f t="shared" si="246"/>
        <v>3700</v>
      </c>
    </row>
    <row r="800" spans="1:43">
      <c r="A800" t="s">
        <v>4872</v>
      </c>
      <c r="B800" t="s">
        <v>12059</v>
      </c>
      <c r="C800" t="s">
        <v>2884</v>
      </c>
      <c r="D800" s="17">
        <v>1499</v>
      </c>
      <c r="E800" s="17">
        <v>3990</v>
      </c>
      <c r="F800" s="23">
        <v>62</v>
      </c>
      <c r="G800" s="6">
        <v>4.0999999999999996</v>
      </c>
      <c r="H800" s="3">
        <v>109864</v>
      </c>
      <c r="I800" t="s">
        <v>4873</v>
      </c>
      <c r="J800" t="s">
        <v>4874</v>
      </c>
      <c r="K800" t="s">
        <v>4875</v>
      </c>
      <c r="L800" t="s">
        <v>4876</v>
      </c>
      <c r="M800" t="s">
        <v>12890</v>
      </c>
      <c r="N800" t="s">
        <v>12891</v>
      </c>
      <c r="O800" t="s">
        <v>4877</v>
      </c>
      <c r="P800" t="s">
        <v>4878</v>
      </c>
      <c r="Q800" t="str">
        <f t="shared" si="229"/>
        <v>Average</v>
      </c>
      <c r="R800" s="15">
        <f t="shared" si="230"/>
        <v>438357360</v>
      </c>
      <c r="S800" s="15" t="str">
        <f t="shared" si="231"/>
        <v>₹2,000-₹10,000</v>
      </c>
      <c r="U800" s="6">
        <f t="shared" si="232"/>
        <v>308</v>
      </c>
      <c r="V800" s="3">
        <f t="shared" si="233"/>
        <v>450442.39999999997</v>
      </c>
      <c r="W800" s="3" t="s">
        <v>13740</v>
      </c>
      <c r="X800" s="3" t="s">
        <v>14550</v>
      </c>
      <c r="Y800" s="25">
        <f t="shared" si="234"/>
        <v>0.62</v>
      </c>
      <c r="Z800" s="25">
        <f t="shared" si="235"/>
        <v>662</v>
      </c>
      <c r="AA800">
        <f t="shared" si="236"/>
        <v>1</v>
      </c>
      <c r="AB800">
        <f t="shared" si="237"/>
        <v>1</v>
      </c>
      <c r="AC800">
        <f t="shared" si="228"/>
        <v>0</v>
      </c>
      <c r="AF800">
        <f t="shared" si="238"/>
        <v>438357360</v>
      </c>
      <c r="AH800" t="str">
        <f t="shared" si="239"/>
        <v>boAt Rockerz 330 in-Ear Bluetooth</v>
      </c>
      <c r="AI800" s="21">
        <f t="shared" si="240"/>
        <v>109864</v>
      </c>
      <c r="AK800" t="str">
        <f t="shared" si="241"/>
        <v>Electronics</v>
      </c>
      <c r="AM800">
        <f t="shared" si="242"/>
        <v>6200</v>
      </c>
      <c r="AN800" s="16">
        <f t="shared" si="243"/>
        <v>62</v>
      </c>
      <c r="AO800">
        <f t="shared" si="244"/>
        <v>62</v>
      </c>
      <c r="AP800" t="str">
        <f t="shared" si="245"/>
        <v>Suspicious Zero</v>
      </c>
      <c r="AQ800">
        <f t="shared" si="246"/>
        <v>6200</v>
      </c>
    </row>
    <row r="801" spans="1:43">
      <c r="A801" t="s">
        <v>852</v>
      </c>
      <c r="B801" t="s">
        <v>853</v>
      </c>
      <c r="C801" t="s">
        <v>98</v>
      </c>
      <c r="D801" s="17">
        <v>290</v>
      </c>
      <c r="E801" s="17">
        <v>349</v>
      </c>
      <c r="F801" s="23">
        <v>17</v>
      </c>
      <c r="G801" s="6">
        <v>3.7</v>
      </c>
      <c r="H801" s="3">
        <v>1977</v>
      </c>
      <c r="I801" t="s">
        <v>854</v>
      </c>
      <c r="J801" t="s">
        <v>855</v>
      </c>
      <c r="K801" t="s">
        <v>856</v>
      </c>
      <c r="L801" t="s">
        <v>857</v>
      </c>
      <c r="M801" t="s">
        <v>858</v>
      </c>
      <c r="N801" t="s">
        <v>859</v>
      </c>
      <c r="O801" t="s">
        <v>860</v>
      </c>
      <c r="P801" t="s">
        <v>861</v>
      </c>
      <c r="Q801" t="str">
        <f t="shared" si="229"/>
        <v>Good</v>
      </c>
      <c r="R801" s="15">
        <f t="shared" si="230"/>
        <v>689973</v>
      </c>
      <c r="S801" s="15" t="str">
        <f t="shared" si="231"/>
        <v>&lt;₹500</v>
      </c>
      <c r="U801" s="6">
        <f t="shared" si="232"/>
        <v>308</v>
      </c>
      <c r="V801" s="3">
        <f t="shared" si="233"/>
        <v>7314.9000000000005</v>
      </c>
      <c r="W801" s="3" t="s">
        <v>13741</v>
      </c>
      <c r="X801" s="3" t="s">
        <v>14572</v>
      </c>
      <c r="Y801" s="25">
        <f t="shared" si="234"/>
        <v>0.17</v>
      </c>
      <c r="Z801" s="25">
        <f t="shared" si="235"/>
        <v>662</v>
      </c>
      <c r="AA801">
        <f t="shared" si="236"/>
        <v>1</v>
      </c>
      <c r="AB801">
        <f t="shared" si="237"/>
        <v>1</v>
      </c>
      <c r="AC801">
        <f t="shared" si="228"/>
        <v>0</v>
      </c>
      <c r="AF801">
        <f t="shared" si="238"/>
        <v>689973</v>
      </c>
      <c r="AH801" t="str">
        <f t="shared" si="239"/>
        <v>ZEBRONICS ZEB-USB150WF1 WiFi USB Mini</v>
      </c>
      <c r="AI801" s="21">
        <f t="shared" si="240"/>
        <v>1977</v>
      </c>
      <c r="AK801" t="str">
        <f t="shared" si="241"/>
        <v>Computers &amp; Accessories</v>
      </c>
      <c r="AM801">
        <f t="shared" si="242"/>
        <v>1700</v>
      </c>
      <c r="AN801" s="16">
        <f t="shared" si="243"/>
        <v>17</v>
      </c>
      <c r="AO801">
        <f t="shared" si="244"/>
        <v>17</v>
      </c>
      <c r="AP801" t="str">
        <f t="shared" si="245"/>
        <v>Suspicious Zero</v>
      </c>
      <c r="AQ801">
        <f t="shared" si="246"/>
        <v>1700</v>
      </c>
    </row>
    <row r="802" spans="1:43">
      <c r="A802" t="s">
        <v>862</v>
      </c>
      <c r="B802" t="s">
        <v>863</v>
      </c>
      <c r="C802" t="s">
        <v>458</v>
      </c>
      <c r="D802" s="17">
        <v>249</v>
      </c>
      <c r="E802" s="17">
        <v>799</v>
      </c>
      <c r="F802" s="23">
        <v>69</v>
      </c>
      <c r="G802" s="6">
        <v>3.8</v>
      </c>
      <c r="H802" s="3">
        <v>1079</v>
      </c>
      <c r="I802" t="s">
        <v>864</v>
      </c>
      <c r="J802" t="s">
        <v>865</v>
      </c>
      <c r="K802" t="s">
        <v>866</v>
      </c>
      <c r="L802" t="s">
        <v>867</v>
      </c>
      <c r="M802" t="s">
        <v>868</v>
      </c>
      <c r="N802" t="s">
        <v>869</v>
      </c>
      <c r="O802" t="s">
        <v>870</v>
      </c>
      <c r="P802" t="s">
        <v>871</v>
      </c>
      <c r="Q802" t="str">
        <f t="shared" si="229"/>
        <v>Good</v>
      </c>
      <c r="R802" s="15">
        <f t="shared" si="230"/>
        <v>862121</v>
      </c>
      <c r="S802" s="15" t="str">
        <f t="shared" si="231"/>
        <v>₹500-₹2,000</v>
      </c>
      <c r="U802" s="6">
        <f t="shared" si="232"/>
        <v>308</v>
      </c>
      <c r="V802" s="3">
        <f t="shared" si="233"/>
        <v>4100.2</v>
      </c>
      <c r="W802" s="3" t="s">
        <v>13742</v>
      </c>
      <c r="X802" s="3" t="s">
        <v>14550</v>
      </c>
      <c r="Y802" s="25">
        <f t="shared" si="234"/>
        <v>0.69</v>
      </c>
      <c r="Z802" s="25">
        <f t="shared" si="235"/>
        <v>662</v>
      </c>
      <c r="AA802">
        <f t="shared" si="236"/>
        <v>1</v>
      </c>
      <c r="AB802">
        <f t="shared" si="237"/>
        <v>1</v>
      </c>
      <c r="AC802">
        <f t="shared" si="228"/>
        <v>0</v>
      </c>
      <c r="AF802">
        <f t="shared" si="238"/>
        <v>862121</v>
      </c>
      <c r="AH802" t="str">
        <f t="shared" si="239"/>
        <v>LOHAYA Remote Compatible for Mi Smart</v>
      </c>
      <c r="AI802" s="21">
        <f t="shared" si="240"/>
        <v>1079</v>
      </c>
      <c r="AK802" t="str">
        <f t="shared" si="241"/>
        <v>Electronics</v>
      </c>
      <c r="AM802">
        <f t="shared" si="242"/>
        <v>6900</v>
      </c>
      <c r="AN802" s="16">
        <f t="shared" si="243"/>
        <v>69</v>
      </c>
      <c r="AO802">
        <f t="shared" si="244"/>
        <v>69</v>
      </c>
      <c r="AP802" t="str">
        <f t="shared" si="245"/>
        <v>Suspicious Zero</v>
      </c>
      <c r="AQ802">
        <f t="shared" si="246"/>
        <v>6900</v>
      </c>
    </row>
    <row r="803" spans="1:43">
      <c r="A803" t="s">
        <v>2474</v>
      </c>
      <c r="B803" t="s">
        <v>2475</v>
      </c>
      <c r="C803" t="s">
        <v>18</v>
      </c>
      <c r="D803" s="17">
        <v>129</v>
      </c>
      <c r="E803" s="17">
        <v>449</v>
      </c>
      <c r="F803" s="23">
        <v>71</v>
      </c>
      <c r="G803" s="6">
        <v>3.7</v>
      </c>
      <c r="H803" s="3">
        <v>41</v>
      </c>
      <c r="I803" t="s">
        <v>2476</v>
      </c>
      <c r="J803" t="s">
        <v>2477</v>
      </c>
      <c r="K803" t="s">
        <v>2478</v>
      </c>
      <c r="L803" t="s">
        <v>2479</v>
      </c>
      <c r="M803" t="s">
        <v>2480</v>
      </c>
      <c r="N803" t="s">
        <v>12892</v>
      </c>
      <c r="O803" t="s">
        <v>2481</v>
      </c>
      <c r="P803" t="s">
        <v>2482</v>
      </c>
      <c r="Q803" t="str">
        <f t="shared" si="229"/>
        <v>Good</v>
      </c>
      <c r="R803" s="15">
        <f t="shared" si="230"/>
        <v>18409</v>
      </c>
      <c r="S803" s="15" t="str">
        <f t="shared" si="231"/>
        <v>&lt;₹500</v>
      </c>
      <c r="U803" s="6">
        <f t="shared" si="232"/>
        <v>308</v>
      </c>
      <c r="V803" s="3">
        <f t="shared" si="233"/>
        <v>151.70000000000002</v>
      </c>
      <c r="W803" s="3" t="s">
        <v>13743</v>
      </c>
      <c r="X803" s="3" t="s">
        <v>14572</v>
      </c>
      <c r="Y803" s="25">
        <f t="shared" si="234"/>
        <v>0.71</v>
      </c>
      <c r="Z803" s="25">
        <f t="shared" si="235"/>
        <v>662</v>
      </c>
      <c r="AA803">
        <f t="shared" si="236"/>
        <v>1</v>
      </c>
      <c r="AB803">
        <f t="shared" si="237"/>
        <v>1</v>
      </c>
      <c r="AC803">
        <f t="shared" si="228"/>
        <v>0</v>
      </c>
      <c r="AF803">
        <f t="shared" si="238"/>
        <v>18409</v>
      </c>
      <c r="AH803" t="str">
        <f t="shared" si="239"/>
        <v>Lava Charging Adapter Elements D3 2A</v>
      </c>
      <c r="AI803" s="21">
        <f t="shared" si="240"/>
        <v>41</v>
      </c>
      <c r="AK803" t="str">
        <f t="shared" si="241"/>
        <v>Computers &amp; Accessories</v>
      </c>
      <c r="AM803">
        <f t="shared" si="242"/>
        <v>7100</v>
      </c>
      <c r="AN803" s="16">
        <f t="shared" si="243"/>
        <v>71</v>
      </c>
      <c r="AO803">
        <f t="shared" si="244"/>
        <v>71</v>
      </c>
      <c r="AP803" t="str">
        <f t="shared" si="245"/>
        <v>Suspicious Zero</v>
      </c>
      <c r="AQ803">
        <f t="shared" si="246"/>
        <v>7100</v>
      </c>
    </row>
    <row r="804" spans="1:43">
      <c r="A804" t="s">
        <v>10805</v>
      </c>
      <c r="B804" t="s">
        <v>10806</v>
      </c>
      <c r="C804" t="s">
        <v>7933</v>
      </c>
      <c r="D804" s="17">
        <v>999</v>
      </c>
      <c r="E804" s="17">
        <v>1500</v>
      </c>
      <c r="F804" s="23">
        <v>33</v>
      </c>
      <c r="G804" s="6">
        <v>4.2</v>
      </c>
      <c r="H804" s="3">
        <v>386</v>
      </c>
      <c r="I804" t="s">
        <v>12296</v>
      </c>
      <c r="J804" t="s">
        <v>10807</v>
      </c>
      <c r="K804" t="s">
        <v>10808</v>
      </c>
      <c r="L804" t="s">
        <v>10809</v>
      </c>
      <c r="M804" t="s">
        <v>10810</v>
      </c>
      <c r="N804" t="s">
        <v>10811</v>
      </c>
      <c r="O804" t="s">
        <v>10812</v>
      </c>
      <c r="P804" t="s">
        <v>10813</v>
      </c>
      <c r="Q804" t="str">
        <f t="shared" si="229"/>
        <v>Good</v>
      </c>
      <c r="R804" s="15">
        <f t="shared" si="230"/>
        <v>579000</v>
      </c>
      <c r="S804" s="15" t="str">
        <f t="shared" si="231"/>
        <v>₹500-₹2,000</v>
      </c>
      <c r="U804" s="6">
        <f t="shared" si="232"/>
        <v>308</v>
      </c>
      <c r="V804" s="3">
        <f t="shared" si="233"/>
        <v>1621.2</v>
      </c>
      <c r="W804" s="3" t="s">
        <v>14298</v>
      </c>
      <c r="X804" s="3" t="s">
        <v>14573</v>
      </c>
      <c r="Y804" s="25">
        <f t="shared" si="234"/>
        <v>0.33</v>
      </c>
      <c r="Z804" s="25">
        <f t="shared" si="235"/>
        <v>662</v>
      </c>
      <c r="AA804">
        <f t="shared" si="236"/>
        <v>1</v>
      </c>
      <c r="AB804">
        <f t="shared" si="237"/>
        <v>1</v>
      </c>
      <c r="AC804">
        <f t="shared" si="228"/>
        <v>0</v>
      </c>
      <c r="AF804">
        <f t="shared" si="238"/>
        <v>579000</v>
      </c>
      <c r="AH804" t="str">
        <f t="shared" si="239"/>
        <v>HealthSense Rechargeable Lint Remover</v>
      </c>
      <c r="AI804" s="21">
        <f t="shared" si="240"/>
        <v>386</v>
      </c>
      <c r="AK804" t="str">
        <f t="shared" si="241"/>
        <v>Home &amp; Kitchen</v>
      </c>
      <c r="AM804">
        <f t="shared" si="242"/>
        <v>3300</v>
      </c>
      <c r="AN804" s="16">
        <f t="shared" si="243"/>
        <v>33</v>
      </c>
      <c r="AO804">
        <f t="shared" si="244"/>
        <v>33</v>
      </c>
      <c r="AP804" t="str">
        <f t="shared" si="245"/>
        <v>Suspicious Zero</v>
      </c>
      <c r="AQ804">
        <f t="shared" si="246"/>
        <v>3300</v>
      </c>
    </row>
    <row r="805" spans="1:43">
      <c r="A805" t="s">
        <v>8571</v>
      </c>
      <c r="B805" t="s">
        <v>8572</v>
      </c>
      <c r="C805" t="s">
        <v>7943</v>
      </c>
      <c r="D805" s="17">
        <v>799</v>
      </c>
      <c r="E805" s="17">
        <v>1999</v>
      </c>
      <c r="F805" s="23">
        <v>60</v>
      </c>
      <c r="G805" s="6">
        <v>4.0999999999999996</v>
      </c>
      <c r="H805" s="3">
        <v>2162</v>
      </c>
      <c r="I805" t="s">
        <v>8573</v>
      </c>
      <c r="J805" t="s">
        <v>8574</v>
      </c>
      <c r="K805" t="s">
        <v>8575</v>
      </c>
      <c r="L805" t="s">
        <v>8576</v>
      </c>
      <c r="M805" t="s">
        <v>8577</v>
      </c>
      <c r="N805" t="s">
        <v>8578</v>
      </c>
      <c r="O805" t="s">
        <v>8579</v>
      </c>
      <c r="P805" t="s">
        <v>8580</v>
      </c>
      <c r="Q805" t="str">
        <f t="shared" si="229"/>
        <v>Average</v>
      </c>
      <c r="R805" s="15">
        <f t="shared" si="230"/>
        <v>4321838</v>
      </c>
      <c r="S805" s="15" t="str">
        <f t="shared" si="231"/>
        <v>₹500-₹2,000</v>
      </c>
      <c r="U805" s="6">
        <f t="shared" si="232"/>
        <v>308</v>
      </c>
      <c r="V805" s="3">
        <f t="shared" si="233"/>
        <v>8864.1999999999989</v>
      </c>
      <c r="W805" s="3" t="s">
        <v>13744</v>
      </c>
      <c r="X805" s="3" t="s">
        <v>14573</v>
      </c>
      <c r="Y805" s="25">
        <f t="shared" si="234"/>
        <v>0.6</v>
      </c>
      <c r="Z805" s="25">
        <f t="shared" si="235"/>
        <v>662</v>
      </c>
      <c r="AA805">
        <f t="shared" si="236"/>
        <v>1</v>
      </c>
      <c r="AB805">
        <f t="shared" si="237"/>
        <v>1</v>
      </c>
      <c r="AC805">
        <f t="shared" si="228"/>
        <v>0</v>
      </c>
      <c r="AF805">
        <f t="shared" si="238"/>
        <v>4321838</v>
      </c>
      <c r="AH805" t="str">
        <f t="shared" si="239"/>
        <v>Bulfyss Stainless Steel Digital Kitchen</v>
      </c>
      <c r="AI805" s="21">
        <f t="shared" si="240"/>
        <v>2162</v>
      </c>
      <c r="AK805" t="str">
        <f t="shared" si="241"/>
        <v>Home &amp; Kitchen</v>
      </c>
      <c r="AM805">
        <f t="shared" si="242"/>
        <v>6000</v>
      </c>
      <c r="AN805" s="16">
        <f t="shared" si="243"/>
        <v>60</v>
      </c>
      <c r="AO805">
        <f t="shared" si="244"/>
        <v>60</v>
      </c>
      <c r="AP805" t="str">
        <f t="shared" si="245"/>
        <v>Suspicious Zero</v>
      </c>
      <c r="AQ805">
        <f t="shared" si="246"/>
        <v>6000</v>
      </c>
    </row>
    <row r="806" spans="1:43">
      <c r="A806" t="s">
        <v>3873</v>
      </c>
      <c r="B806" t="s">
        <v>3874</v>
      </c>
      <c r="C806" t="s">
        <v>2768</v>
      </c>
      <c r="D806" s="17">
        <v>1799</v>
      </c>
      <c r="E806" s="17">
        <v>6990</v>
      </c>
      <c r="F806" s="23">
        <v>74</v>
      </c>
      <c r="G806" s="6">
        <v>4</v>
      </c>
      <c r="H806" s="3">
        <v>26880</v>
      </c>
      <c r="I806" t="s">
        <v>12297</v>
      </c>
      <c r="J806" t="s">
        <v>3876</v>
      </c>
      <c r="K806" t="s">
        <v>3877</v>
      </c>
      <c r="L806" t="s">
        <v>3878</v>
      </c>
      <c r="M806" t="s">
        <v>3879</v>
      </c>
      <c r="N806" t="s">
        <v>12893</v>
      </c>
      <c r="O806" t="s">
        <v>3881</v>
      </c>
      <c r="P806" t="s">
        <v>3882</v>
      </c>
      <c r="Q806" t="str">
        <f t="shared" si="229"/>
        <v>Good</v>
      </c>
      <c r="R806" s="15">
        <f t="shared" si="230"/>
        <v>187891200</v>
      </c>
      <c r="S806" s="15" t="str">
        <f t="shared" si="231"/>
        <v>₹2,000-₹10,000</v>
      </c>
      <c r="U806" s="6">
        <f t="shared" si="232"/>
        <v>308</v>
      </c>
      <c r="V806" s="3">
        <f t="shared" si="233"/>
        <v>107520</v>
      </c>
      <c r="W806" s="3" t="s">
        <v>13745</v>
      </c>
      <c r="X806" s="3" t="s">
        <v>14550</v>
      </c>
      <c r="Y806" s="25">
        <f t="shared" si="234"/>
        <v>0.74</v>
      </c>
      <c r="Z806" s="25">
        <f t="shared" si="235"/>
        <v>662</v>
      </c>
      <c r="AA806">
        <f t="shared" si="236"/>
        <v>1</v>
      </c>
      <c r="AB806">
        <f t="shared" si="237"/>
        <v>1</v>
      </c>
      <c r="AC806">
        <f t="shared" si="228"/>
        <v>0</v>
      </c>
      <c r="AF806">
        <f t="shared" si="238"/>
        <v>187891200</v>
      </c>
      <c r="AH806" t="str">
        <f t="shared" si="239"/>
        <v>boAt Flash Edition Smart Watch with</v>
      </c>
      <c r="AI806" s="21">
        <f t="shared" si="240"/>
        <v>26880</v>
      </c>
      <c r="AK806" t="str">
        <f t="shared" si="241"/>
        <v>Electronics</v>
      </c>
      <c r="AM806">
        <f t="shared" si="242"/>
        <v>7400</v>
      </c>
      <c r="AN806" s="16">
        <f t="shared" si="243"/>
        <v>74</v>
      </c>
      <c r="AO806">
        <f t="shared" si="244"/>
        <v>74</v>
      </c>
      <c r="AP806" t="str">
        <f t="shared" si="245"/>
        <v>Suspicious Zero</v>
      </c>
      <c r="AQ806">
        <f t="shared" si="246"/>
        <v>7400</v>
      </c>
    </row>
    <row r="807" spans="1:43">
      <c r="A807" t="s">
        <v>5676</v>
      </c>
      <c r="B807" t="s">
        <v>5677</v>
      </c>
      <c r="C807" t="s">
        <v>5327</v>
      </c>
      <c r="D807" s="17">
        <v>149</v>
      </c>
      <c r="E807" s="17">
        <v>399</v>
      </c>
      <c r="F807" s="23">
        <v>63</v>
      </c>
      <c r="G807" s="6">
        <v>4</v>
      </c>
      <c r="H807" s="3">
        <v>1540</v>
      </c>
      <c r="I807" t="s">
        <v>12298</v>
      </c>
      <c r="J807" t="s">
        <v>5678</v>
      </c>
      <c r="K807" t="s">
        <v>5679</v>
      </c>
      <c r="L807" t="s">
        <v>5680</v>
      </c>
      <c r="M807" t="s">
        <v>5681</v>
      </c>
      <c r="N807" t="s">
        <v>5682</v>
      </c>
      <c r="O807" t="s">
        <v>5683</v>
      </c>
      <c r="P807" t="s">
        <v>5684</v>
      </c>
      <c r="Q807" t="str">
        <f t="shared" si="229"/>
        <v>Good</v>
      </c>
      <c r="R807" s="15">
        <f t="shared" si="230"/>
        <v>614460</v>
      </c>
      <c r="S807" s="15" t="str">
        <f t="shared" si="231"/>
        <v>&lt;₹500</v>
      </c>
      <c r="U807" s="6">
        <f t="shared" si="232"/>
        <v>308</v>
      </c>
      <c r="V807" s="3">
        <f t="shared" si="233"/>
        <v>6160</v>
      </c>
      <c r="W807" s="3" t="s">
        <v>13746</v>
      </c>
      <c r="X807" s="3" t="s">
        <v>14572</v>
      </c>
      <c r="Y807" s="25">
        <f t="shared" si="234"/>
        <v>0.63</v>
      </c>
      <c r="Z807" s="25">
        <f t="shared" si="235"/>
        <v>662</v>
      </c>
      <c r="AA807">
        <f t="shared" si="236"/>
        <v>1</v>
      </c>
      <c r="AB807">
        <f t="shared" si="237"/>
        <v>1</v>
      </c>
      <c r="AC807">
        <f t="shared" ref="AC807:AC870" si="247">COUNTIFS(A:A, A807, C:C, "&lt;&gt;" &amp; C807)</f>
        <v>0</v>
      </c>
      <c r="AF807">
        <f t="shared" si="238"/>
        <v>614460</v>
      </c>
      <c r="AH807" t="str">
        <f t="shared" si="239"/>
        <v>Kanget [2 Pack] Type C Female to USB A</v>
      </c>
      <c r="AI807" s="21">
        <f t="shared" si="240"/>
        <v>1540</v>
      </c>
      <c r="AK807" t="str">
        <f t="shared" si="241"/>
        <v>Computers &amp; Accessories</v>
      </c>
      <c r="AM807">
        <f t="shared" si="242"/>
        <v>6300</v>
      </c>
      <c r="AN807" s="16">
        <f t="shared" si="243"/>
        <v>63</v>
      </c>
      <c r="AO807">
        <f t="shared" si="244"/>
        <v>63</v>
      </c>
      <c r="AP807" t="str">
        <f t="shared" si="245"/>
        <v>Suspicious Zero</v>
      </c>
      <c r="AQ807">
        <f t="shared" si="246"/>
        <v>6300</v>
      </c>
    </row>
    <row r="808" spans="1:43">
      <c r="A808" t="s">
        <v>9300</v>
      </c>
      <c r="B808" t="s">
        <v>9301</v>
      </c>
      <c r="C808" t="s">
        <v>7902</v>
      </c>
      <c r="D808" s="17">
        <v>999</v>
      </c>
      <c r="E808" s="17">
        <v>1950</v>
      </c>
      <c r="F808" s="23">
        <v>49</v>
      </c>
      <c r="G808" s="6">
        <v>3.8</v>
      </c>
      <c r="H808" s="3">
        <v>305</v>
      </c>
      <c r="I808" t="s">
        <v>12427</v>
      </c>
      <c r="J808" t="s">
        <v>9302</v>
      </c>
      <c r="K808" t="s">
        <v>9303</v>
      </c>
      <c r="L808" t="s">
        <v>9304</v>
      </c>
      <c r="M808" t="s">
        <v>9305</v>
      </c>
      <c r="N808" t="s">
        <v>9306</v>
      </c>
      <c r="O808" t="s">
        <v>9307</v>
      </c>
      <c r="P808" t="s">
        <v>9308</v>
      </c>
      <c r="Q808" t="str">
        <f t="shared" si="229"/>
        <v>Excellent</v>
      </c>
      <c r="R808" s="15">
        <f t="shared" si="230"/>
        <v>594750</v>
      </c>
      <c r="S808" s="15" t="str">
        <f t="shared" si="231"/>
        <v>₹500-₹2,000</v>
      </c>
      <c r="U808" s="6">
        <f t="shared" si="232"/>
        <v>308</v>
      </c>
      <c r="V808" s="3">
        <f t="shared" si="233"/>
        <v>1159</v>
      </c>
      <c r="W808" s="3" t="s">
        <v>13747</v>
      </c>
      <c r="X808" s="3" t="s">
        <v>14573</v>
      </c>
      <c r="Y808" s="25">
        <f t="shared" si="234"/>
        <v>0.49</v>
      </c>
      <c r="Z808" s="25">
        <f t="shared" si="235"/>
        <v>662</v>
      </c>
      <c r="AA808">
        <f t="shared" si="236"/>
        <v>1</v>
      </c>
      <c r="AB808">
        <f t="shared" si="237"/>
        <v>1</v>
      </c>
      <c r="AC808">
        <f t="shared" si="247"/>
        <v>0</v>
      </c>
      <c r="AF808">
        <f t="shared" si="238"/>
        <v>594750</v>
      </c>
      <c r="AH808" t="str">
        <f t="shared" si="239"/>
        <v>KENT 16088 Vogue Electric Kettle 1.8</v>
      </c>
      <c r="AI808" s="21">
        <f t="shared" si="240"/>
        <v>305</v>
      </c>
      <c r="AK808" t="str">
        <f t="shared" si="241"/>
        <v>Home &amp; Kitchen</v>
      </c>
      <c r="AM808">
        <f t="shared" si="242"/>
        <v>4900</v>
      </c>
      <c r="AN808" s="16">
        <f t="shared" si="243"/>
        <v>49</v>
      </c>
      <c r="AO808">
        <f t="shared" si="244"/>
        <v>49</v>
      </c>
      <c r="AP808" t="str">
        <f t="shared" si="245"/>
        <v>Suspicious Zero</v>
      </c>
      <c r="AQ808">
        <f t="shared" si="246"/>
        <v>4900</v>
      </c>
    </row>
    <row r="809" spans="1:43">
      <c r="A809" t="s">
        <v>7064</v>
      </c>
      <c r="B809" t="s">
        <v>7065</v>
      </c>
      <c r="C809" t="s">
        <v>2768</v>
      </c>
      <c r="D809" s="17">
        <v>2499</v>
      </c>
      <c r="E809" s="17">
        <v>5999</v>
      </c>
      <c r="F809" s="23">
        <v>57.999999999999993</v>
      </c>
      <c r="G809" s="6">
        <v>4.0999999999999996</v>
      </c>
      <c r="H809" s="3">
        <v>38879</v>
      </c>
      <c r="I809" t="s">
        <v>12133</v>
      </c>
      <c r="J809" t="s">
        <v>4143</v>
      </c>
      <c r="K809" t="s">
        <v>4144</v>
      </c>
      <c r="L809" t="s">
        <v>4145</v>
      </c>
      <c r="M809" t="s">
        <v>4146</v>
      </c>
      <c r="N809" t="s">
        <v>4147</v>
      </c>
      <c r="O809" t="s">
        <v>7066</v>
      </c>
      <c r="P809" t="s">
        <v>7067</v>
      </c>
      <c r="Q809" t="str">
        <f t="shared" si="229"/>
        <v>Good</v>
      </c>
      <c r="R809" s="15">
        <f t="shared" si="230"/>
        <v>233235121</v>
      </c>
      <c r="S809" s="15" t="str">
        <f t="shared" si="231"/>
        <v>₹2,000-₹10,000</v>
      </c>
      <c r="U809" s="6">
        <f t="shared" si="232"/>
        <v>308</v>
      </c>
      <c r="V809" s="3">
        <f t="shared" si="233"/>
        <v>159403.9</v>
      </c>
      <c r="W809" s="3" t="s">
        <v>14352</v>
      </c>
      <c r="X809" s="3" t="s">
        <v>14550</v>
      </c>
      <c r="Y809" s="25">
        <f t="shared" si="234"/>
        <v>0.57999999999999996</v>
      </c>
      <c r="Z809" s="25">
        <f t="shared" si="235"/>
        <v>662</v>
      </c>
      <c r="AA809">
        <f t="shared" si="236"/>
        <v>1</v>
      </c>
      <c r="AB809">
        <f t="shared" si="237"/>
        <v>1</v>
      </c>
      <c r="AC809">
        <f t="shared" si="247"/>
        <v>0</v>
      </c>
      <c r="AF809">
        <f t="shared" si="238"/>
        <v>233235121</v>
      </c>
      <c r="AH809" t="str">
        <f t="shared" si="239"/>
        <v>Noise ColorFit Ultra Smart Watch with</v>
      </c>
      <c r="AI809" s="21">
        <f t="shared" si="240"/>
        <v>38879</v>
      </c>
      <c r="AK809" t="str">
        <f t="shared" si="241"/>
        <v>Electronics</v>
      </c>
      <c r="AM809">
        <f t="shared" si="242"/>
        <v>5799.9999999999991</v>
      </c>
      <c r="AN809" s="16">
        <f t="shared" si="243"/>
        <v>57.999999999999993</v>
      </c>
      <c r="AO809">
        <f t="shared" si="244"/>
        <v>57.999999999999993</v>
      </c>
      <c r="AP809" t="str">
        <f t="shared" si="245"/>
        <v>Suspicious Zero</v>
      </c>
      <c r="AQ809">
        <f t="shared" si="246"/>
        <v>5799.9999999999991</v>
      </c>
    </row>
    <row r="810" spans="1:43">
      <c r="A810" t="s">
        <v>272</v>
      </c>
      <c r="B810" t="s">
        <v>273</v>
      </c>
      <c r="C810" t="s">
        <v>18</v>
      </c>
      <c r="D810" s="17">
        <v>299</v>
      </c>
      <c r="E810" s="17">
        <v>399</v>
      </c>
      <c r="F810" s="23">
        <v>25</v>
      </c>
      <c r="G810" s="6">
        <v>4</v>
      </c>
      <c r="H810" s="3">
        <v>2766</v>
      </c>
      <c r="I810" t="s">
        <v>274</v>
      </c>
      <c r="J810" t="s">
        <v>275</v>
      </c>
      <c r="K810" t="s">
        <v>276</v>
      </c>
      <c r="L810" t="s">
        <v>277</v>
      </c>
      <c r="M810" t="s">
        <v>278</v>
      </c>
      <c r="N810" t="s">
        <v>279</v>
      </c>
      <c r="O810" t="s">
        <v>280</v>
      </c>
      <c r="P810" t="s">
        <v>281</v>
      </c>
      <c r="Q810" t="str">
        <f t="shared" si="229"/>
        <v>Average</v>
      </c>
      <c r="R810" s="15">
        <f t="shared" si="230"/>
        <v>1103634</v>
      </c>
      <c r="S810" s="15" t="str">
        <f t="shared" si="231"/>
        <v>&lt;₹500</v>
      </c>
      <c r="U810" s="6">
        <f t="shared" si="232"/>
        <v>308</v>
      </c>
      <c r="V810" s="3">
        <f t="shared" si="233"/>
        <v>11064</v>
      </c>
      <c r="W810" s="3" t="s">
        <v>13748</v>
      </c>
      <c r="X810" s="3" t="s">
        <v>14572</v>
      </c>
      <c r="Y810" s="25">
        <f t="shared" si="234"/>
        <v>0.25</v>
      </c>
      <c r="Z810" s="25">
        <f t="shared" si="235"/>
        <v>662</v>
      </c>
      <c r="AA810">
        <f t="shared" si="236"/>
        <v>1</v>
      </c>
      <c r="AB810">
        <f t="shared" si="237"/>
        <v>1</v>
      </c>
      <c r="AC810">
        <f t="shared" si="247"/>
        <v>0</v>
      </c>
      <c r="AF810">
        <f t="shared" si="238"/>
        <v>1103634</v>
      </c>
      <c r="AH810" t="str">
        <f t="shared" si="239"/>
        <v>Ambrane Unbreakable 3 in 1 Fast</v>
      </c>
      <c r="AI810" s="21">
        <f t="shared" si="240"/>
        <v>2766</v>
      </c>
      <c r="AK810" t="str">
        <f t="shared" si="241"/>
        <v>Computers &amp; Accessories</v>
      </c>
      <c r="AM810">
        <f t="shared" si="242"/>
        <v>2500</v>
      </c>
      <c r="AN810" s="16">
        <f t="shared" si="243"/>
        <v>25</v>
      </c>
      <c r="AO810">
        <f t="shared" si="244"/>
        <v>25</v>
      </c>
      <c r="AP810" t="str">
        <f t="shared" si="245"/>
        <v>Suspicious Zero</v>
      </c>
      <c r="AQ810">
        <f t="shared" si="246"/>
        <v>2500</v>
      </c>
    </row>
    <row r="811" spans="1:43">
      <c r="A811" t="s">
        <v>6319</v>
      </c>
      <c r="B811" t="s">
        <v>6320</v>
      </c>
      <c r="C811" t="s">
        <v>4801</v>
      </c>
      <c r="D811" s="17">
        <v>5799</v>
      </c>
      <c r="E811" s="17">
        <v>7999</v>
      </c>
      <c r="F811" s="23">
        <v>28.000000000000004</v>
      </c>
      <c r="G811" s="6">
        <v>4.5</v>
      </c>
      <c r="H811" s="3">
        <v>50273</v>
      </c>
      <c r="I811" t="s">
        <v>6321</v>
      </c>
      <c r="J811" t="s">
        <v>6322</v>
      </c>
      <c r="K811" t="s">
        <v>6323</v>
      </c>
      <c r="L811" t="s">
        <v>6324</v>
      </c>
      <c r="M811" t="s">
        <v>6325</v>
      </c>
      <c r="N811" t="s">
        <v>6326</v>
      </c>
      <c r="O811" t="s">
        <v>6327</v>
      </c>
      <c r="P811" t="s">
        <v>6328</v>
      </c>
      <c r="Q811" t="str">
        <f t="shared" si="229"/>
        <v>Good</v>
      </c>
      <c r="R811" s="15">
        <f t="shared" si="230"/>
        <v>402133727</v>
      </c>
      <c r="S811" s="15" t="str">
        <f t="shared" si="231"/>
        <v>₹2,000-₹10,000</v>
      </c>
      <c r="U811" s="6">
        <f t="shared" si="232"/>
        <v>308</v>
      </c>
      <c r="V811" s="3">
        <f t="shared" si="233"/>
        <v>226228.5</v>
      </c>
      <c r="W811" s="3" t="s">
        <v>14299</v>
      </c>
      <c r="X811" s="3" t="s">
        <v>14572</v>
      </c>
      <c r="Y811" s="25">
        <f t="shared" si="234"/>
        <v>0.28000000000000003</v>
      </c>
      <c r="Z811" s="25">
        <f t="shared" si="235"/>
        <v>662</v>
      </c>
      <c r="AA811">
        <f t="shared" si="236"/>
        <v>1</v>
      </c>
      <c r="AB811">
        <f t="shared" si="237"/>
        <v>1</v>
      </c>
      <c r="AC811">
        <f t="shared" si="247"/>
        <v>0</v>
      </c>
      <c r="AF811">
        <f t="shared" si="238"/>
        <v>402133727</v>
      </c>
      <c r="AH811" t="str">
        <f t="shared" si="239"/>
        <v>Seagate One Touch 2TB External HDD with</v>
      </c>
      <c r="AI811" s="21">
        <f t="shared" si="240"/>
        <v>50273</v>
      </c>
      <c r="AK811" t="str">
        <f t="shared" si="241"/>
        <v>Computers &amp; Accessories</v>
      </c>
      <c r="AM811">
        <f t="shared" si="242"/>
        <v>2800.0000000000005</v>
      </c>
      <c r="AN811" s="16">
        <f t="shared" si="243"/>
        <v>28.000000000000004</v>
      </c>
      <c r="AO811">
        <f t="shared" si="244"/>
        <v>28.000000000000004</v>
      </c>
      <c r="AP811" t="str">
        <f t="shared" si="245"/>
        <v>Suspicious Zero</v>
      </c>
      <c r="AQ811">
        <f t="shared" si="246"/>
        <v>2800.0000000000005</v>
      </c>
    </row>
    <row r="812" spans="1:43">
      <c r="A812" t="s">
        <v>3227</v>
      </c>
      <c r="B812" t="s">
        <v>3228</v>
      </c>
      <c r="C812" t="s">
        <v>3229</v>
      </c>
      <c r="D812" s="17">
        <v>399</v>
      </c>
      <c r="E812" s="17">
        <v>1999</v>
      </c>
      <c r="F812" s="23">
        <v>80</v>
      </c>
      <c r="G812" s="6">
        <v>4</v>
      </c>
      <c r="H812" s="3">
        <v>3382</v>
      </c>
      <c r="I812" t="s">
        <v>3230</v>
      </c>
      <c r="J812" t="s">
        <v>3231</v>
      </c>
      <c r="K812" t="s">
        <v>3232</v>
      </c>
      <c r="L812" t="s">
        <v>3233</v>
      </c>
      <c r="M812" t="s">
        <v>3234</v>
      </c>
      <c r="N812" t="s">
        <v>12024</v>
      </c>
      <c r="O812" t="s">
        <v>3235</v>
      </c>
      <c r="P812" t="s">
        <v>3236</v>
      </c>
      <c r="Q812" t="str">
        <f t="shared" si="229"/>
        <v>Good</v>
      </c>
      <c r="R812" s="15">
        <f t="shared" si="230"/>
        <v>6760618</v>
      </c>
      <c r="S812" s="15" t="str">
        <f t="shared" si="231"/>
        <v>₹500-₹2,000</v>
      </c>
      <c r="U812" s="6">
        <f t="shared" si="232"/>
        <v>308</v>
      </c>
      <c r="V812" s="3">
        <f t="shared" si="233"/>
        <v>13528</v>
      </c>
      <c r="W812" s="3" t="s">
        <v>13749</v>
      </c>
      <c r="X812" s="3" t="s">
        <v>14550</v>
      </c>
      <c r="Y812" s="25">
        <f t="shared" si="234"/>
        <v>0.8</v>
      </c>
      <c r="Z812" s="25">
        <f t="shared" si="235"/>
        <v>662</v>
      </c>
      <c r="AA812">
        <f t="shared" si="236"/>
        <v>1</v>
      </c>
      <c r="AB812">
        <f t="shared" si="237"/>
        <v>1</v>
      </c>
      <c r="AC812">
        <f t="shared" si="247"/>
        <v>0</v>
      </c>
      <c r="AF812">
        <f t="shared" si="238"/>
        <v>6760618</v>
      </c>
      <c r="AH812" t="str">
        <f t="shared" si="239"/>
        <v>Tygot Bluetooth Extendable Selfie</v>
      </c>
      <c r="AI812" s="21">
        <f t="shared" si="240"/>
        <v>3382</v>
      </c>
      <c r="AK812" t="str">
        <f t="shared" si="241"/>
        <v>Electronics</v>
      </c>
      <c r="AM812">
        <f t="shared" si="242"/>
        <v>8000</v>
      </c>
      <c r="AN812" s="16">
        <f t="shared" si="243"/>
        <v>80</v>
      </c>
      <c r="AO812">
        <f t="shared" si="244"/>
        <v>80</v>
      </c>
      <c r="AP812" t="str">
        <f t="shared" si="245"/>
        <v>Suspicious Zero</v>
      </c>
      <c r="AQ812">
        <f t="shared" si="246"/>
        <v>8000</v>
      </c>
    </row>
    <row r="813" spans="1:43">
      <c r="A813" t="s">
        <v>1747</v>
      </c>
      <c r="B813" t="s">
        <v>12077</v>
      </c>
      <c r="C813" t="s">
        <v>18</v>
      </c>
      <c r="D813" s="17">
        <v>252</v>
      </c>
      <c r="E813" s="17">
        <v>999</v>
      </c>
      <c r="F813" s="23">
        <v>75</v>
      </c>
      <c r="G813" s="6">
        <v>3.7</v>
      </c>
      <c r="H813" s="3">
        <v>2249</v>
      </c>
      <c r="I813" t="s">
        <v>12299</v>
      </c>
      <c r="J813" t="s">
        <v>1748</v>
      </c>
      <c r="K813" t="s">
        <v>1749</v>
      </c>
      <c r="L813" t="s">
        <v>1750</v>
      </c>
      <c r="M813" t="s">
        <v>12463</v>
      </c>
      <c r="N813" t="s">
        <v>1751</v>
      </c>
      <c r="O813" t="s">
        <v>1752</v>
      </c>
      <c r="P813" t="s">
        <v>1753</v>
      </c>
      <c r="Q813" t="str">
        <f t="shared" si="229"/>
        <v>Good</v>
      </c>
      <c r="R813" s="15">
        <f t="shared" si="230"/>
        <v>2246751</v>
      </c>
      <c r="S813" s="15" t="str">
        <f t="shared" si="231"/>
        <v>₹500-₹2,000</v>
      </c>
      <c r="U813" s="6">
        <f t="shared" si="232"/>
        <v>308</v>
      </c>
      <c r="V813" s="3">
        <f t="shared" si="233"/>
        <v>8321.3000000000011</v>
      </c>
      <c r="W813" s="3" t="s">
        <v>13750</v>
      </c>
      <c r="X813" s="3" t="s">
        <v>14572</v>
      </c>
      <c r="Y813" s="25">
        <f t="shared" si="234"/>
        <v>0.75</v>
      </c>
      <c r="Z813" s="25">
        <f t="shared" si="235"/>
        <v>662</v>
      </c>
      <c r="AA813">
        <f t="shared" si="236"/>
        <v>1</v>
      </c>
      <c r="AB813">
        <f t="shared" si="237"/>
        <v>1</v>
      </c>
      <c r="AC813">
        <f t="shared" si="247"/>
        <v>0</v>
      </c>
      <c r="AF813">
        <f t="shared" si="238"/>
        <v>2246751</v>
      </c>
      <c r="AH813" t="str">
        <f t="shared" si="239"/>
        <v>MYVN LTG to USB forFast Charging &amp; Data</v>
      </c>
      <c r="AI813" s="21">
        <f t="shared" si="240"/>
        <v>2249</v>
      </c>
      <c r="AK813" t="str">
        <f t="shared" si="241"/>
        <v>Computers &amp; Accessories</v>
      </c>
      <c r="AM813">
        <f t="shared" si="242"/>
        <v>7500</v>
      </c>
      <c r="AN813" s="16">
        <f t="shared" si="243"/>
        <v>75</v>
      </c>
      <c r="AO813">
        <f t="shared" si="244"/>
        <v>75</v>
      </c>
      <c r="AP813" t="str">
        <f t="shared" si="245"/>
        <v>Suspicious Zero</v>
      </c>
      <c r="AQ813">
        <f t="shared" si="246"/>
        <v>7500</v>
      </c>
    </row>
    <row r="814" spans="1:43">
      <c r="A814" t="s">
        <v>2694</v>
      </c>
      <c r="B814" t="s">
        <v>2695</v>
      </c>
      <c r="C814" t="s">
        <v>169</v>
      </c>
      <c r="D814" s="17">
        <v>61999</v>
      </c>
      <c r="E814" s="17">
        <v>69999</v>
      </c>
      <c r="F814" s="23">
        <v>11</v>
      </c>
      <c r="G814" s="6">
        <v>4.0999999999999996</v>
      </c>
      <c r="H814" s="3">
        <v>6753</v>
      </c>
      <c r="I814" t="s">
        <v>2696</v>
      </c>
      <c r="J814" t="s">
        <v>1816</v>
      </c>
      <c r="K814" t="s">
        <v>1817</v>
      </c>
      <c r="L814" t="s">
        <v>1818</v>
      </c>
      <c r="M814" t="s">
        <v>12894</v>
      </c>
      <c r="N814" t="s">
        <v>12300</v>
      </c>
      <c r="O814" t="s">
        <v>2697</v>
      </c>
      <c r="P814" t="s">
        <v>2698</v>
      </c>
      <c r="Q814" t="str">
        <f t="shared" si="229"/>
        <v>Good</v>
      </c>
      <c r="R814" s="15">
        <f t="shared" si="230"/>
        <v>472703247</v>
      </c>
      <c r="S814" s="15" t="str">
        <f t="shared" si="231"/>
        <v>&gt;₹50,000</v>
      </c>
      <c r="U814" s="6">
        <f t="shared" si="232"/>
        <v>308</v>
      </c>
      <c r="V814" s="3">
        <f t="shared" si="233"/>
        <v>27687.3</v>
      </c>
      <c r="W814" s="3" t="s">
        <v>13751</v>
      </c>
      <c r="X814" s="3" t="s">
        <v>14550</v>
      </c>
      <c r="Y814" s="25">
        <f t="shared" si="234"/>
        <v>0.11</v>
      </c>
      <c r="Z814" s="25">
        <f t="shared" si="235"/>
        <v>662</v>
      </c>
      <c r="AA814">
        <f t="shared" si="236"/>
        <v>1</v>
      </c>
      <c r="AB814">
        <f t="shared" si="237"/>
        <v>1</v>
      </c>
      <c r="AC814">
        <f t="shared" si="247"/>
        <v>0</v>
      </c>
      <c r="AF814">
        <f t="shared" si="238"/>
        <v>472703247</v>
      </c>
      <c r="AH814" t="str">
        <f t="shared" si="239"/>
        <v>OnePlus 163.8 cm (65 inches) U Series</v>
      </c>
      <c r="AI814" s="21">
        <f t="shared" si="240"/>
        <v>6753</v>
      </c>
      <c r="AK814" t="str">
        <f t="shared" si="241"/>
        <v>Electronics</v>
      </c>
      <c r="AM814">
        <f t="shared" si="242"/>
        <v>1100</v>
      </c>
      <c r="AN814" s="16">
        <f t="shared" si="243"/>
        <v>11</v>
      </c>
      <c r="AO814">
        <f t="shared" si="244"/>
        <v>11</v>
      </c>
      <c r="AP814" t="str">
        <f t="shared" si="245"/>
        <v>Suspicious Zero</v>
      </c>
      <c r="AQ814">
        <f t="shared" si="246"/>
        <v>1100</v>
      </c>
    </row>
    <row r="815" spans="1:43">
      <c r="A815" t="s">
        <v>1813</v>
      </c>
      <c r="B815" t="s">
        <v>1814</v>
      </c>
      <c r="C815" t="s">
        <v>169</v>
      </c>
      <c r="D815" s="17">
        <v>42999</v>
      </c>
      <c r="E815" s="17">
        <v>59999</v>
      </c>
      <c r="F815" s="23">
        <v>28.000000000000004</v>
      </c>
      <c r="G815" s="6">
        <v>4.0999999999999996</v>
      </c>
      <c r="H815" s="3">
        <v>6753</v>
      </c>
      <c r="I815" t="s">
        <v>1815</v>
      </c>
      <c r="J815" t="s">
        <v>1816</v>
      </c>
      <c r="K815" t="s">
        <v>1817</v>
      </c>
      <c r="L815" t="s">
        <v>1818</v>
      </c>
      <c r="M815" t="s">
        <v>12894</v>
      </c>
      <c r="N815" t="s">
        <v>12300</v>
      </c>
      <c r="O815" t="s">
        <v>1819</v>
      </c>
      <c r="P815" t="s">
        <v>1820</v>
      </c>
      <c r="Q815" t="str">
        <f t="shared" si="229"/>
        <v>Excellent</v>
      </c>
      <c r="R815" s="15">
        <f t="shared" si="230"/>
        <v>405173247</v>
      </c>
      <c r="S815" s="15" t="str">
        <f t="shared" si="231"/>
        <v>&gt;₹50,000</v>
      </c>
      <c r="U815" s="6">
        <f t="shared" si="232"/>
        <v>308</v>
      </c>
      <c r="V815" s="3">
        <f t="shared" si="233"/>
        <v>27687.3</v>
      </c>
      <c r="W815" s="3" t="s">
        <v>13752</v>
      </c>
      <c r="X815" s="3" t="s">
        <v>14550</v>
      </c>
      <c r="Y815" s="25">
        <f t="shared" si="234"/>
        <v>0.28000000000000003</v>
      </c>
      <c r="Z815" s="25">
        <f t="shared" si="235"/>
        <v>662</v>
      </c>
      <c r="AA815">
        <f t="shared" si="236"/>
        <v>1</v>
      </c>
      <c r="AB815">
        <f t="shared" si="237"/>
        <v>1</v>
      </c>
      <c r="AC815">
        <f t="shared" si="247"/>
        <v>0</v>
      </c>
      <c r="AF815">
        <f t="shared" si="238"/>
        <v>405173247</v>
      </c>
      <c r="AH815" t="str">
        <f t="shared" si="239"/>
        <v>OnePlus 138.7 cm (55 inches) U Series</v>
      </c>
      <c r="AI815" s="21">
        <f t="shared" si="240"/>
        <v>6753</v>
      </c>
      <c r="AK815" t="str">
        <f t="shared" si="241"/>
        <v>Electronics</v>
      </c>
      <c r="AM815">
        <f t="shared" si="242"/>
        <v>2800.0000000000005</v>
      </c>
      <c r="AN815" s="16">
        <f t="shared" si="243"/>
        <v>28.000000000000004</v>
      </c>
      <c r="AO815">
        <f t="shared" si="244"/>
        <v>28.000000000000004</v>
      </c>
      <c r="AP815" t="str">
        <f t="shared" si="245"/>
        <v>Suspicious Zero</v>
      </c>
      <c r="AQ815">
        <f t="shared" si="246"/>
        <v>2800.0000000000005</v>
      </c>
    </row>
    <row r="816" spans="1:43">
      <c r="A816" t="s">
        <v>11138</v>
      </c>
      <c r="B816" t="s">
        <v>11139</v>
      </c>
      <c r="C816" t="s">
        <v>11140</v>
      </c>
      <c r="D816" s="17">
        <v>599</v>
      </c>
      <c r="E816" s="17">
        <v>1299</v>
      </c>
      <c r="F816" s="23">
        <v>54</v>
      </c>
      <c r="G816" s="6">
        <v>4.2</v>
      </c>
      <c r="H816" s="3">
        <v>590</v>
      </c>
      <c r="I816" t="s">
        <v>12895</v>
      </c>
      <c r="J816" t="s">
        <v>11141</v>
      </c>
      <c r="K816" t="s">
        <v>11142</v>
      </c>
      <c r="L816" t="s">
        <v>11143</v>
      </c>
      <c r="M816" t="s">
        <v>12896</v>
      </c>
      <c r="N816" t="s">
        <v>12301</v>
      </c>
      <c r="O816" t="s">
        <v>11144</v>
      </c>
      <c r="P816" t="s">
        <v>11145</v>
      </c>
      <c r="Q816" t="str">
        <f t="shared" si="229"/>
        <v>Good</v>
      </c>
      <c r="R816" s="15">
        <f t="shared" si="230"/>
        <v>766410</v>
      </c>
      <c r="S816" s="15" t="str">
        <f t="shared" si="231"/>
        <v>₹500-₹2,000</v>
      </c>
      <c r="U816" s="6">
        <f t="shared" si="232"/>
        <v>308</v>
      </c>
      <c r="V816" s="3">
        <f t="shared" si="233"/>
        <v>2478</v>
      </c>
      <c r="W816" s="3" t="s">
        <v>13753</v>
      </c>
      <c r="X816" s="3" t="s">
        <v>14573</v>
      </c>
      <c r="Y816" s="25">
        <f t="shared" si="234"/>
        <v>0.54</v>
      </c>
      <c r="Z816" s="25">
        <f t="shared" si="235"/>
        <v>662</v>
      </c>
      <c r="AA816">
        <f t="shared" si="236"/>
        <v>1</v>
      </c>
      <c r="AB816">
        <f t="shared" si="237"/>
        <v>1</v>
      </c>
      <c r="AC816">
        <f t="shared" si="247"/>
        <v>0</v>
      </c>
      <c r="AF816">
        <f t="shared" si="238"/>
        <v>766410</v>
      </c>
      <c r="AH816" t="str">
        <f t="shared" si="239"/>
        <v>Saiyam Stainless Steel Espresso Maker</v>
      </c>
      <c r="AI816" s="21">
        <f t="shared" si="240"/>
        <v>590</v>
      </c>
      <c r="AK816" t="str">
        <f t="shared" si="241"/>
        <v>Home &amp; Kitchen</v>
      </c>
      <c r="AM816">
        <f t="shared" si="242"/>
        <v>5400</v>
      </c>
      <c r="AN816" s="16">
        <f t="shared" si="243"/>
        <v>54</v>
      </c>
      <c r="AO816">
        <f t="shared" si="244"/>
        <v>54</v>
      </c>
      <c r="AP816" t="str">
        <f t="shared" si="245"/>
        <v>Suspicious Zero</v>
      </c>
      <c r="AQ816">
        <f t="shared" si="246"/>
        <v>5400</v>
      </c>
    </row>
    <row r="817" spans="1:43">
      <c r="A817" t="s">
        <v>10369</v>
      </c>
      <c r="B817" t="s">
        <v>10370</v>
      </c>
      <c r="C817" t="s">
        <v>8593</v>
      </c>
      <c r="D817" s="17">
        <v>1804</v>
      </c>
      <c r="E817" s="17">
        <v>2380</v>
      </c>
      <c r="F817" s="23">
        <v>24</v>
      </c>
      <c r="G817" s="6">
        <v>4</v>
      </c>
      <c r="H817" s="3">
        <v>15382</v>
      </c>
      <c r="I817" t="s">
        <v>10371</v>
      </c>
      <c r="J817" t="s">
        <v>10372</v>
      </c>
      <c r="K817" t="s">
        <v>10373</v>
      </c>
      <c r="L817" t="s">
        <v>10374</v>
      </c>
      <c r="M817" t="s">
        <v>10375</v>
      </c>
      <c r="N817" t="s">
        <v>12897</v>
      </c>
      <c r="O817" t="s">
        <v>10376</v>
      </c>
      <c r="P817" t="s">
        <v>10377</v>
      </c>
      <c r="Q817" t="str">
        <f t="shared" si="229"/>
        <v>Good</v>
      </c>
      <c r="R817" s="15">
        <f t="shared" si="230"/>
        <v>36609160</v>
      </c>
      <c r="S817" s="15" t="str">
        <f t="shared" si="231"/>
        <v>₹2,000-₹10,000</v>
      </c>
      <c r="U817" s="6">
        <f t="shared" si="232"/>
        <v>308</v>
      </c>
      <c r="V817" s="3">
        <f t="shared" si="233"/>
        <v>61528</v>
      </c>
      <c r="W817" s="3" t="s">
        <v>13754</v>
      </c>
      <c r="X817" s="3" t="s">
        <v>14573</v>
      </c>
      <c r="Y817" s="25">
        <f t="shared" si="234"/>
        <v>0.24</v>
      </c>
      <c r="Z817" s="25">
        <f t="shared" si="235"/>
        <v>662</v>
      </c>
      <c r="AA817">
        <f t="shared" si="236"/>
        <v>1</v>
      </c>
      <c r="AB817">
        <f t="shared" si="237"/>
        <v>1</v>
      </c>
      <c r="AC817">
        <f t="shared" si="247"/>
        <v>0</v>
      </c>
      <c r="AF817">
        <f t="shared" si="238"/>
        <v>36609160</v>
      </c>
      <c r="AH817" t="str">
        <f t="shared" si="239"/>
        <v>Crompton Hill Briz Deco 1200mm (48</v>
      </c>
      <c r="AI817" s="21">
        <f t="shared" si="240"/>
        <v>15382</v>
      </c>
      <c r="AK817" t="str">
        <f t="shared" si="241"/>
        <v>Home &amp; Kitchen</v>
      </c>
      <c r="AM817">
        <f t="shared" si="242"/>
        <v>2400</v>
      </c>
      <c r="AN817" s="16">
        <f t="shared" si="243"/>
        <v>24</v>
      </c>
      <c r="AO817">
        <f t="shared" si="244"/>
        <v>24</v>
      </c>
      <c r="AP817" t="str">
        <f t="shared" si="245"/>
        <v>Suspicious Zero</v>
      </c>
      <c r="AQ817">
        <f t="shared" si="246"/>
        <v>2400</v>
      </c>
    </row>
    <row r="818" spans="1:43">
      <c r="A818" t="s">
        <v>3548</v>
      </c>
      <c r="B818" t="s">
        <v>3549</v>
      </c>
      <c r="C818" t="s">
        <v>3550</v>
      </c>
      <c r="D818" s="17">
        <v>999</v>
      </c>
      <c r="E818" s="17">
        <v>2899</v>
      </c>
      <c r="F818" s="23">
        <v>66</v>
      </c>
      <c r="G818" s="6">
        <v>4.5999999999999996</v>
      </c>
      <c r="H818" s="3">
        <v>26603</v>
      </c>
      <c r="I818" t="s">
        <v>3551</v>
      </c>
      <c r="J818" t="s">
        <v>3552</v>
      </c>
      <c r="K818" t="s">
        <v>3553</v>
      </c>
      <c r="L818" t="s">
        <v>3554</v>
      </c>
      <c r="M818" t="s">
        <v>12898</v>
      </c>
      <c r="N818" t="s">
        <v>12302</v>
      </c>
      <c r="O818" t="s">
        <v>3555</v>
      </c>
      <c r="P818" t="s">
        <v>3556</v>
      </c>
      <c r="Q818" t="str">
        <f t="shared" si="229"/>
        <v>Average</v>
      </c>
      <c r="R818" s="15">
        <f t="shared" si="230"/>
        <v>77122097</v>
      </c>
      <c r="S818" s="15" t="str">
        <f t="shared" si="231"/>
        <v>₹2,000-₹10,000</v>
      </c>
      <c r="U818" s="6">
        <f t="shared" si="232"/>
        <v>308</v>
      </c>
      <c r="V818" s="3">
        <f t="shared" si="233"/>
        <v>122373.79999999999</v>
      </c>
      <c r="W818" s="3" t="s">
        <v>13755</v>
      </c>
      <c r="X818" s="3" t="s">
        <v>14550</v>
      </c>
      <c r="Y818" s="25">
        <f t="shared" si="234"/>
        <v>0.66</v>
      </c>
      <c r="Z818" s="25">
        <f t="shared" si="235"/>
        <v>662</v>
      </c>
      <c r="AA818">
        <f t="shared" si="236"/>
        <v>1</v>
      </c>
      <c r="AB818">
        <f t="shared" si="237"/>
        <v>1</v>
      </c>
      <c r="AC818">
        <f t="shared" si="247"/>
        <v>0</v>
      </c>
      <c r="AF818">
        <f t="shared" si="238"/>
        <v>77122097</v>
      </c>
      <c r="AH818" t="str">
        <f t="shared" si="239"/>
        <v>Spigen EZ Fit Tempered Glass Screen</v>
      </c>
      <c r="AI818" s="21">
        <f t="shared" si="240"/>
        <v>26603</v>
      </c>
      <c r="AK818" t="str">
        <f t="shared" si="241"/>
        <v>Electronics</v>
      </c>
      <c r="AM818">
        <f t="shared" si="242"/>
        <v>6600</v>
      </c>
      <c r="AN818" s="16">
        <f t="shared" si="243"/>
        <v>66</v>
      </c>
      <c r="AO818">
        <f t="shared" si="244"/>
        <v>66</v>
      </c>
      <c r="AP818" t="str">
        <f t="shared" si="245"/>
        <v>Suspicious Zero</v>
      </c>
      <c r="AQ818">
        <f t="shared" si="246"/>
        <v>6600</v>
      </c>
    </row>
    <row r="819" spans="1:43">
      <c r="A819" t="s">
        <v>6252</v>
      </c>
      <c r="B819" t="s">
        <v>6253</v>
      </c>
      <c r="C819" t="s">
        <v>14570</v>
      </c>
      <c r="D819" s="17">
        <v>99</v>
      </c>
      <c r="E819" s="17">
        <v>99</v>
      </c>
      <c r="F819" s="23">
        <v>0</v>
      </c>
      <c r="G819" s="6">
        <v>4.3</v>
      </c>
      <c r="H819" s="3">
        <v>388</v>
      </c>
      <c r="I819" t="s">
        <v>6255</v>
      </c>
      <c r="J819" t="s">
        <v>6256</v>
      </c>
      <c r="K819" t="s">
        <v>6257</v>
      </c>
      <c r="L819" t="s">
        <v>6258</v>
      </c>
      <c r="M819" t="s">
        <v>6259</v>
      </c>
      <c r="N819" t="s">
        <v>6260</v>
      </c>
      <c r="O819" t="s">
        <v>6261</v>
      </c>
      <c r="P819" t="s">
        <v>6262</v>
      </c>
      <c r="Q819" t="str">
        <f t="shared" si="229"/>
        <v>Good</v>
      </c>
      <c r="R819" s="15">
        <f t="shared" si="230"/>
        <v>38412</v>
      </c>
      <c r="S819" s="15" t="str">
        <f t="shared" si="231"/>
        <v>&lt;₹500</v>
      </c>
      <c r="U819" s="6">
        <f t="shared" si="232"/>
        <v>308</v>
      </c>
      <c r="V819" s="3">
        <f t="shared" si="233"/>
        <v>1668.3999999999999</v>
      </c>
      <c r="W819" s="3" t="s">
        <v>13756</v>
      </c>
      <c r="X819" s="3" t="s">
        <v>14557</v>
      </c>
      <c r="Y819" s="25">
        <f t="shared" si="234"/>
        <v>0</v>
      </c>
      <c r="Z819" s="25">
        <f t="shared" si="235"/>
        <v>662</v>
      </c>
      <c r="AA819">
        <f t="shared" si="236"/>
        <v>1</v>
      </c>
      <c r="AB819">
        <f t="shared" si="237"/>
        <v>1</v>
      </c>
      <c r="AC819">
        <f t="shared" si="247"/>
        <v>0</v>
      </c>
      <c r="AF819">
        <f t="shared" si="238"/>
        <v>38412</v>
      </c>
      <c r="AH819" t="str">
        <f t="shared" si="239"/>
        <v>BRUSTRO Copytinta Coloured Craft Paper</v>
      </c>
      <c r="AI819" s="21">
        <f t="shared" si="240"/>
        <v>388</v>
      </c>
      <c r="AK819" t="str">
        <f t="shared" si="241"/>
        <v>Office Products</v>
      </c>
      <c r="AM819">
        <f t="shared" si="242"/>
        <v>0</v>
      </c>
      <c r="AN819" s="16">
        <f t="shared" si="243"/>
        <v>12.35483870967742</v>
      </c>
      <c r="AO819">
        <f t="shared" si="244"/>
        <v>12.35483870967742</v>
      </c>
      <c r="AP819" t="str">
        <f t="shared" si="245"/>
        <v>True Zero</v>
      </c>
      <c r="AQ819">
        <f t="shared" si="246"/>
        <v>0</v>
      </c>
    </row>
    <row r="820" spans="1:43">
      <c r="A820" t="s">
        <v>9887</v>
      </c>
      <c r="B820" t="s">
        <v>9888</v>
      </c>
      <c r="C820" t="s">
        <v>8210</v>
      </c>
      <c r="D820" s="17">
        <v>950</v>
      </c>
      <c r="E820" s="17">
        <v>1599</v>
      </c>
      <c r="F820" s="23">
        <v>41</v>
      </c>
      <c r="G820" s="6">
        <v>4.3</v>
      </c>
      <c r="H820" s="3">
        <v>5911</v>
      </c>
      <c r="I820" t="s">
        <v>9889</v>
      </c>
      <c r="J820" t="s">
        <v>9890</v>
      </c>
      <c r="K820" t="s">
        <v>9891</v>
      </c>
      <c r="L820" t="s">
        <v>9892</v>
      </c>
      <c r="M820" t="s">
        <v>9893</v>
      </c>
      <c r="N820" t="s">
        <v>9894</v>
      </c>
      <c r="O820" t="s">
        <v>9895</v>
      </c>
      <c r="P820" t="s">
        <v>9896</v>
      </c>
      <c r="Q820" t="str">
        <f t="shared" si="229"/>
        <v>Good</v>
      </c>
      <c r="R820" s="15">
        <f t="shared" si="230"/>
        <v>9451689</v>
      </c>
      <c r="S820" s="15" t="str">
        <f t="shared" si="231"/>
        <v>₹500-₹2,000</v>
      </c>
      <c r="U820" s="6">
        <f t="shared" si="232"/>
        <v>308</v>
      </c>
      <c r="V820" s="3">
        <f t="shared" si="233"/>
        <v>25417.3</v>
      </c>
      <c r="W820" s="3" t="s">
        <v>13757</v>
      </c>
      <c r="X820" s="3" t="s">
        <v>14573</v>
      </c>
      <c r="Y820" s="25">
        <f t="shared" si="234"/>
        <v>0.41</v>
      </c>
      <c r="Z820" s="25">
        <f t="shared" si="235"/>
        <v>662</v>
      </c>
      <c r="AA820">
        <f t="shared" si="236"/>
        <v>1</v>
      </c>
      <c r="AB820">
        <f t="shared" si="237"/>
        <v>1</v>
      </c>
      <c r="AC820">
        <f t="shared" si="247"/>
        <v>0</v>
      </c>
      <c r="AF820">
        <f t="shared" si="238"/>
        <v>9451689</v>
      </c>
      <c r="AH820" t="str">
        <f t="shared" si="239"/>
        <v>Esquire Laundry Basket Brown,</v>
      </c>
      <c r="AI820" s="21">
        <f t="shared" si="240"/>
        <v>5911</v>
      </c>
      <c r="AK820" t="str">
        <f t="shared" si="241"/>
        <v>Home &amp; Kitchen</v>
      </c>
      <c r="AM820">
        <f t="shared" si="242"/>
        <v>4100</v>
      </c>
      <c r="AN820" s="16">
        <f t="shared" si="243"/>
        <v>41</v>
      </c>
      <c r="AO820">
        <f t="shared" si="244"/>
        <v>41</v>
      </c>
      <c r="AP820" t="str">
        <f t="shared" si="245"/>
        <v>Suspicious Zero</v>
      </c>
      <c r="AQ820">
        <f t="shared" si="246"/>
        <v>4100</v>
      </c>
    </row>
    <row r="821" spans="1:43">
      <c r="A821" t="s">
        <v>37</v>
      </c>
      <c r="B821" t="s">
        <v>38</v>
      </c>
      <c r="C821" t="s">
        <v>18</v>
      </c>
      <c r="D821" s="17">
        <v>199</v>
      </c>
      <c r="E821" s="17">
        <v>1899</v>
      </c>
      <c r="F821" s="23">
        <v>90</v>
      </c>
      <c r="G821" s="6">
        <v>3.9</v>
      </c>
      <c r="H821" s="3">
        <v>7928</v>
      </c>
      <c r="I821" t="s">
        <v>12303</v>
      </c>
      <c r="J821" t="s">
        <v>40</v>
      </c>
      <c r="K821" t="s">
        <v>41</v>
      </c>
      <c r="L821" t="s">
        <v>42</v>
      </c>
      <c r="M821" t="s">
        <v>43</v>
      </c>
      <c r="N821" t="s">
        <v>44</v>
      </c>
      <c r="O821" t="s">
        <v>45</v>
      </c>
      <c r="P821" t="s">
        <v>46</v>
      </c>
      <c r="Q821" t="str">
        <f t="shared" si="229"/>
        <v>Good</v>
      </c>
      <c r="R821" s="15">
        <f t="shared" si="230"/>
        <v>15055272</v>
      </c>
      <c r="S821" s="15" t="str">
        <f t="shared" si="231"/>
        <v>₹500-₹2,000</v>
      </c>
      <c r="U821" s="6">
        <f t="shared" si="232"/>
        <v>308</v>
      </c>
      <c r="V821" s="3">
        <f t="shared" si="233"/>
        <v>30919.200000000001</v>
      </c>
      <c r="W821" s="3" t="s">
        <v>13758</v>
      </c>
      <c r="X821" s="3" t="s">
        <v>14572</v>
      </c>
      <c r="Y821" s="25">
        <f t="shared" si="234"/>
        <v>0.9</v>
      </c>
      <c r="Z821" s="25">
        <f t="shared" si="235"/>
        <v>662</v>
      </c>
      <c r="AA821">
        <f t="shared" si="236"/>
        <v>1</v>
      </c>
      <c r="AB821">
        <f t="shared" si="237"/>
        <v>1</v>
      </c>
      <c r="AC821">
        <f t="shared" si="247"/>
        <v>0</v>
      </c>
      <c r="AF821">
        <f t="shared" si="238"/>
        <v>15055272</v>
      </c>
      <c r="AH821" t="str">
        <f t="shared" si="239"/>
        <v>Sounce Fast Phone Charging Cable &amp; Data</v>
      </c>
      <c r="AI821" s="21">
        <f t="shared" si="240"/>
        <v>7928</v>
      </c>
      <c r="AK821" t="str">
        <f t="shared" si="241"/>
        <v>Computers &amp; Accessories</v>
      </c>
      <c r="AM821">
        <f t="shared" si="242"/>
        <v>9000</v>
      </c>
      <c r="AN821" s="16">
        <f t="shared" si="243"/>
        <v>90</v>
      </c>
      <c r="AO821">
        <f t="shared" si="244"/>
        <v>90</v>
      </c>
      <c r="AP821" t="str">
        <f t="shared" si="245"/>
        <v>Suspicious Zero</v>
      </c>
      <c r="AQ821">
        <f t="shared" si="246"/>
        <v>9000</v>
      </c>
    </row>
    <row r="822" spans="1:43">
      <c r="A822" t="s">
        <v>10728</v>
      </c>
      <c r="B822" t="s">
        <v>10729</v>
      </c>
      <c r="C822" t="s">
        <v>9330</v>
      </c>
      <c r="D822" s="17">
        <v>15999</v>
      </c>
      <c r="E822" s="17">
        <v>24500</v>
      </c>
      <c r="F822" s="23">
        <v>35</v>
      </c>
      <c r="G822" s="6">
        <v>4</v>
      </c>
      <c r="H822" s="3">
        <v>11206</v>
      </c>
      <c r="I822" t="s">
        <v>10730</v>
      </c>
      <c r="J822" t="s">
        <v>10731</v>
      </c>
      <c r="K822" t="s">
        <v>10732</v>
      </c>
      <c r="L822" t="s">
        <v>10733</v>
      </c>
      <c r="M822" t="s">
        <v>10734</v>
      </c>
      <c r="N822" t="s">
        <v>12304</v>
      </c>
      <c r="O822" t="s">
        <v>10735</v>
      </c>
      <c r="P822" t="s">
        <v>10736</v>
      </c>
      <c r="Q822" t="str">
        <f t="shared" si="229"/>
        <v>Average</v>
      </c>
      <c r="R822" s="15">
        <f t="shared" si="230"/>
        <v>274547000</v>
      </c>
      <c r="S822" s="15" t="str">
        <f t="shared" si="231"/>
        <v>₹10,000-₹50,000</v>
      </c>
      <c r="U822" s="6">
        <f t="shared" si="232"/>
        <v>308</v>
      </c>
      <c r="V822" s="3">
        <f t="shared" si="233"/>
        <v>44824</v>
      </c>
      <c r="W822" s="3" t="s">
        <v>13759</v>
      </c>
      <c r="X822" s="3" t="s">
        <v>14573</v>
      </c>
      <c r="Y822" s="25">
        <f t="shared" si="234"/>
        <v>0.35</v>
      </c>
      <c r="Z822" s="25">
        <f t="shared" si="235"/>
        <v>662</v>
      </c>
      <c r="AA822">
        <f t="shared" si="236"/>
        <v>1</v>
      </c>
      <c r="AB822">
        <f t="shared" si="237"/>
        <v>1</v>
      </c>
      <c r="AC822">
        <f t="shared" si="247"/>
        <v>0</v>
      </c>
      <c r="AF822">
        <f t="shared" si="238"/>
        <v>274547000</v>
      </c>
      <c r="AH822" t="str">
        <f t="shared" si="239"/>
        <v>Aquaguard Aura RO+UV+UF+Taste</v>
      </c>
      <c r="AI822" s="21">
        <f t="shared" si="240"/>
        <v>11206</v>
      </c>
      <c r="AK822" t="str">
        <f t="shared" si="241"/>
        <v>Home &amp; Kitchen</v>
      </c>
      <c r="AM822">
        <f t="shared" si="242"/>
        <v>3500</v>
      </c>
      <c r="AN822" s="16">
        <f t="shared" si="243"/>
        <v>35</v>
      </c>
      <c r="AO822">
        <f t="shared" si="244"/>
        <v>35</v>
      </c>
      <c r="AP822" t="str">
        <f t="shared" si="245"/>
        <v>Suspicious Zero</v>
      </c>
      <c r="AQ822">
        <f t="shared" si="246"/>
        <v>3500</v>
      </c>
    </row>
    <row r="823" spans="1:43">
      <c r="A823" t="s">
        <v>4071</v>
      </c>
      <c r="B823" t="s">
        <v>4072</v>
      </c>
      <c r="C823" t="s">
        <v>3703</v>
      </c>
      <c r="D823" s="17">
        <v>499</v>
      </c>
      <c r="E823" s="17">
        <v>1899</v>
      </c>
      <c r="F823" s="23">
        <v>74</v>
      </c>
      <c r="G823" s="6">
        <v>4.0999999999999996</v>
      </c>
      <c r="H823" s="3">
        <v>1475</v>
      </c>
      <c r="I823" t="s">
        <v>4073</v>
      </c>
      <c r="J823" t="s">
        <v>4074</v>
      </c>
      <c r="K823" t="s">
        <v>4075</v>
      </c>
      <c r="L823" t="s">
        <v>4076</v>
      </c>
      <c r="M823" t="s">
        <v>4077</v>
      </c>
      <c r="N823" t="s">
        <v>4078</v>
      </c>
      <c r="O823" t="s">
        <v>4079</v>
      </c>
      <c r="P823" t="s">
        <v>4080</v>
      </c>
      <c r="Q823" t="str">
        <f t="shared" si="229"/>
        <v>Good</v>
      </c>
      <c r="R823" s="15">
        <f t="shared" si="230"/>
        <v>2801025</v>
      </c>
      <c r="S823" s="15" t="str">
        <f t="shared" si="231"/>
        <v>₹500-₹2,000</v>
      </c>
      <c r="U823" s="6">
        <f t="shared" si="232"/>
        <v>308</v>
      </c>
      <c r="V823" s="3">
        <f t="shared" si="233"/>
        <v>6047.4999999999991</v>
      </c>
      <c r="W823" s="3" t="s">
        <v>14300</v>
      </c>
      <c r="X823" s="3" t="s">
        <v>14550</v>
      </c>
      <c r="Y823" s="25">
        <f t="shared" si="234"/>
        <v>0.74</v>
      </c>
      <c r="Z823" s="25">
        <f t="shared" si="235"/>
        <v>662</v>
      </c>
      <c r="AA823">
        <f t="shared" si="236"/>
        <v>1</v>
      </c>
      <c r="AB823">
        <f t="shared" si="237"/>
        <v>1</v>
      </c>
      <c r="AC823">
        <f t="shared" si="247"/>
        <v>0</v>
      </c>
      <c r="AF823">
        <f t="shared" si="238"/>
        <v>2801025</v>
      </c>
      <c r="AH823" t="str">
        <f t="shared" si="239"/>
        <v>Sounce 360 Adjustable Mobile Phone</v>
      </c>
      <c r="AI823" s="21">
        <f t="shared" si="240"/>
        <v>1475</v>
      </c>
      <c r="AK823" t="str">
        <f t="shared" si="241"/>
        <v>Electronics</v>
      </c>
      <c r="AM823">
        <f t="shared" si="242"/>
        <v>7400</v>
      </c>
      <c r="AN823" s="16">
        <f t="shared" si="243"/>
        <v>74</v>
      </c>
      <c r="AO823">
        <f t="shared" si="244"/>
        <v>74</v>
      </c>
      <c r="AP823" t="str">
        <f t="shared" si="245"/>
        <v>Suspicious Zero</v>
      </c>
      <c r="AQ823">
        <f t="shared" si="246"/>
        <v>7400</v>
      </c>
    </row>
    <row r="824" spans="1:43">
      <c r="A824" t="s">
        <v>3395</v>
      </c>
      <c r="B824" t="s">
        <v>12134</v>
      </c>
      <c r="C824" t="s">
        <v>2768</v>
      </c>
      <c r="D824" s="17">
        <v>2999</v>
      </c>
      <c r="E824" s="17">
        <v>7990</v>
      </c>
      <c r="F824" s="23">
        <v>62</v>
      </c>
      <c r="G824" s="6">
        <v>4.0999999999999996</v>
      </c>
      <c r="H824" s="3">
        <v>48449</v>
      </c>
      <c r="I824" t="s">
        <v>12305</v>
      </c>
      <c r="J824" t="s">
        <v>3397</v>
      </c>
      <c r="K824" t="s">
        <v>3398</v>
      </c>
      <c r="L824" t="s">
        <v>3399</v>
      </c>
      <c r="M824" t="s">
        <v>3400</v>
      </c>
      <c r="N824" t="s">
        <v>3401</v>
      </c>
      <c r="O824" t="s">
        <v>3402</v>
      </c>
      <c r="P824" t="s">
        <v>3403</v>
      </c>
      <c r="Q824" t="str">
        <f t="shared" si="229"/>
        <v>Good</v>
      </c>
      <c r="R824" s="15">
        <f t="shared" si="230"/>
        <v>387107510</v>
      </c>
      <c r="S824" s="15" t="str">
        <f t="shared" si="231"/>
        <v>₹2,000-₹10,000</v>
      </c>
      <c r="U824" s="6">
        <f t="shared" si="232"/>
        <v>308</v>
      </c>
      <c r="V824" s="3">
        <f t="shared" si="233"/>
        <v>198640.9</v>
      </c>
      <c r="W824" s="3" t="s">
        <v>14182</v>
      </c>
      <c r="X824" s="3" t="s">
        <v>14550</v>
      </c>
      <c r="Y824" s="25">
        <f t="shared" si="234"/>
        <v>0.62</v>
      </c>
      <c r="Z824" s="25">
        <f t="shared" si="235"/>
        <v>662</v>
      </c>
      <c r="AA824">
        <f t="shared" si="236"/>
        <v>1</v>
      </c>
      <c r="AB824">
        <f t="shared" si="237"/>
        <v>1</v>
      </c>
      <c r="AC824">
        <f t="shared" si="247"/>
        <v>0</v>
      </c>
      <c r="AF824">
        <f t="shared" si="238"/>
        <v>387107510</v>
      </c>
      <c r="AH824" t="str">
        <f t="shared" si="239"/>
        <v>boAt Xtend Smartwatch with Alexa</v>
      </c>
      <c r="AI824" s="21">
        <f t="shared" si="240"/>
        <v>48449</v>
      </c>
      <c r="AK824" t="str">
        <f t="shared" si="241"/>
        <v>Electronics</v>
      </c>
      <c r="AM824">
        <f t="shared" si="242"/>
        <v>6200</v>
      </c>
      <c r="AN824" s="16">
        <f t="shared" si="243"/>
        <v>62</v>
      </c>
      <c r="AO824">
        <f t="shared" si="244"/>
        <v>62</v>
      </c>
      <c r="AP824" t="str">
        <f t="shared" si="245"/>
        <v>Suspicious Zero</v>
      </c>
      <c r="AQ824">
        <f t="shared" si="246"/>
        <v>6200</v>
      </c>
    </row>
    <row r="825" spans="1:43">
      <c r="A825" t="s">
        <v>8143</v>
      </c>
      <c r="B825" t="s">
        <v>8144</v>
      </c>
      <c r="C825" t="s">
        <v>8099</v>
      </c>
      <c r="D825" s="17">
        <v>549</v>
      </c>
      <c r="E825" s="17">
        <v>1000</v>
      </c>
      <c r="F825" s="23">
        <v>45</v>
      </c>
      <c r="G825" s="6">
        <v>3.6</v>
      </c>
      <c r="H825" s="3">
        <v>1074</v>
      </c>
      <c r="I825" t="s">
        <v>8145</v>
      </c>
      <c r="J825" t="s">
        <v>8146</v>
      </c>
      <c r="K825" t="s">
        <v>8147</v>
      </c>
      <c r="L825" t="s">
        <v>8148</v>
      </c>
      <c r="M825" t="s">
        <v>8149</v>
      </c>
      <c r="N825" t="s">
        <v>8150</v>
      </c>
      <c r="O825" t="s">
        <v>8151</v>
      </c>
      <c r="P825" t="s">
        <v>8152</v>
      </c>
      <c r="Q825" t="str">
        <f t="shared" si="229"/>
        <v>Good</v>
      </c>
      <c r="R825" s="15">
        <f t="shared" si="230"/>
        <v>1074000</v>
      </c>
      <c r="S825" s="15" t="str">
        <f t="shared" si="231"/>
        <v>₹500-₹2,000</v>
      </c>
      <c r="U825" s="6">
        <f t="shared" si="232"/>
        <v>308</v>
      </c>
      <c r="V825" s="3">
        <f t="shared" si="233"/>
        <v>3866.4</v>
      </c>
      <c r="W825" s="3" t="s">
        <v>14301</v>
      </c>
      <c r="X825" s="3" t="s">
        <v>14573</v>
      </c>
      <c r="Y825" s="25">
        <f t="shared" si="234"/>
        <v>0.45</v>
      </c>
      <c r="Z825" s="25">
        <f t="shared" si="235"/>
        <v>662</v>
      </c>
      <c r="AA825">
        <f t="shared" si="236"/>
        <v>1</v>
      </c>
      <c r="AB825">
        <f t="shared" si="237"/>
        <v>1</v>
      </c>
      <c r="AC825">
        <f t="shared" si="247"/>
        <v>0</v>
      </c>
      <c r="AF825">
        <f t="shared" si="238"/>
        <v>1074000</v>
      </c>
      <c r="AH825" t="str">
        <f t="shared" si="239"/>
        <v>Lifelong LLEK15 Electric Kettle 1.5L</v>
      </c>
      <c r="AI825" s="21">
        <f t="shared" si="240"/>
        <v>1074</v>
      </c>
      <c r="AK825" t="str">
        <f t="shared" si="241"/>
        <v>Home &amp; Kitchen</v>
      </c>
      <c r="AM825">
        <f t="shared" si="242"/>
        <v>4500</v>
      </c>
      <c r="AN825" s="16">
        <f t="shared" si="243"/>
        <v>45</v>
      </c>
      <c r="AO825">
        <f t="shared" si="244"/>
        <v>45</v>
      </c>
      <c r="AP825" t="str">
        <f t="shared" si="245"/>
        <v>Suspicious Zero</v>
      </c>
      <c r="AQ825">
        <f t="shared" si="246"/>
        <v>4500</v>
      </c>
    </row>
    <row r="826" spans="1:43">
      <c r="A826" t="s">
        <v>3642</v>
      </c>
      <c r="B826" t="s">
        <v>3643</v>
      </c>
      <c r="C826" t="s">
        <v>2925</v>
      </c>
      <c r="D826" s="17">
        <v>337</v>
      </c>
      <c r="E826" s="17">
        <v>699</v>
      </c>
      <c r="F826" s="23">
        <v>52</v>
      </c>
      <c r="G826" s="6">
        <v>4.2</v>
      </c>
      <c r="H826" s="3">
        <v>4969</v>
      </c>
      <c r="I826" t="s">
        <v>3644</v>
      </c>
      <c r="J826" t="s">
        <v>3645</v>
      </c>
      <c r="K826" t="s">
        <v>3646</v>
      </c>
      <c r="L826" t="s">
        <v>3647</v>
      </c>
      <c r="M826" t="s">
        <v>3648</v>
      </c>
      <c r="N826" t="s">
        <v>12899</v>
      </c>
      <c r="O826" t="s">
        <v>3649</v>
      </c>
      <c r="P826" t="s">
        <v>3650</v>
      </c>
      <c r="Q826" t="str">
        <f t="shared" si="229"/>
        <v>Good</v>
      </c>
      <c r="R826" s="15">
        <f t="shared" si="230"/>
        <v>3473331</v>
      </c>
      <c r="S826" s="15" t="str">
        <f t="shared" si="231"/>
        <v>₹500-₹2,000</v>
      </c>
      <c r="U826" s="6">
        <f t="shared" si="232"/>
        <v>308</v>
      </c>
      <c r="V826" s="3">
        <f t="shared" si="233"/>
        <v>20869.8</v>
      </c>
      <c r="W826" s="3" t="s">
        <v>14157</v>
      </c>
      <c r="X826" s="3" t="s">
        <v>14550</v>
      </c>
      <c r="Y826" s="25">
        <f t="shared" si="234"/>
        <v>0.52</v>
      </c>
      <c r="Z826" s="25">
        <f t="shared" si="235"/>
        <v>662</v>
      </c>
      <c r="AA826">
        <f t="shared" si="236"/>
        <v>1</v>
      </c>
      <c r="AB826">
        <f t="shared" si="237"/>
        <v>1</v>
      </c>
      <c r="AC826">
        <f t="shared" si="247"/>
        <v>0</v>
      </c>
      <c r="AF826">
        <f t="shared" si="238"/>
        <v>3473331</v>
      </c>
      <c r="AH826" t="str">
        <f t="shared" si="239"/>
        <v>Portronics CarPower Mini Car Charger</v>
      </c>
      <c r="AI826" s="21">
        <f t="shared" si="240"/>
        <v>4969</v>
      </c>
      <c r="AK826" t="str">
        <f t="shared" si="241"/>
        <v>Electronics</v>
      </c>
      <c r="AM826">
        <f t="shared" si="242"/>
        <v>5200</v>
      </c>
      <c r="AN826" s="16">
        <f t="shared" si="243"/>
        <v>52</v>
      </c>
      <c r="AO826">
        <f t="shared" si="244"/>
        <v>52</v>
      </c>
      <c r="AP826" t="str">
        <f t="shared" si="245"/>
        <v>Suspicious Zero</v>
      </c>
      <c r="AQ826">
        <f t="shared" si="246"/>
        <v>5200</v>
      </c>
    </row>
    <row r="827" spans="1:43">
      <c r="A827" t="s">
        <v>5740</v>
      </c>
      <c r="B827" t="s">
        <v>12135</v>
      </c>
      <c r="C827" t="s">
        <v>2768</v>
      </c>
      <c r="D827" s="17">
        <v>2499</v>
      </c>
      <c r="E827" s="17">
        <v>9999</v>
      </c>
      <c r="F827" s="23">
        <v>75</v>
      </c>
      <c r="G827" s="6">
        <v>4.0999999999999996</v>
      </c>
      <c r="H827" s="3">
        <v>42139</v>
      </c>
      <c r="I827" t="s">
        <v>5741</v>
      </c>
      <c r="J827" t="s">
        <v>5742</v>
      </c>
      <c r="K827" t="s">
        <v>5743</v>
      </c>
      <c r="L827" t="s">
        <v>5744</v>
      </c>
      <c r="M827" t="s">
        <v>12900</v>
      </c>
      <c r="N827" t="s">
        <v>5745</v>
      </c>
      <c r="O827" t="s">
        <v>5746</v>
      </c>
      <c r="P827" t="s">
        <v>5747</v>
      </c>
      <c r="Q827" t="str">
        <f t="shared" si="229"/>
        <v>Good</v>
      </c>
      <c r="R827" s="15">
        <f t="shared" si="230"/>
        <v>421347861</v>
      </c>
      <c r="S827" s="15" t="str">
        <f t="shared" si="231"/>
        <v>₹2,000-₹10,000</v>
      </c>
      <c r="U827" s="6">
        <f t="shared" si="232"/>
        <v>308</v>
      </c>
      <c r="V827" s="3">
        <f t="shared" si="233"/>
        <v>172769.9</v>
      </c>
      <c r="W827" s="3" t="s">
        <v>13760</v>
      </c>
      <c r="X827" s="3" t="s">
        <v>14550</v>
      </c>
      <c r="Y827" s="25">
        <f t="shared" si="234"/>
        <v>0.75</v>
      </c>
      <c r="Z827" s="25">
        <f t="shared" si="235"/>
        <v>662</v>
      </c>
      <c r="AA827">
        <f t="shared" si="236"/>
        <v>1</v>
      </c>
      <c r="AB827">
        <f t="shared" si="237"/>
        <v>1</v>
      </c>
      <c r="AC827">
        <f t="shared" si="247"/>
        <v>0</v>
      </c>
      <c r="AF827">
        <f t="shared" si="238"/>
        <v>421347861</v>
      </c>
      <c r="AH827" t="str">
        <f t="shared" si="239"/>
        <v>Fire-Boltt India's No 1 Smartwatch</v>
      </c>
      <c r="AI827" s="21">
        <f t="shared" si="240"/>
        <v>42139</v>
      </c>
      <c r="AK827" t="str">
        <f t="shared" si="241"/>
        <v>Electronics</v>
      </c>
      <c r="AM827">
        <f t="shared" si="242"/>
        <v>7500</v>
      </c>
      <c r="AN827" s="16">
        <f t="shared" si="243"/>
        <v>75</v>
      </c>
      <c r="AO827">
        <f t="shared" si="244"/>
        <v>75</v>
      </c>
      <c r="AP827" t="str">
        <f t="shared" si="245"/>
        <v>Suspicious Zero</v>
      </c>
      <c r="AQ827">
        <f t="shared" si="246"/>
        <v>7500</v>
      </c>
    </row>
    <row r="828" spans="1:43">
      <c r="A828" t="s">
        <v>983</v>
      </c>
      <c r="B828" t="s">
        <v>984</v>
      </c>
      <c r="C828" t="s">
        <v>18</v>
      </c>
      <c r="D828" s="17">
        <v>273.10000000000002</v>
      </c>
      <c r="E828" s="17">
        <v>999</v>
      </c>
      <c r="F828" s="23">
        <v>73</v>
      </c>
      <c r="G828" s="6">
        <v>4.3</v>
      </c>
      <c r="H828" s="3">
        <v>20850</v>
      </c>
      <c r="I828" t="s">
        <v>985</v>
      </c>
      <c r="J828" t="s">
        <v>295</v>
      </c>
      <c r="K828" t="s">
        <v>296</v>
      </c>
      <c r="L828" t="s">
        <v>297</v>
      </c>
      <c r="M828" t="s">
        <v>298</v>
      </c>
      <c r="N828" t="s">
        <v>12201</v>
      </c>
      <c r="O828" t="s">
        <v>986</v>
      </c>
      <c r="P828" t="s">
        <v>987</v>
      </c>
      <c r="Q828" t="str">
        <f t="shared" si="229"/>
        <v>Good</v>
      </c>
      <c r="R828" s="15">
        <f t="shared" si="230"/>
        <v>20829150</v>
      </c>
      <c r="S828" s="15" t="str">
        <f t="shared" si="231"/>
        <v>₹500-₹2,000</v>
      </c>
      <c r="U828" s="6">
        <f t="shared" si="232"/>
        <v>308</v>
      </c>
      <c r="V828" s="3">
        <f t="shared" si="233"/>
        <v>89655</v>
      </c>
      <c r="W828" s="3" t="s">
        <v>13761</v>
      </c>
      <c r="X828" s="3" t="s">
        <v>14572</v>
      </c>
      <c r="Y828" s="25">
        <f t="shared" si="234"/>
        <v>0.73</v>
      </c>
      <c r="Z828" s="25">
        <f t="shared" si="235"/>
        <v>662</v>
      </c>
      <c r="AA828">
        <f t="shared" si="236"/>
        <v>1</v>
      </c>
      <c r="AB828">
        <f t="shared" si="237"/>
        <v>1</v>
      </c>
      <c r="AC828">
        <f t="shared" si="247"/>
        <v>0</v>
      </c>
      <c r="AF828">
        <f t="shared" si="238"/>
        <v>20829150</v>
      </c>
      <c r="AH828" t="str">
        <f t="shared" si="239"/>
        <v>boAt Laptop,</v>
      </c>
      <c r="AI828" s="21">
        <f t="shared" si="240"/>
        <v>20850</v>
      </c>
      <c r="AK828" t="str">
        <f t="shared" si="241"/>
        <v>Computers &amp; Accessories</v>
      </c>
      <c r="AM828">
        <f t="shared" si="242"/>
        <v>7300</v>
      </c>
      <c r="AN828" s="16">
        <f t="shared" si="243"/>
        <v>73</v>
      </c>
      <c r="AO828">
        <f t="shared" si="244"/>
        <v>73</v>
      </c>
      <c r="AP828" t="str">
        <f t="shared" si="245"/>
        <v>Suspicious Zero</v>
      </c>
      <c r="AQ828">
        <f t="shared" si="246"/>
        <v>7300</v>
      </c>
    </row>
    <row r="829" spans="1:43">
      <c r="A829" t="s">
        <v>765</v>
      </c>
      <c r="B829" t="s">
        <v>766</v>
      </c>
      <c r="C829" t="s">
        <v>18</v>
      </c>
      <c r="D829" s="17">
        <v>299</v>
      </c>
      <c r="E829" s="17">
        <v>799</v>
      </c>
      <c r="F829" s="23">
        <v>63</v>
      </c>
      <c r="G829" s="6">
        <v>4.4000000000000004</v>
      </c>
      <c r="H829" s="3">
        <v>28791</v>
      </c>
      <c r="I829" t="s">
        <v>767</v>
      </c>
      <c r="J829" t="s">
        <v>768</v>
      </c>
      <c r="K829" t="s">
        <v>769</v>
      </c>
      <c r="L829" t="s">
        <v>770</v>
      </c>
      <c r="M829" t="s">
        <v>12844</v>
      </c>
      <c r="N829" t="s">
        <v>12845</v>
      </c>
      <c r="O829" t="s">
        <v>771</v>
      </c>
      <c r="P829" t="s">
        <v>772</v>
      </c>
      <c r="Q829" t="str">
        <f t="shared" si="229"/>
        <v>Good</v>
      </c>
      <c r="R829" s="15">
        <f t="shared" si="230"/>
        <v>23004009</v>
      </c>
      <c r="S829" s="15" t="str">
        <f t="shared" si="231"/>
        <v>₹500-₹2,000</v>
      </c>
      <c r="U829" s="6">
        <f t="shared" si="232"/>
        <v>308</v>
      </c>
      <c r="V829" s="3">
        <f t="shared" si="233"/>
        <v>126680.40000000001</v>
      </c>
      <c r="W829" s="3" t="s">
        <v>14158</v>
      </c>
      <c r="X829" s="3" t="s">
        <v>14572</v>
      </c>
      <c r="Y829" s="25">
        <f t="shared" si="234"/>
        <v>0.63</v>
      </c>
      <c r="Z829" s="25">
        <f t="shared" si="235"/>
        <v>662</v>
      </c>
      <c r="AA829">
        <f t="shared" si="236"/>
        <v>1</v>
      </c>
      <c r="AB829">
        <f t="shared" si="237"/>
        <v>1</v>
      </c>
      <c r="AC829">
        <f t="shared" si="247"/>
        <v>0</v>
      </c>
      <c r="AF829">
        <f t="shared" si="238"/>
        <v>23004009</v>
      </c>
      <c r="AH829" t="str">
        <f t="shared" si="239"/>
        <v>boAt A 350 Type C Cable for Smartphone,</v>
      </c>
      <c r="AI829" s="21">
        <f t="shared" si="240"/>
        <v>28791</v>
      </c>
      <c r="AK829" t="str">
        <f t="shared" si="241"/>
        <v>Computers &amp; Accessories</v>
      </c>
      <c r="AM829">
        <f t="shared" si="242"/>
        <v>6300</v>
      </c>
      <c r="AN829" s="16">
        <f t="shared" si="243"/>
        <v>63</v>
      </c>
      <c r="AO829">
        <f t="shared" si="244"/>
        <v>63</v>
      </c>
      <c r="AP829" t="str">
        <f t="shared" si="245"/>
        <v>Suspicious Zero</v>
      </c>
      <c r="AQ829">
        <f t="shared" si="246"/>
        <v>6300</v>
      </c>
    </row>
    <row r="830" spans="1:43">
      <c r="A830" t="s">
        <v>11717</v>
      </c>
      <c r="B830" t="s">
        <v>11718</v>
      </c>
      <c r="C830" t="s">
        <v>11719</v>
      </c>
      <c r="D830" s="17">
        <v>5999</v>
      </c>
      <c r="E830" s="17">
        <v>11495</v>
      </c>
      <c r="F830" s="23">
        <v>48</v>
      </c>
      <c r="G830" s="6">
        <v>4.3</v>
      </c>
      <c r="H830" s="3">
        <v>534</v>
      </c>
      <c r="I830" t="s">
        <v>11720</v>
      </c>
      <c r="J830" t="s">
        <v>11721</v>
      </c>
      <c r="K830" t="s">
        <v>11722</v>
      </c>
      <c r="L830" t="s">
        <v>11723</v>
      </c>
      <c r="M830" t="s">
        <v>12901</v>
      </c>
      <c r="N830" t="s">
        <v>11724</v>
      </c>
      <c r="O830" t="s">
        <v>11725</v>
      </c>
      <c r="P830" t="s">
        <v>11726</v>
      </c>
      <c r="Q830" t="str">
        <f t="shared" si="229"/>
        <v>Average</v>
      </c>
      <c r="R830" s="15">
        <f t="shared" si="230"/>
        <v>6138330</v>
      </c>
      <c r="S830" s="15" t="str">
        <f t="shared" si="231"/>
        <v>₹10,000-₹50,000</v>
      </c>
      <c r="U830" s="6">
        <f t="shared" si="232"/>
        <v>308</v>
      </c>
      <c r="V830" s="3">
        <f t="shared" si="233"/>
        <v>2296.1999999999998</v>
      </c>
      <c r="W830" s="3" t="s">
        <v>13762</v>
      </c>
      <c r="X830" s="3" t="s">
        <v>14573</v>
      </c>
      <c r="Y830" s="25">
        <f t="shared" si="234"/>
        <v>0.48</v>
      </c>
      <c r="Z830" s="25">
        <f t="shared" si="235"/>
        <v>662</v>
      </c>
      <c r="AA830">
        <f t="shared" si="236"/>
        <v>1</v>
      </c>
      <c r="AB830">
        <f t="shared" si="237"/>
        <v>1</v>
      </c>
      <c r="AC830">
        <f t="shared" si="247"/>
        <v>0</v>
      </c>
      <c r="AF830">
        <f t="shared" si="238"/>
        <v>6138330</v>
      </c>
      <c r="AH830" t="str">
        <f t="shared" si="239"/>
        <v>AGARO Royal Stand 1000W Mixer with 5L</v>
      </c>
      <c r="AI830" s="21">
        <f t="shared" si="240"/>
        <v>534</v>
      </c>
      <c r="AK830" t="str">
        <f t="shared" si="241"/>
        <v>Home &amp; Kitchen</v>
      </c>
      <c r="AM830">
        <f t="shared" si="242"/>
        <v>4800</v>
      </c>
      <c r="AN830" s="16">
        <f t="shared" si="243"/>
        <v>48</v>
      </c>
      <c r="AO830">
        <f t="shared" si="244"/>
        <v>48</v>
      </c>
      <c r="AP830" t="str">
        <f t="shared" si="245"/>
        <v>Suspicious Zero</v>
      </c>
      <c r="AQ830">
        <f t="shared" si="246"/>
        <v>4800</v>
      </c>
    </row>
    <row r="831" spans="1:43">
      <c r="A831" t="s">
        <v>2218</v>
      </c>
      <c r="B831" t="s">
        <v>2219</v>
      </c>
      <c r="C831" t="s">
        <v>2220</v>
      </c>
      <c r="D831" s="17">
        <v>1990</v>
      </c>
      <c r="E831" s="17">
        <v>3100</v>
      </c>
      <c r="F831" s="23">
        <v>36</v>
      </c>
      <c r="G831" s="6">
        <v>4</v>
      </c>
      <c r="H831" s="3">
        <v>897</v>
      </c>
      <c r="I831" t="s">
        <v>2221</v>
      </c>
      <c r="J831" t="s">
        <v>2222</v>
      </c>
      <c r="K831" t="s">
        <v>2223</v>
      </c>
      <c r="L831" t="s">
        <v>2224</v>
      </c>
      <c r="M831" t="s">
        <v>2225</v>
      </c>
      <c r="N831" t="s">
        <v>2226</v>
      </c>
      <c r="O831" t="s">
        <v>2227</v>
      </c>
      <c r="P831" t="s">
        <v>2228</v>
      </c>
      <c r="Q831" t="str">
        <f t="shared" si="229"/>
        <v>Average</v>
      </c>
      <c r="R831" s="15">
        <f t="shared" si="230"/>
        <v>2780700</v>
      </c>
      <c r="S831" s="15" t="str">
        <f t="shared" si="231"/>
        <v>₹2,000-₹10,000</v>
      </c>
      <c r="U831" s="6">
        <f t="shared" si="232"/>
        <v>308</v>
      </c>
      <c r="V831" s="3">
        <f t="shared" si="233"/>
        <v>3588</v>
      </c>
      <c r="W831" s="3" t="s">
        <v>13763</v>
      </c>
      <c r="X831" s="3" t="s">
        <v>14550</v>
      </c>
      <c r="Y831" s="25">
        <f t="shared" si="234"/>
        <v>0.36</v>
      </c>
      <c r="Z831" s="25">
        <f t="shared" si="235"/>
        <v>662</v>
      </c>
      <c r="AA831">
        <f t="shared" si="236"/>
        <v>1</v>
      </c>
      <c r="AB831">
        <f t="shared" si="237"/>
        <v>1</v>
      </c>
      <c r="AC831">
        <f t="shared" si="247"/>
        <v>0</v>
      </c>
      <c r="AF831">
        <f t="shared" si="238"/>
        <v>2780700</v>
      </c>
      <c r="AH831" t="str">
        <f t="shared" si="239"/>
        <v>Cubetek 3 in 1 LCD Display V5.0</v>
      </c>
      <c r="AI831" s="21">
        <f t="shared" si="240"/>
        <v>897</v>
      </c>
      <c r="AK831" t="str">
        <f t="shared" si="241"/>
        <v>Electronics</v>
      </c>
      <c r="AM831">
        <f t="shared" si="242"/>
        <v>3600</v>
      </c>
      <c r="AN831" s="16">
        <f t="shared" si="243"/>
        <v>36</v>
      </c>
      <c r="AO831">
        <f t="shared" si="244"/>
        <v>36</v>
      </c>
      <c r="AP831" t="str">
        <f t="shared" si="245"/>
        <v>Suspicious Zero</v>
      </c>
      <c r="AQ831">
        <f t="shared" si="246"/>
        <v>3600</v>
      </c>
    </row>
    <row r="832" spans="1:43">
      <c r="A832" t="s">
        <v>5325</v>
      </c>
      <c r="B832" t="s">
        <v>5326</v>
      </c>
      <c r="C832" t="s">
        <v>5327</v>
      </c>
      <c r="D832" s="17">
        <v>294</v>
      </c>
      <c r="E832" s="17">
        <v>4999</v>
      </c>
      <c r="F832" s="23">
        <v>94</v>
      </c>
      <c r="G832" s="6">
        <v>4.3</v>
      </c>
      <c r="H832" s="3">
        <v>4426</v>
      </c>
      <c r="I832" t="s">
        <v>5328</v>
      </c>
      <c r="J832" t="s">
        <v>5329</v>
      </c>
      <c r="K832" t="s">
        <v>5330</v>
      </c>
      <c r="L832" t="s">
        <v>5331</v>
      </c>
      <c r="M832" t="s">
        <v>12902</v>
      </c>
      <c r="N832" t="s">
        <v>12903</v>
      </c>
      <c r="O832" t="s">
        <v>5332</v>
      </c>
      <c r="P832" t="s">
        <v>5333</v>
      </c>
      <c r="Q832" t="str">
        <f t="shared" si="229"/>
        <v>Good</v>
      </c>
      <c r="R832" s="15">
        <f t="shared" si="230"/>
        <v>22125574</v>
      </c>
      <c r="S832" s="15" t="str">
        <f t="shared" si="231"/>
        <v>₹2,000-₹10,000</v>
      </c>
      <c r="U832" s="6">
        <f t="shared" si="232"/>
        <v>308</v>
      </c>
      <c r="V832" s="3">
        <f t="shared" si="233"/>
        <v>19031.8</v>
      </c>
      <c r="W832" s="3" t="s">
        <v>14159</v>
      </c>
      <c r="X832" s="3" t="s">
        <v>14572</v>
      </c>
      <c r="Y832" s="25">
        <f t="shared" si="234"/>
        <v>0.94</v>
      </c>
      <c r="Z832" s="25">
        <f t="shared" si="235"/>
        <v>662</v>
      </c>
      <c r="AA832">
        <f t="shared" si="236"/>
        <v>1</v>
      </c>
      <c r="AB832">
        <f t="shared" si="237"/>
        <v>1</v>
      </c>
      <c r="AC832">
        <f t="shared" si="247"/>
        <v>0</v>
      </c>
      <c r="AF832">
        <f t="shared" si="238"/>
        <v>22125574</v>
      </c>
      <c r="AH832" t="str">
        <f t="shared" si="239"/>
        <v>rts [2 Pack] Mini USB C Type C Adapter</v>
      </c>
      <c r="AI832" s="21">
        <f t="shared" si="240"/>
        <v>4426</v>
      </c>
      <c r="AK832" t="str">
        <f t="shared" si="241"/>
        <v>Computers &amp; Accessories</v>
      </c>
      <c r="AM832">
        <f t="shared" si="242"/>
        <v>9400</v>
      </c>
      <c r="AN832" s="16">
        <f t="shared" si="243"/>
        <v>94</v>
      </c>
      <c r="AO832">
        <f t="shared" si="244"/>
        <v>94</v>
      </c>
      <c r="AP832" t="str">
        <f t="shared" si="245"/>
        <v>Suspicious Zero</v>
      </c>
      <c r="AQ832">
        <f t="shared" si="246"/>
        <v>9400</v>
      </c>
    </row>
    <row r="833" spans="1:43">
      <c r="A833" t="s">
        <v>5695</v>
      </c>
      <c r="B833" t="s">
        <v>5696</v>
      </c>
      <c r="C833" t="s">
        <v>5697</v>
      </c>
      <c r="D833" s="17">
        <v>179</v>
      </c>
      <c r="E833" s="17">
        <v>499</v>
      </c>
      <c r="F833" s="23">
        <v>64</v>
      </c>
      <c r="G833" s="6">
        <v>3.4</v>
      </c>
      <c r="H833" s="3">
        <v>9385</v>
      </c>
      <c r="I833" t="s">
        <v>5698</v>
      </c>
      <c r="J833" t="s">
        <v>5699</v>
      </c>
      <c r="K833" t="s">
        <v>5700</v>
      </c>
      <c r="L833" t="s">
        <v>5701</v>
      </c>
      <c r="M833" t="s">
        <v>5702</v>
      </c>
      <c r="N833" t="s">
        <v>5703</v>
      </c>
      <c r="O833" t="s">
        <v>5704</v>
      </c>
      <c r="P833" t="s">
        <v>5705</v>
      </c>
      <c r="Q833" t="str">
        <f t="shared" si="229"/>
        <v>Good</v>
      </c>
      <c r="R833" s="15">
        <f t="shared" si="230"/>
        <v>4683115</v>
      </c>
      <c r="S833" s="15" t="str">
        <f t="shared" si="231"/>
        <v>&lt;₹500</v>
      </c>
      <c r="U833" s="6">
        <f t="shared" si="232"/>
        <v>308</v>
      </c>
      <c r="V833" s="3">
        <f t="shared" si="233"/>
        <v>31909</v>
      </c>
      <c r="W833" s="3" t="s">
        <v>13764</v>
      </c>
      <c r="X833" s="3" t="s">
        <v>14572</v>
      </c>
      <c r="Y833" s="25">
        <f t="shared" si="234"/>
        <v>0.64</v>
      </c>
      <c r="Z833" s="25">
        <f t="shared" si="235"/>
        <v>662</v>
      </c>
      <c r="AA833">
        <f t="shared" si="236"/>
        <v>1</v>
      </c>
      <c r="AB833">
        <f t="shared" si="237"/>
        <v>1</v>
      </c>
      <c r="AC833">
        <f t="shared" si="247"/>
        <v>0</v>
      </c>
      <c r="AF833">
        <f t="shared" si="238"/>
        <v>4683115</v>
      </c>
      <c r="AH833" t="str">
        <f t="shared" si="239"/>
        <v>Zebronics ZEB-90HB USB Hub,</v>
      </c>
      <c r="AI833" s="21">
        <f t="shared" si="240"/>
        <v>9385</v>
      </c>
      <c r="AK833" t="str">
        <f t="shared" si="241"/>
        <v>Computers &amp; Accessories</v>
      </c>
      <c r="AM833">
        <f t="shared" si="242"/>
        <v>6400</v>
      </c>
      <c r="AN833" s="16">
        <f t="shared" si="243"/>
        <v>64</v>
      </c>
      <c r="AO833">
        <f t="shared" si="244"/>
        <v>64</v>
      </c>
      <c r="AP833" t="str">
        <f t="shared" si="245"/>
        <v>Suspicious Zero</v>
      </c>
      <c r="AQ833">
        <f t="shared" si="246"/>
        <v>6400</v>
      </c>
    </row>
    <row r="834" spans="1:43">
      <c r="A834" t="s">
        <v>2576</v>
      </c>
      <c r="B834" t="s">
        <v>2577</v>
      </c>
      <c r="C834" t="s">
        <v>2578</v>
      </c>
      <c r="D834" s="17">
        <v>2699</v>
      </c>
      <c r="E834" s="17">
        <v>3500</v>
      </c>
      <c r="F834" s="23">
        <v>23</v>
      </c>
      <c r="G834" s="6">
        <v>3.5</v>
      </c>
      <c r="H834" s="3">
        <v>621</v>
      </c>
      <c r="I834" t="s">
        <v>2579</v>
      </c>
      <c r="J834" t="s">
        <v>2580</v>
      </c>
      <c r="K834" t="s">
        <v>2581</v>
      </c>
      <c r="L834" t="s">
        <v>2582</v>
      </c>
      <c r="M834" t="s">
        <v>2583</v>
      </c>
      <c r="N834" t="s">
        <v>2584</v>
      </c>
      <c r="O834" t="s">
        <v>2585</v>
      </c>
      <c r="P834" t="s">
        <v>2586</v>
      </c>
      <c r="Q834" t="str">
        <f t="shared" ref="Q834:Q897" si="248">IF(G837&lt;3, "Below 3", IF(G837&lt;4, "Average", IF(G837&lt;4.5, "Good", "Excellent")))</f>
        <v>Good</v>
      </c>
      <c r="R834" s="15">
        <f t="shared" ref="R834:R897" si="249">E834*H834</f>
        <v>2173500</v>
      </c>
      <c r="S834" s="15" t="str">
        <f t="shared" ref="S834:S897" si="250">IF(E834&lt;500, "&lt;₹500", IF(E834&lt;=2000, "₹500-₹2,000", IF(E834&lt;=10000, "₹2,000-₹10,000", IF(E834&lt;=50000, "₹10,000-₹50,000", "&gt;₹50,000"))))</f>
        <v>₹2,000-₹10,000</v>
      </c>
      <c r="U834" s="6">
        <f t="shared" ref="U834:U897" si="251">COUNTIF(H:H, "&lt;1,000")</f>
        <v>308</v>
      </c>
      <c r="V834" s="3">
        <f t="shared" ref="V834:V897" si="252">G834*H834</f>
        <v>2173.5</v>
      </c>
      <c r="W834" s="3" t="s">
        <v>13765</v>
      </c>
      <c r="X834" s="3" t="s">
        <v>14550</v>
      </c>
      <c r="Y834" s="25">
        <f t="shared" ref="Y834:Y897" si="253">F834/100</f>
        <v>0.23</v>
      </c>
      <c r="Z834" s="25">
        <f t="shared" ref="Z834:Z897" si="254">COUNTIF(F:F, "&gt;=50")</f>
        <v>662</v>
      </c>
      <c r="AA834">
        <f t="shared" ref="AA834:AA897" si="255">COUNTIF(A:A, A834)</f>
        <v>1</v>
      </c>
      <c r="AB834">
        <f t="shared" ref="AB834:AB897" si="256">COUNTIF(W:W, W834)</f>
        <v>1</v>
      </c>
      <c r="AC834">
        <f t="shared" si="247"/>
        <v>0</v>
      </c>
      <c r="AF834">
        <f t="shared" ref="AF834:AF897" si="257">E834*H834</f>
        <v>2173500</v>
      </c>
      <c r="AH834" t="str">
        <f t="shared" ref="AH834:AH897" si="258">TRIM(LEFT(B834, MIN(IFERROR(FIND(",", B834), LEN(B834)+1), IFERROR(FIND("|", B834), LEN(B834)+1), IFERROR(FIND("~", SUBSTITUTE(LEFT(B834, 40), " ", "~", LEN(LEFT(B834, 40))-LEN(SUBSTITUTE(LEFT(B834, 40), " ", ""))))-1, 40))))</f>
        <v>Irusu Play VR Plus Virtual Reality</v>
      </c>
      <c r="AI834" s="21">
        <f t="shared" ref="AI834:AI897" si="259">IF(H834&gt;1000000, H834/10, H834)</f>
        <v>621</v>
      </c>
      <c r="AK834" t="str">
        <f t="shared" ref="AK834:AK897" si="260">TRIM(SUBSTITUTE(PROPER(SUBSTITUTE(X834, "&amp;", " &amp; ")), "  ", " "))</f>
        <v>Electronics</v>
      </c>
      <c r="AM834">
        <f t="shared" ref="AM834:AM897" si="261">F834*100</f>
        <v>2300</v>
      </c>
      <c r="AN834" s="16">
        <f t="shared" ref="AN834:AN897" si="262">IF(F834=0, AVERAGEIF(X:X, X834, F:F), F834)</f>
        <v>23</v>
      </c>
      <c r="AO834">
        <f t="shared" ref="AO834:AO897" si="263">IF(F834=0, AVERAGEIF(X:X, X834, F:F), F834)</f>
        <v>23</v>
      </c>
      <c r="AP834" t="str">
        <f t="shared" ref="AP834:AP897" si="264">IF(D834=E834, "True Zero", "Suspicious Zero")</f>
        <v>Suspicious Zero</v>
      </c>
      <c r="AQ834">
        <f t="shared" si="246"/>
        <v>2300</v>
      </c>
    </row>
    <row r="835" spans="1:43">
      <c r="A835" t="s">
        <v>11109</v>
      </c>
      <c r="B835" t="s">
        <v>11110</v>
      </c>
      <c r="C835" t="s">
        <v>8063</v>
      </c>
      <c r="D835" s="17">
        <v>2949</v>
      </c>
      <c r="E835" s="17">
        <v>4849</v>
      </c>
      <c r="F835" s="23">
        <v>39</v>
      </c>
      <c r="G835" s="6">
        <v>4.2</v>
      </c>
      <c r="H835" s="3">
        <v>7968</v>
      </c>
      <c r="I835" t="s">
        <v>11111</v>
      </c>
      <c r="J835" t="s">
        <v>11112</v>
      </c>
      <c r="K835" t="s">
        <v>11113</v>
      </c>
      <c r="L835" t="s">
        <v>11114</v>
      </c>
      <c r="M835" t="s">
        <v>11115</v>
      </c>
      <c r="N835" t="s">
        <v>11116</v>
      </c>
      <c r="O835" t="s">
        <v>11117</v>
      </c>
      <c r="P835" t="s">
        <v>11118</v>
      </c>
      <c r="Q835" t="str">
        <f t="shared" si="248"/>
        <v>Good</v>
      </c>
      <c r="R835" s="15">
        <f t="shared" si="249"/>
        <v>38636832</v>
      </c>
      <c r="S835" s="15" t="str">
        <f t="shared" si="250"/>
        <v>₹2,000-₹10,000</v>
      </c>
      <c r="U835" s="6">
        <f t="shared" si="251"/>
        <v>308</v>
      </c>
      <c r="V835" s="3">
        <f t="shared" si="252"/>
        <v>33465.599999999999</v>
      </c>
      <c r="W835" s="3" t="s">
        <v>13766</v>
      </c>
      <c r="X835" s="3" t="s">
        <v>14573</v>
      </c>
      <c r="Y835" s="25">
        <f t="shared" si="253"/>
        <v>0.39</v>
      </c>
      <c r="Z835" s="25">
        <f t="shared" si="254"/>
        <v>662</v>
      </c>
      <c r="AA835">
        <f t="shared" si="255"/>
        <v>1</v>
      </c>
      <c r="AB835">
        <f t="shared" si="256"/>
        <v>1</v>
      </c>
      <c r="AC835">
        <f t="shared" si="247"/>
        <v>0</v>
      </c>
      <c r="AF835">
        <f t="shared" si="257"/>
        <v>38636832</v>
      </c>
      <c r="AH835" t="str">
        <f t="shared" si="258"/>
        <v>Racold Pronto Pro 3Litres 3KW Vertical</v>
      </c>
      <c r="AI835" s="21">
        <f t="shared" si="259"/>
        <v>7968</v>
      </c>
      <c r="AK835" t="str">
        <f t="shared" si="260"/>
        <v>Home &amp; Kitchen</v>
      </c>
      <c r="AM835">
        <f t="shared" si="261"/>
        <v>3900</v>
      </c>
      <c r="AN835" s="16">
        <f t="shared" si="262"/>
        <v>39</v>
      </c>
      <c r="AO835">
        <f t="shared" si="263"/>
        <v>39</v>
      </c>
      <c r="AP835" t="str">
        <f t="shared" si="264"/>
        <v>Suspicious Zero</v>
      </c>
      <c r="AQ835">
        <f t="shared" ref="AQ835:AQ898" si="265">F835*100</f>
        <v>3900</v>
      </c>
    </row>
    <row r="836" spans="1:43">
      <c r="A836" t="s">
        <v>3557</v>
      </c>
      <c r="B836" t="s">
        <v>3558</v>
      </c>
      <c r="C836" t="s">
        <v>2768</v>
      </c>
      <c r="D836" s="17">
        <v>1599</v>
      </c>
      <c r="E836" s="17">
        <v>4999</v>
      </c>
      <c r="F836" s="23">
        <v>68</v>
      </c>
      <c r="G836" s="6">
        <v>4</v>
      </c>
      <c r="H836" s="3">
        <v>67951</v>
      </c>
      <c r="I836" t="s">
        <v>3559</v>
      </c>
      <c r="J836" t="s">
        <v>5318</v>
      </c>
      <c r="K836" t="s">
        <v>5319</v>
      </c>
      <c r="L836" t="s">
        <v>5320</v>
      </c>
      <c r="M836" t="s">
        <v>5321</v>
      </c>
      <c r="N836" t="s">
        <v>5322</v>
      </c>
      <c r="O836" t="s">
        <v>5323</v>
      </c>
      <c r="P836" t="s">
        <v>5324</v>
      </c>
      <c r="Q836" t="str">
        <f t="shared" si="248"/>
        <v>Good</v>
      </c>
      <c r="R836" s="15">
        <f t="shared" si="249"/>
        <v>339687049</v>
      </c>
      <c r="S836" s="15" t="str">
        <f t="shared" si="250"/>
        <v>₹2,000-₹10,000</v>
      </c>
      <c r="U836" s="6">
        <f t="shared" si="251"/>
        <v>308</v>
      </c>
      <c r="V836" s="3">
        <f t="shared" si="252"/>
        <v>271804</v>
      </c>
      <c r="W836" s="3" t="s">
        <v>13767</v>
      </c>
      <c r="X836" s="3" t="s">
        <v>14550</v>
      </c>
      <c r="Y836" s="25">
        <f t="shared" si="253"/>
        <v>0.68</v>
      </c>
      <c r="Z836" s="25">
        <f t="shared" si="254"/>
        <v>662</v>
      </c>
      <c r="AA836">
        <f t="shared" si="255"/>
        <v>1</v>
      </c>
      <c r="AB836">
        <f t="shared" si="256"/>
        <v>1</v>
      </c>
      <c r="AC836">
        <f t="shared" si="247"/>
        <v>0</v>
      </c>
      <c r="AF836">
        <f t="shared" si="257"/>
        <v>339687049</v>
      </c>
      <c r="AH836" t="str">
        <f t="shared" si="258"/>
        <v>Noise ColorFit Pulse Smartwatch with</v>
      </c>
      <c r="AI836" s="21">
        <f t="shared" si="259"/>
        <v>67951</v>
      </c>
      <c r="AK836" t="str">
        <f t="shared" si="260"/>
        <v>Electronics</v>
      </c>
      <c r="AM836">
        <f t="shared" si="261"/>
        <v>6800</v>
      </c>
      <c r="AN836" s="16">
        <f t="shared" si="262"/>
        <v>68</v>
      </c>
      <c r="AO836">
        <f t="shared" si="263"/>
        <v>68</v>
      </c>
      <c r="AP836" t="str">
        <f t="shared" si="264"/>
        <v>Suspicious Zero</v>
      </c>
      <c r="AQ836">
        <f t="shared" si="265"/>
        <v>6800</v>
      </c>
    </row>
    <row r="837" spans="1:43">
      <c r="A837" t="s">
        <v>8088</v>
      </c>
      <c r="B837" t="s">
        <v>8089</v>
      </c>
      <c r="C837" t="s">
        <v>8063</v>
      </c>
      <c r="D837" s="17">
        <v>2599</v>
      </c>
      <c r="E837" s="17">
        <v>5890</v>
      </c>
      <c r="F837" s="23">
        <v>56.000000000000007</v>
      </c>
      <c r="G837" s="6">
        <v>4.0999999999999996</v>
      </c>
      <c r="H837" s="3">
        <v>21783</v>
      </c>
      <c r="I837" t="s">
        <v>8090</v>
      </c>
      <c r="J837" t="s">
        <v>8091</v>
      </c>
      <c r="K837" t="s">
        <v>8092</v>
      </c>
      <c r="L837" t="s">
        <v>8093</v>
      </c>
      <c r="M837" t="s">
        <v>8094</v>
      </c>
      <c r="N837" t="s">
        <v>12039</v>
      </c>
      <c r="O837" t="s">
        <v>8095</v>
      </c>
      <c r="P837" t="s">
        <v>8096</v>
      </c>
      <c r="Q837" t="str">
        <f t="shared" si="248"/>
        <v>Good</v>
      </c>
      <c r="R837" s="15">
        <f t="shared" si="249"/>
        <v>128301870</v>
      </c>
      <c r="S837" s="15" t="str">
        <f t="shared" si="250"/>
        <v>₹2,000-₹10,000</v>
      </c>
      <c r="U837" s="6">
        <f t="shared" si="251"/>
        <v>308</v>
      </c>
      <c r="V837" s="3">
        <f t="shared" si="252"/>
        <v>89310.299999999988</v>
      </c>
      <c r="W837" s="3" t="s">
        <v>13768</v>
      </c>
      <c r="X837" s="3" t="s">
        <v>14573</v>
      </c>
      <c r="Y837" s="25">
        <f t="shared" si="253"/>
        <v>0.56000000000000005</v>
      </c>
      <c r="Z837" s="25">
        <f t="shared" si="254"/>
        <v>662</v>
      </c>
      <c r="AA837">
        <f t="shared" si="255"/>
        <v>1</v>
      </c>
      <c r="AB837">
        <f t="shared" si="256"/>
        <v>1</v>
      </c>
      <c r="AC837">
        <f t="shared" si="247"/>
        <v>0</v>
      </c>
      <c r="AF837">
        <f t="shared" si="257"/>
        <v>128301870</v>
      </c>
      <c r="AH837" t="str">
        <f t="shared" si="258"/>
        <v>Bajaj Splendora 3 Litre 3KW IWH Instant</v>
      </c>
      <c r="AI837" s="21">
        <f t="shared" si="259"/>
        <v>21783</v>
      </c>
      <c r="AK837" t="str">
        <f t="shared" si="260"/>
        <v>Home &amp; Kitchen</v>
      </c>
      <c r="AM837">
        <f t="shared" si="261"/>
        <v>5600.0000000000009</v>
      </c>
      <c r="AN837" s="16">
        <f t="shared" si="262"/>
        <v>56.000000000000007</v>
      </c>
      <c r="AO837">
        <f t="shared" si="263"/>
        <v>56.000000000000007</v>
      </c>
      <c r="AP837" t="str">
        <f t="shared" si="264"/>
        <v>Suspicious Zero</v>
      </c>
      <c r="AQ837">
        <f t="shared" si="265"/>
        <v>5600.0000000000009</v>
      </c>
    </row>
    <row r="838" spans="1:43">
      <c r="A838" t="s">
        <v>8426</v>
      </c>
      <c r="B838" t="s">
        <v>8427</v>
      </c>
      <c r="C838" t="s">
        <v>8108</v>
      </c>
      <c r="D838" s="17">
        <v>6299</v>
      </c>
      <c r="E838" s="17">
        <v>15270</v>
      </c>
      <c r="F838" s="23">
        <v>59</v>
      </c>
      <c r="G838" s="6">
        <v>4.0999999999999996</v>
      </c>
      <c r="H838" s="3">
        <v>3233</v>
      </c>
      <c r="I838" t="s">
        <v>8428</v>
      </c>
      <c r="J838" t="s">
        <v>8429</v>
      </c>
      <c r="K838" t="s">
        <v>8430</v>
      </c>
      <c r="L838" t="s">
        <v>8431</v>
      </c>
      <c r="M838" t="s">
        <v>8432</v>
      </c>
      <c r="N838" t="s">
        <v>8433</v>
      </c>
      <c r="O838" t="s">
        <v>8434</v>
      </c>
      <c r="P838" t="s">
        <v>8435</v>
      </c>
      <c r="Q838" t="str">
        <f t="shared" si="248"/>
        <v>Good</v>
      </c>
      <c r="R838" s="15">
        <f t="shared" si="249"/>
        <v>49367910</v>
      </c>
      <c r="S838" s="15" t="str">
        <f t="shared" si="250"/>
        <v>₹10,000-₹50,000</v>
      </c>
      <c r="U838" s="6">
        <f t="shared" si="251"/>
        <v>308</v>
      </c>
      <c r="V838" s="3">
        <f t="shared" si="252"/>
        <v>13255.3</v>
      </c>
      <c r="W838" s="3" t="s">
        <v>13769</v>
      </c>
      <c r="X838" s="3" t="s">
        <v>14573</v>
      </c>
      <c r="Y838" s="25">
        <f t="shared" si="253"/>
        <v>0.59</v>
      </c>
      <c r="Z838" s="25">
        <f t="shared" si="254"/>
        <v>662</v>
      </c>
      <c r="AA838">
        <f t="shared" si="255"/>
        <v>1</v>
      </c>
      <c r="AB838">
        <f t="shared" si="256"/>
        <v>1</v>
      </c>
      <c r="AC838">
        <f t="shared" si="247"/>
        <v>0</v>
      </c>
      <c r="AF838">
        <f t="shared" si="257"/>
        <v>49367910</v>
      </c>
      <c r="AH838" t="str">
        <f t="shared" si="258"/>
        <v>Bajaj New Shakti Neo 25L Vertical</v>
      </c>
      <c r="AI838" s="21">
        <f t="shared" si="259"/>
        <v>3233</v>
      </c>
      <c r="AK838" t="str">
        <f t="shared" si="260"/>
        <v>Home &amp; Kitchen</v>
      </c>
      <c r="AM838">
        <f t="shared" si="261"/>
        <v>5900</v>
      </c>
      <c r="AN838" s="16">
        <f t="shared" si="262"/>
        <v>59</v>
      </c>
      <c r="AO838">
        <f t="shared" si="263"/>
        <v>59</v>
      </c>
      <c r="AP838" t="str">
        <f t="shared" si="264"/>
        <v>Suspicious Zero</v>
      </c>
      <c r="AQ838">
        <f t="shared" si="265"/>
        <v>5900</v>
      </c>
    </row>
    <row r="839" spans="1:43">
      <c r="A839" t="s">
        <v>8106</v>
      </c>
      <c r="B839" t="s">
        <v>8107</v>
      </c>
      <c r="C839" t="s">
        <v>8108</v>
      </c>
      <c r="D839" s="17">
        <v>5499</v>
      </c>
      <c r="E839" s="17">
        <v>13150</v>
      </c>
      <c r="F839" s="23">
        <v>57.999999999999993</v>
      </c>
      <c r="G839" s="6">
        <v>4.2</v>
      </c>
      <c r="H839" s="3">
        <v>6398</v>
      </c>
      <c r="I839" t="s">
        <v>8109</v>
      </c>
      <c r="J839" t="s">
        <v>8110</v>
      </c>
      <c r="K839" t="s">
        <v>8111</v>
      </c>
      <c r="L839" t="s">
        <v>8112</v>
      </c>
      <c r="M839" t="s">
        <v>8113</v>
      </c>
      <c r="N839" t="s">
        <v>12904</v>
      </c>
      <c r="O839" t="s">
        <v>8114</v>
      </c>
      <c r="P839" t="s">
        <v>8115</v>
      </c>
      <c r="Q839" t="str">
        <f t="shared" si="248"/>
        <v>Average</v>
      </c>
      <c r="R839" s="15">
        <f t="shared" si="249"/>
        <v>84133700</v>
      </c>
      <c r="S839" s="15" t="str">
        <f t="shared" si="250"/>
        <v>₹10,000-₹50,000</v>
      </c>
      <c r="U839" s="6">
        <f t="shared" si="251"/>
        <v>308</v>
      </c>
      <c r="V839" s="3">
        <f t="shared" si="252"/>
        <v>26871.600000000002</v>
      </c>
      <c r="W839" s="3" t="s">
        <v>13770</v>
      </c>
      <c r="X839" s="3" t="s">
        <v>14573</v>
      </c>
      <c r="Y839" s="25">
        <f t="shared" si="253"/>
        <v>0.57999999999999996</v>
      </c>
      <c r="Z839" s="25">
        <f t="shared" si="254"/>
        <v>662</v>
      </c>
      <c r="AA839">
        <f t="shared" si="255"/>
        <v>1</v>
      </c>
      <c r="AB839">
        <f t="shared" si="256"/>
        <v>1</v>
      </c>
      <c r="AC839">
        <f t="shared" si="247"/>
        <v>0</v>
      </c>
      <c r="AF839">
        <f t="shared" si="257"/>
        <v>84133700</v>
      </c>
      <c r="AH839" t="str">
        <f t="shared" si="258"/>
        <v>Bajaj New Shakti Neo 15L Vertical</v>
      </c>
      <c r="AI839" s="21">
        <f t="shared" si="259"/>
        <v>6398</v>
      </c>
      <c r="AK839" t="str">
        <f t="shared" si="260"/>
        <v>Home &amp; Kitchen</v>
      </c>
      <c r="AM839">
        <f t="shared" si="261"/>
        <v>5799.9999999999991</v>
      </c>
      <c r="AN839" s="16">
        <f t="shared" si="262"/>
        <v>57.999999999999993</v>
      </c>
      <c r="AO839">
        <f t="shared" si="263"/>
        <v>57.999999999999993</v>
      </c>
      <c r="AP839" t="str">
        <f t="shared" si="264"/>
        <v>Suspicious Zero</v>
      </c>
      <c r="AQ839">
        <f t="shared" si="265"/>
        <v>5799.9999999999991</v>
      </c>
    </row>
    <row r="840" spans="1:43">
      <c r="A840" t="s">
        <v>8552</v>
      </c>
      <c r="B840" t="s">
        <v>8553</v>
      </c>
      <c r="C840" t="s">
        <v>8108</v>
      </c>
      <c r="D840" s="17">
        <v>4999</v>
      </c>
      <c r="E840" s="17">
        <v>9650</v>
      </c>
      <c r="F840" s="23">
        <v>48</v>
      </c>
      <c r="G840" s="6">
        <v>4.2</v>
      </c>
      <c r="H840" s="3">
        <v>1772</v>
      </c>
      <c r="I840" t="s">
        <v>8554</v>
      </c>
      <c r="J840" t="s">
        <v>8555</v>
      </c>
      <c r="K840" t="s">
        <v>8556</v>
      </c>
      <c r="L840" t="s">
        <v>8557</v>
      </c>
      <c r="M840" t="s">
        <v>8558</v>
      </c>
      <c r="N840" t="s">
        <v>8559</v>
      </c>
      <c r="O840" t="s">
        <v>8560</v>
      </c>
      <c r="P840" t="s">
        <v>8561</v>
      </c>
      <c r="Q840" t="str">
        <f t="shared" si="248"/>
        <v>Good</v>
      </c>
      <c r="R840" s="15">
        <f t="shared" si="249"/>
        <v>17099800</v>
      </c>
      <c r="S840" s="15" t="str">
        <f t="shared" si="250"/>
        <v>₹2,000-₹10,000</v>
      </c>
      <c r="U840" s="6">
        <f t="shared" si="251"/>
        <v>308</v>
      </c>
      <c r="V840" s="3">
        <f t="shared" si="252"/>
        <v>7442.4000000000005</v>
      </c>
      <c r="W840" s="3" t="s">
        <v>13771</v>
      </c>
      <c r="X840" s="3" t="s">
        <v>14573</v>
      </c>
      <c r="Y840" s="25">
        <f t="shared" si="253"/>
        <v>0.48</v>
      </c>
      <c r="Z840" s="25">
        <f t="shared" si="254"/>
        <v>662</v>
      </c>
      <c r="AA840">
        <f t="shared" si="255"/>
        <v>1</v>
      </c>
      <c r="AB840">
        <f t="shared" si="256"/>
        <v>1</v>
      </c>
      <c r="AC840">
        <f t="shared" si="247"/>
        <v>0</v>
      </c>
      <c r="AF840">
        <f t="shared" si="257"/>
        <v>17099800</v>
      </c>
      <c r="AH840" t="str">
        <f t="shared" si="258"/>
        <v>Bajaj New Shakti Neo 10L Vertical</v>
      </c>
      <c r="AI840" s="21">
        <f t="shared" si="259"/>
        <v>1772</v>
      </c>
      <c r="AK840" t="str">
        <f t="shared" si="260"/>
        <v>Home &amp; Kitchen</v>
      </c>
      <c r="AM840">
        <f t="shared" si="261"/>
        <v>4800</v>
      </c>
      <c r="AN840" s="16">
        <f t="shared" si="262"/>
        <v>48</v>
      </c>
      <c r="AO840">
        <f t="shared" si="263"/>
        <v>48</v>
      </c>
      <c r="AP840" t="str">
        <f t="shared" si="264"/>
        <v>Suspicious Zero</v>
      </c>
      <c r="AQ840">
        <f t="shared" si="265"/>
        <v>4800</v>
      </c>
    </row>
    <row r="841" spans="1:43">
      <c r="A841" t="s">
        <v>8723</v>
      </c>
      <c r="B841" t="s">
        <v>8724</v>
      </c>
      <c r="C841" t="s">
        <v>8201</v>
      </c>
      <c r="D841" s="17">
        <v>8799</v>
      </c>
      <c r="E841" s="17">
        <v>11595</v>
      </c>
      <c r="F841" s="23">
        <v>24</v>
      </c>
      <c r="G841" s="6">
        <v>4.4000000000000004</v>
      </c>
      <c r="H841" s="3">
        <v>2981</v>
      </c>
      <c r="I841" t="s">
        <v>12306</v>
      </c>
      <c r="J841" t="s">
        <v>8725</v>
      </c>
      <c r="K841" t="s">
        <v>8726</v>
      </c>
      <c r="L841" t="s">
        <v>8727</v>
      </c>
      <c r="M841" t="s">
        <v>8728</v>
      </c>
      <c r="N841" t="s">
        <v>12307</v>
      </c>
      <c r="O841" t="s">
        <v>8729</v>
      </c>
      <c r="P841" t="s">
        <v>8730</v>
      </c>
      <c r="Q841" t="str">
        <f t="shared" si="248"/>
        <v>Average</v>
      </c>
      <c r="R841" s="15">
        <f t="shared" si="249"/>
        <v>34564695</v>
      </c>
      <c r="S841" s="15" t="str">
        <f t="shared" si="250"/>
        <v>₹10,000-₹50,000</v>
      </c>
      <c r="U841" s="6">
        <f t="shared" si="251"/>
        <v>308</v>
      </c>
      <c r="V841" s="3">
        <f t="shared" si="252"/>
        <v>13116.400000000001</v>
      </c>
      <c r="W841" s="3" t="s">
        <v>14160</v>
      </c>
      <c r="X841" s="3" t="s">
        <v>14573</v>
      </c>
      <c r="Y841" s="25">
        <f t="shared" si="253"/>
        <v>0.24</v>
      </c>
      <c r="Z841" s="25">
        <f t="shared" si="254"/>
        <v>662</v>
      </c>
      <c r="AA841">
        <f t="shared" si="255"/>
        <v>1</v>
      </c>
      <c r="AB841">
        <f t="shared" si="256"/>
        <v>1</v>
      </c>
      <c r="AC841">
        <f t="shared" si="247"/>
        <v>0</v>
      </c>
      <c r="AF841">
        <f t="shared" si="257"/>
        <v>34564695</v>
      </c>
      <c r="AH841" t="str">
        <f t="shared" si="258"/>
        <v>PHILIPS Digital Air Fryer HD9252/90</v>
      </c>
      <c r="AI841" s="21">
        <f t="shared" si="259"/>
        <v>2981</v>
      </c>
      <c r="AK841" t="str">
        <f t="shared" si="260"/>
        <v>Home &amp; Kitchen</v>
      </c>
      <c r="AM841">
        <f t="shared" si="261"/>
        <v>2400</v>
      </c>
      <c r="AN841" s="16">
        <f t="shared" si="262"/>
        <v>24</v>
      </c>
      <c r="AO841">
        <f t="shared" si="263"/>
        <v>24</v>
      </c>
      <c r="AP841" t="str">
        <f t="shared" si="264"/>
        <v>Suspicious Zero</v>
      </c>
      <c r="AQ841">
        <f t="shared" si="265"/>
        <v>2400</v>
      </c>
    </row>
    <row r="842" spans="1:43">
      <c r="A842" t="s">
        <v>11099</v>
      </c>
      <c r="B842" t="s">
        <v>11100</v>
      </c>
      <c r="C842" t="s">
        <v>8099</v>
      </c>
      <c r="D842" s="17">
        <v>479</v>
      </c>
      <c r="E842" s="17">
        <v>1999</v>
      </c>
      <c r="F842" s="23">
        <v>76</v>
      </c>
      <c r="G842" s="6">
        <v>3.4</v>
      </c>
      <c r="H842" s="3">
        <v>1066</v>
      </c>
      <c r="I842" t="s">
        <v>11101</v>
      </c>
      <c r="J842" t="s">
        <v>11102</v>
      </c>
      <c r="K842" t="s">
        <v>11103</v>
      </c>
      <c r="L842" t="s">
        <v>11104</v>
      </c>
      <c r="M842" t="s">
        <v>11105</v>
      </c>
      <c r="N842" t="s">
        <v>11106</v>
      </c>
      <c r="O842" t="s">
        <v>11107</v>
      </c>
      <c r="P842" t="s">
        <v>11108</v>
      </c>
      <c r="Q842" t="str">
        <f t="shared" si="248"/>
        <v>Good</v>
      </c>
      <c r="R842" s="15">
        <f t="shared" si="249"/>
        <v>2130934</v>
      </c>
      <c r="S842" s="15" t="str">
        <f t="shared" si="250"/>
        <v>₹500-₹2,000</v>
      </c>
      <c r="U842" s="6">
        <f t="shared" si="251"/>
        <v>308</v>
      </c>
      <c r="V842" s="3">
        <f t="shared" si="252"/>
        <v>3624.4</v>
      </c>
      <c r="W842" s="3" t="s">
        <v>13772</v>
      </c>
      <c r="X842" s="3" t="s">
        <v>14573</v>
      </c>
      <c r="Y842" s="25">
        <f t="shared" si="253"/>
        <v>0.76</v>
      </c>
      <c r="Z842" s="25">
        <f t="shared" si="254"/>
        <v>662</v>
      </c>
      <c r="AA842">
        <f t="shared" si="255"/>
        <v>1</v>
      </c>
      <c r="AB842">
        <f t="shared" si="256"/>
        <v>1</v>
      </c>
      <c r="AC842">
        <f t="shared" si="247"/>
        <v>0</v>
      </c>
      <c r="AF842">
        <f t="shared" si="257"/>
        <v>2130934</v>
      </c>
      <c r="AH842" t="str">
        <f t="shared" si="258"/>
        <v>Kitchen Kit Electric Kettle,</v>
      </c>
      <c r="AI842" s="21">
        <f t="shared" si="259"/>
        <v>1066</v>
      </c>
      <c r="AK842" t="str">
        <f t="shared" si="260"/>
        <v>Home &amp; Kitchen</v>
      </c>
      <c r="AM842">
        <f t="shared" si="261"/>
        <v>7600</v>
      </c>
      <c r="AN842" s="16">
        <f t="shared" si="262"/>
        <v>76</v>
      </c>
      <c r="AO842">
        <f t="shared" si="263"/>
        <v>76</v>
      </c>
      <c r="AP842" t="str">
        <f t="shared" si="264"/>
        <v>Suspicious Zero</v>
      </c>
      <c r="AQ842">
        <f t="shared" si="265"/>
        <v>7600</v>
      </c>
    </row>
    <row r="843" spans="1:43">
      <c r="A843" t="s">
        <v>9047</v>
      </c>
      <c r="B843" t="s">
        <v>9048</v>
      </c>
      <c r="C843" t="s">
        <v>8053</v>
      </c>
      <c r="D843" s="17">
        <v>2464</v>
      </c>
      <c r="E843" s="17">
        <v>6000</v>
      </c>
      <c r="F843" s="23">
        <v>59</v>
      </c>
      <c r="G843" s="6">
        <v>4.0999999999999996</v>
      </c>
      <c r="H843" s="3">
        <v>8866</v>
      </c>
      <c r="I843" t="s">
        <v>9049</v>
      </c>
      <c r="J843" t="s">
        <v>9050</v>
      </c>
      <c r="K843" t="s">
        <v>9051</v>
      </c>
      <c r="L843" t="s">
        <v>9052</v>
      </c>
      <c r="M843" t="s">
        <v>9053</v>
      </c>
      <c r="N843" t="s">
        <v>9054</v>
      </c>
      <c r="O843" t="s">
        <v>9055</v>
      </c>
      <c r="P843" t="s">
        <v>9056</v>
      </c>
      <c r="Q843" t="str">
        <f t="shared" si="248"/>
        <v>Good</v>
      </c>
      <c r="R843" s="15">
        <f t="shared" si="249"/>
        <v>53196000</v>
      </c>
      <c r="S843" s="15" t="str">
        <f t="shared" si="250"/>
        <v>₹2,000-₹10,000</v>
      </c>
      <c r="U843" s="6">
        <f t="shared" si="251"/>
        <v>308</v>
      </c>
      <c r="V843" s="3">
        <f t="shared" si="252"/>
        <v>36350.6</v>
      </c>
      <c r="W843" s="3" t="s">
        <v>14353</v>
      </c>
      <c r="X843" s="3" t="s">
        <v>14573</v>
      </c>
      <c r="Y843" s="25">
        <f t="shared" si="253"/>
        <v>0.59</v>
      </c>
      <c r="Z843" s="25">
        <f t="shared" si="254"/>
        <v>662</v>
      </c>
      <c r="AA843">
        <f t="shared" si="255"/>
        <v>1</v>
      </c>
      <c r="AB843">
        <f t="shared" si="256"/>
        <v>1</v>
      </c>
      <c r="AC843">
        <f t="shared" si="247"/>
        <v>0</v>
      </c>
      <c r="AF843">
        <f t="shared" si="257"/>
        <v>53196000</v>
      </c>
      <c r="AH843" t="str">
        <f t="shared" si="258"/>
        <v>Cookwell Bullet Mixer Grinder (5 Jars,</v>
      </c>
      <c r="AI843" s="21">
        <f t="shared" si="259"/>
        <v>8866</v>
      </c>
      <c r="AK843" t="str">
        <f t="shared" si="260"/>
        <v>Home &amp; Kitchen</v>
      </c>
      <c r="AM843">
        <f t="shared" si="261"/>
        <v>5900</v>
      </c>
      <c r="AN843" s="16">
        <f t="shared" si="262"/>
        <v>59</v>
      </c>
      <c r="AO843">
        <f t="shared" si="263"/>
        <v>59</v>
      </c>
      <c r="AP843" t="str">
        <f t="shared" si="264"/>
        <v>Suspicious Zero</v>
      </c>
      <c r="AQ843">
        <f t="shared" si="265"/>
        <v>5900</v>
      </c>
    </row>
    <row r="844" spans="1:43">
      <c r="A844" t="s">
        <v>1985</v>
      </c>
      <c r="B844" t="s">
        <v>12106</v>
      </c>
      <c r="C844" t="s">
        <v>458</v>
      </c>
      <c r="D844" s="17">
        <v>399</v>
      </c>
      <c r="E844" s="17">
        <v>899</v>
      </c>
      <c r="F844" s="23">
        <v>56.000000000000007</v>
      </c>
      <c r="G844" s="6">
        <v>3.4</v>
      </c>
      <c r="H844" s="3">
        <v>431</v>
      </c>
      <c r="I844" t="s">
        <v>12308</v>
      </c>
      <c r="J844" t="s">
        <v>1986</v>
      </c>
      <c r="K844" t="s">
        <v>1987</v>
      </c>
      <c r="L844" t="s">
        <v>1988</v>
      </c>
      <c r="M844" t="s">
        <v>1989</v>
      </c>
      <c r="N844" t="s">
        <v>12905</v>
      </c>
      <c r="O844" t="s">
        <v>1990</v>
      </c>
      <c r="P844" t="s">
        <v>1991</v>
      </c>
      <c r="Q844" t="str">
        <f t="shared" si="248"/>
        <v>Good</v>
      </c>
      <c r="R844" s="15">
        <f t="shared" si="249"/>
        <v>387469</v>
      </c>
      <c r="S844" s="15" t="str">
        <f t="shared" si="250"/>
        <v>₹500-₹2,000</v>
      </c>
      <c r="U844" s="6">
        <f t="shared" si="251"/>
        <v>308</v>
      </c>
      <c r="V844" s="3">
        <f t="shared" si="252"/>
        <v>1465.3999999999999</v>
      </c>
      <c r="W844" s="3" t="s">
        <v>13773</v>
      </c>
      <c r="X844" s="3" t="s">
        <v>14550</v>
      </c>
      <c r="Y844" s="25">
        <f t="shared" si="253"/>
        <v>0.56000000000000005</v>
      </c>
      <c r="Z844" s="25">
        <f t="shared" si="254"/>
        <v>662</v>
      </c>
      <c r="AA844">
        <f t="shared" si="255"/>
        <v>1</v>
      </c>
      <c r="AB844">
        <f t="shared" si="256"/>
        <v>1</v>
      </c>
      <c r="AC844">
        <f t="shared" si="247"/>
        <v>0</v>
      </c>
      <c r="AF844">
        <f t="shared" si="257"/>
        <v>387469</v>
      </c>
      <c r="AH844" t="str">
        <f t="shared" si="258"/>
        <v>7SEVEN TCL Remote Control Smart TV</v>
      </c>
      <c r="AI844" s="21">
        <f t="shared" si="259"/>
        <v>431</v>
      </c>
      <c r="AK844" t="str">
        <f t="shared" si="260"/>
        <v>Electronics</v>
      </c>
      <c r="AM844">
        <f t="shared" si="261"/>
        <v>5600.0000000000009</v>
      </c>
      <c r="AN844" s="16">
        <f t="shared" si="262"/>
        <v>56.000000000000007</v>
      </c>
      <c r="AO844">
        <f t="shared" si="263"/>
        <v>56.000000000000007</v>
      </c>
      <c r="AP844" t="str">
        <f t="shared" si="264"/>
        <v>Suspicious Zero</v>
      </c>
      <c r="AQ844">
        <f t="shared" si="265"/>
        <v>5600.0000000000009</v>
      </c>
    </row>
    <row r="845" spans="1:43">
      <c r="A845" t="s">
        <v>951</v>
      </c>
      <c r="B845" t="s">
        <v>952</v>
      </c>
      <c r="C845" t="s">
        <v>18</v>
      </c>
      <c r="D845" s="17">
        <v>299</v>
      </c>
      <c r="E845" s="17">
        <v>999</v>
      </c>
      <c r="F845" s="23">
        <v>70</v>
      </c>
      <c r="G845" s="6">
        <v>4.3</v>
      </c>
      <c r="H845" s="3">
        <v>766</v>
      </c>
      <c r="I845" t="s">
        <v>953</v>
      </c>
      <c r="J845" t="s">
        <v>954</v>
      </c>
      <c r="K845" t="s">
        <v>955</v>
      </c>
      <c r="L845" t="s">
        <v>956</v>
      </c>
      <c r="M845" t="s">
        <v>957</v>
      </c>
      <c r="N845" t="s">
        <v>12906</v>
      </c>
      <c r="O845" t="s">
        <v>958</v>
      </c>
      <c r="P845" t="s">
        <v>959</v>
      </c>
      <c r="Q845" t="str">
        <f t="shared" si="248"/>
        <v>Good</v>
      </c>
      <c r="R845" s="15">
        <f t="shared" si="249"/>
        <v>765234</v>
      </c>
      <c r="S845" s="15" t="str">
        <f t="shared" si="250"/>
        <v>₹500-₹2,000</v>
      </c>
      <c r="U845" s="6">
        <f t="shared" si="251"/>
        <v>308</v>
      </c>
      <c r="V845" s="3">
        <f t="shared" si="252"/>
        <v>3293.7999999999997</v>
      </c>
      <c r="W845" s="3" t="s">
        <v>13774</v>
      </c>
      <c r="X845" s="3" t="s">
        <v>14572</v>
      </c>
      <c r="Y845" s="25">
        <f t="shared" si="253"/>
        <v>0.7</v>
      </c>
      <c r="Z845" s="25">
        <f t="shared" si="254"/>
        <v>662</v>
      </c>
      <c r="AA845">
        <f t="shared" si="255"/>
        <v>1</v>
      </c>
      <c r="AB845">
        <f t="shared" si="256"/>
        <v>1</v>
      </c>
      <c r="AC845">
        <f t="shared" si="247"/>
        <v>0</v>
      </c>
      <c r="AF845">
        <f t="shared" si="257"/>
        <v>765234</v>
      </c>
      <c r="AH845" t="str">
        <f t="shared" si="258"/>
        <v>CROSSVOLT Compatible Dash/Warp Data</v>
      </c>
      <c r="AI845" s="21">
        <f t="shared" si="259"/>
        <v>766</v>
      </c>
      <c r="AK845" t="str">
        <f t="shared" si="260"/>
        <v>Computers &amp; Accessories</v>
      </c>
      <c r="AM845">
        <f t="shared" si="261"/>
        <v>7000</v>
      </c>
      <c r="AN845" s="16">
        <f t="shared" si="262"/>
        <v>70</v>
      </c>
      <c r="AO845">
        <f t="shared" si="263"/>
        <v>70</v>
      </c>
      <c r="AP845" t="str">
        <f t="shared" si="264"/>
        <v>Suspicious Zero</v>
      </c>
      <c r="AQ845">
        <f t="shared" si="265"/>
        <v>7000</v>
      </c>
    </row>
    <row r="846" spans="1:43">
      <c r="A846" t="s">
        <v>9691</v>
      </c>
      <c r="B846" t="s">
        <v>9692</v>
      </c>
      <c r="C846" t="s">
        <v>8583</v>
      </c>
      <c r="D846" s="17">
        <v>1595</v>
      </c>
      <c r="E846" s="17">
        <v>1799</v>
      </c>
      <c r="F846" s="23">
        <v>11</v>
      </c>
      <c r="G846" s="6">
        <v>4</v>
      </c>
      <c r="H846" s="3">
        <v>2877</v>
      </c>
      <c r="I846" t="s">
        <v>12309</v>
      </c>
      <c r="J846" t="s">
        <v>9693</v>
      </c>
      <c r="K846" t="s">
        <v>9694</v>
      </c>
      <c r="L846" t="s">
        <v>9695</v>
      </c>
      <c r="M846" t="s">
        <v>9696</v>
      </c>
      <c r="N846" t="s">
        <v>9697</v>
      </c>
      <c r="O846" t="s">
        <v>9698</v>
      </c>
      <c r="P846" t="s">
        <v>9699</v>
      </c>
      <c r="Q846" t="str">
        <f t="shared" si="248"/>
        <v>Good</v>
      </c>
      <c r="R846" s="15">
        <f t="shared" si="249"/>
        <v>5175723</v>
      </c>
      <c r="S846" s="15" t="str">
        <f t="shared" si="250"/>
        <v>₹500-₹2,000</v>
      </c>
      <c r="U846" s="6">
        <f t="shared" si="251"/>
        <v>308</v>
      </c>
      <c r="V846" s="3">
        <f t="shared" si="252"/>
        <v>11508</v>
      </c>
      <c r="W846" s="3" t="s">
        <v>14354</v>
      </c>
      <c r="X846" s="3" t="s">
        <v>14573</v>
      </c>
      <c r="Y846" s="25">
        <f t="shared" si="253"/>
        <v>0.11</v>
      </c>
      <c r="Z846" s="25">
        <f t="shared" si="254"/>
        <v>662</v>
      </c>
      <c r="AA846">
        <f t="shared" si="255"/>
        <v>1</v>
      </c>
      <c r="AB846">
        <f t="shared" si="256"/>
        <v>1</v>
      </c>
      <c r="AC846">
        <f t="shared" si="247"/>
        <v>0</v>
      </c>
      <c r="AF846">
        <f t="shared" si="257"/>
        <v>5175723</v>
      </c>
      <c r="AH846" t="str">
        <f t="shared" si="258"/>
        <v>ENEM Sealing Machine |</v>
      </c>
      <c r="AI846" s="21">
        <f t="shared" si="259"/>
        <v>2877</v>
      </c>
      <c r="AK846" t="str">
        <f t="shared" si="260"/>
        <v>Home &amp; Kitchen</v>
      </c>
      <c r="AM846">
        <f t="shared" si="261"/>
        <v>1100</v>
      </c>
      <c r="AN846" s="16">
        <f t="shared" si="262"/>
        <v>11</v>
      </c>
      <c r="AO846">
        <f t="shared" si="263"/>
        <v>11</v>
      </c>
      <c r="AP846" t="str">
        <f t="shared" si="264"/>
        <v>Suspicious Zero</v>
      </c>
      <c r="AQ846">
        <f t="shared" si="265"/>
        <v>1100</v>
      </c>
    </row>
    <row r="847" spans="1:43">
      <c r="A847" t="s">
        <v>6001</v>
      </c>
      <c r="B847" t="s">
        <v>6002</v>
      </c>
      <c r="C847" t="s">
        <v>4543</v>
      </c>
      <c r="D847" s="17">
        <v>399</v>
      </c>
      <c r="E847" s="17">
        <v>1190</v>
      </c>
      <c r="F847" s="23">
        <v>66</v>
      </c>
      <c r="G847" s="6">
        <v>4.0999999999999996</v>
      </c>
      <c r="H847" s="3">
        <v>2809</v>
      </c>
      <c r="I847" t="s">
        <v>6003</v>
      </c>
      <c r="J847" t="s">
        <v>6004</v>
      </c>
      <c r="K847" t="s">
        <v>6005</v>
      </c>
      <c r="L847" t="s">
        <v>6006</v>
      </c>
      <c r="M847" t="s">
        <v>6007</v>
      </c>
      <c r="N847" t="s">
        <v>6008</v>
      </c>
      <c r="O847" t="s">
        <v>6009</v>
      </c>
      <c r="P847" t="s">
        <v>6010</v>
      </c>
      <c r="Q847" t="str">
        <f t="shared" si="248"/>
        <v>Good</v>
      </c>
      <c r="R847" s="15">
        <f t="shared" si="249"/>
        <v>3342710</v>
      </c>
      <c r="S847" s="15" t="str">
        <f t="shared" si="250"/>
        <v>₹500-₹2,000</v>
      </c>
      <c r="U847" s="6">
        <f t="shared" si="251"/>
        <v>308</v>
      </c>
      <c r="V847" s="3">
        <f t="shared" si="252"/>
        <v>11516.9</v>
      </c>
      <c r="W847" s="3" t="s">
        <v>13775</v>
      </c>
      <c r="X847" s="3" t="s">
        <v>14572</v>
      </c>
      <c r="Y847" s="25">
        <f t="shared" si="253"/>
        <v>0.66</v>
      </c>
      <c r="Z847" s="25">
        <f t="shared" si="254"/>
        <v>662</v>
      </c>
      <c r="AA847">
        <f t="shared" si="255"/>
        <v>1</v>
      </c>
      <c r="AB847">
        <f t="shared" si="256"/>
        <v>1</v>
      </c>
      <c r="AC847">
        <f t="shared" si="247"/>
        <v>0</v>
      </c>
      <c r="AF847">
        <f t="shared" si="257"/>
        <v>3342710</v>
      </c>
      <c r="AH847" t="str">
        <f t="shared" si="258"/>
        <v>Zebronics Zeb-Jaguar Wireless Mouse,</v>
      </c>
      <c r="AI847" s="21">
        <f t="shared" si="259"/>
        <v>2809</v>
      </c>
      <c r="AK847" t="str">
        <f t="shared" si="260"/>
        <v>Computers &amp; Accessories</v>
      </c>
      <c r="AM847">
        <f t="shared" si="261"/>
        <v>6600</v>
      </c>
      <c r="AN847" s="16">
        <f t="shared" si="262"/>
        <v>66</v>
      </c>
      <c r="AO847">
        <f t="shared" si="263"/>
        <v>66</v>
      </c>
      <c r="AP847" t="str">
        <f t="shared" si="264"/>
        <v>Suspicious Zero</v>
      </c>
      <c r="AQ847">
        <f t="shared" si="265"/>
        <v>6600</v>
      </c>
    </row>
    <row r="848" spans="1:43">
      <c r="A848" t="s">
        <v>5298</v>
      </c>
      <c r="B848" t="s">
        <v>5299</v>
      </c>
      <c r="C848" t="s">
        <v>5300</v>
      </c>
      <c r="D848" s="17">
        <v>599</v>
      </c>
      <c r="E848" s="17">
        <v>899</v>
      </c>
      <c r="F848" s="23">
        <v>33</v>
      </c>
      <c r="G848" s="6">
        <v>4.3</v>
      </c>
      <c r="H848" s="3">
        <v>95116</v>
      </c>
      <c r="I848" t="s">
        <v>5301</v>
      </c>
      <c r="J848" t="s">
        <v>5302</v>
      </c>
      <c r="K848" t="s">
        <v>5303</v>
      </c>
      <c r="L848" t="s">
        <v>5304</v>
      </c>
      <c r="M848" t="s">
        <v>12907</v>
      </c>
      <c r="N848" t="s">
        <v>12310</v>
      </c>
      <c r="O848" t="s">
        <v>5305</v>
      </c>
      <c r="P848" t="s">
        <v>5306</v>
      </c>
      <c r="Q848" t="str">
        <f t="shared" si="248"/>
        <v>Good</v>
      </c>
      <c r="R848" s="15">
        <f t="shared" si="249"/>
        <v>85509284</v>
      </c>
      <c r="S848" s="15" t="str">
        <f t="shared" si="250"/>
        <v>₹500-₹2,000</v>
      </c>
      <c r="U848" s="6">
        <f t="shared" si="251"/>
        <v>308</v>
      </c>
      <c r="V848" s="3">
        <f t="shared" si="252"/>
        <v>408998.8</v>
      </c>
      <c r="W848" s="3" t="s">
        <v>14355</v>
      </c>
      <c r="X848" s="3" t="s">
        <v>14572</v>
      </c>
      <c r="Y848" s="25">
        <f t="shared" si="253"/>
        <v>0.33</v>
      </c>
      <c r="Z848" s="25">
        <f t="shared" si="254"/>
        <v>662</v>
      </c>
      <c r="AA848">
        <f t="shared" si="255"/>
        <v>1</v>
      </c>
      <c r="AB848">
        <f t="shared" si="256"/>
        <v>1</v>
      </c>
      <c r="AC848">
        <f t="shared" si="247"/>
        <v>0</v>
      </c>
      <c r="AF848">
        <f t="shared" si="257"/>
        <v>85509284</v>
      </c>
      <c r="AH848" t="str">
        <f t="shared" si="258"/>
        <v>TP-Link USB Bluetooth Adapter for PC,</v>
      </c>
      <c r="AI848" s="21">
        <f t="shared" si="259"/>
        <v>95116</v>
      </c>
      <c r="AK848" t="str">
        <f t="shared" si="260"/>
        <v>Computers &amp; Accessories</v>
      </c>
      <c r="AM848">
        <f t="shared" si="261"/>
        <v>3300</v>
      </c>
      <c r="AN848" s="16">
        <f t="shared" si="262"/>
        <v>33</v>
      </c>
      <c r="AO848">
        <f t="shared" si="263"/>
        <v>33</v>
      </c>
      <c r="AP848" t="str">
        <f t="shared" si="264"/>
        <v>Suspicious Zero</v>
      </c>
      <c r="AQ848">
        <f t="shared" si="265"/>
        <v>3300</v>
      </c>
    </row>
    <row r="849" spans="1:43">
      <c r="A849" t="s">
        <v>2245</v>
      </c>
      <c r="B849" t="s">
        <v>2246</v>
      </c>
      <c r="C849" t="s">
        <v>458</v>
      </c>
      <c r="D849" s="17">
        <v>349</v>
      </c>
      <c r="E849" s="17">
        <v>999</v>
      </c>
      <c r="F849" s="23">
        <v>65</v>
      </c>
      <c r="G849" s="6">
        <v>4.2</v>
      </c>
      <c r="H849" s="3">
        <v>513</v>
      </c>
      <c r="I849" t="s">
        <v>2247</v>
      </c>
      <c r="J849" t="s">
        <v>2248</v>
      </c>
      <c r="K849" t="s">
        <v>2249</v>
      </c>
      <c r="L849" t="s">
        <v>2250</v>
      </c>
      <c r="M849" t="s">
        <v>2251</v>
      </c>
      <c r="N849" t="s">
        <v>2252</v>
      </c>
      <c r="O849" t="s">
        <v>2253</v>
      </c>
      <c r="P849" t="s">
        <v>2254</v>
      </c>
      <c r="Q849" t="str">
        <f t="shared" si="248"/>
        <v>Average</v>
      </c>
      <c r="R849" s="15">
        <f t="shared" si="249"/>
        <v>512487</v>
      </c>
      <c r="S849" s="15" t="str">
        <f t="shared" si="250"/>
        <v>₹500-₹2,000</v>
      </c>
      <c r="U849" s="6">
        <f t="shared" si="251"/>
        <v>308</v>
      </c>
      <c r="V849" s="3">
        <f t="shared" si="252"/>
        <v>2154.6</v>
      </c>
      <c r="W849" s="3" t="s">
        <v>13776</v>
      </c>
      <c r="X849" s="3" t="s">
        <v>14550</v>
      </c>
      <c r="Y849" s="25">
        <f t="shared" si="253"/>
        <v>0.65</v>
      </c>
      <c r="Z849" s="25">
        <f t="shared" si="254"/>
        <v>662</v>
      </c>
      <c r="AA849">
        <f t="shared" si="255"/>
        <v>1</v>
      </c>
      <c r="AB849">
        <f t="shared" si="256"/>
        <v>1</v>
      </c>
      <c r="AC849">
        <f t="shared" si="247"/>
        <v>0</v>
      </c>
      <c r="AF849">
        <f t="shared" si="257"/>
        <v>512487</v>
      </c>
      <c r="AH849" t="str">
        <f t="shared" si="258"/>
        <v>Dealfreez Case Compatible for Fire TV</v>
      </c>
      <c r="AI849" s="21">
        <f t="shared" si="259"/>
        <v>513</v>
      </c>
      <c r="AK849" t="str">
        <f t="shared" si="260"/>
        <v>Electronics</v>
      </c>
      <c r="AM849">
        <f t="shared" si="261"/>
        <v>6500</v>
      </c>
      <c r="AN849" s="16">
        <f t="shared" si="262"/>
        <v>65</v>
      </c>
      <c r="AO849">
        <f t="shared" si="263"/>
        <v>65</v>
      </c>
      <c r="AP849" t="str">
        <f t="shared" si="264"/>
        <v>Suspicious Zero</v>
      </c>
      <c r="AQ849">
        <f t="shared" si="265"/>
        <v>6500</v>
      </c>
    </row>
    <row r="850" spans="1:43">
      <c r="A850" t="s">
        <v>27</v>
      </c>
      <c r="B850" t="s">
        <v>28</v>
      </c>
      <c r="C850" t="s">
        <v>18</v>
      </c>
      <c r="D850" s="17">
        <v>199</v>
      </c>
      <c r="E850" s="17">
        <v>349</v>
      </c>
      <c r="F850" s="23">
        <v>43</v>
      </c>
      <c r="G850" s="6">
        <v>4</v>
      </c>
      <c r="H850" s="3">
        <v>43994</v>
      </c>
      <c r="I850" t="s">
        <v>29</v>
      </c>
      <c r="J850" t="s">
        <v>30</v>
      </c>
      <c r="K850" t="s">
        <v>31</v>
      </c>
      <c r="L850" t="s">
        <v>32</v>
      </c>
      <c r="M850" t="s">
        <v>33</v>
      </c>
      <c r="N850" t="s">
        <v>34</v>
      </c>
      <c r="O850" t="s">
        <v>35</v>
      </c>
      <c r="P850" t="s">
        <v>36</v>
      </c>
      <c r="Q850" t="str">
        <f t="shared" si="248"/>
        <v>Average</v>
      </c>
      <c r="R850" s="15">
        <f t="shared" si="249"/>
        <v>15353906</v>
      </c>
      <c r="S850" s="15" t="str">
        <f t="shared" si="250"/>
        <v>&lt;₹500</v>
      </c>
      <c r="U850" s="6">
        <f t="shared" si="251"/>
        <v>308</v>
      </c>
      <c r="V850" s="3">
        <f t="shared" si="252"/>
        <v>175976</v>
      </c>
      <c r="W850" s="3" t="s">
        <v>14495</v>
      </c>
      <c r="X850" s="3" t="s">
        <v>14572</v>
      </c>
      <c r="Y850" s="25">
        <f t="shared" si="253"/>
        <v>0.43</v>
      </c>
      <c r="Z850" s="25">
        <f t="shared" si="254"/>
        <v>662</v>
      </c>
      <c r="AA850">
        <f t="shared" si="255"/>
        <v>1</v>
      </c>
      <c r="AB850">
        <f t="shared" si="256"/>
        <v>1</v>
      </c>
      <c r="AC850">
        <f t="shared" si="247"/>
        <v>0</v>
      </c>
      <c r="AF850">
        <f t="shared" si="257"/>
        <v>15353906</v>
      </c>
      <c r="AH850" t="str">
        <f t="shared" si="258"/>
        <v>Ambrane Unbreakable 60W / 3A Fast</v>
      </c>
      <c r="AI850" s="21">
        <f t="shared" si="259"/>
        <v>43994</v>
      </c>
      <c r="AK850" t="str">
        <f t="shared" si="260"/>
        <v>Computers &amp; Accessories</v>
      </c>
      <c r="AM850">
        <f t="shared" si="261"/>
        <v>4300</v>
      </c>
      <c r="AN850" s="16">
        <f t="shared" si="262"/>
        <v>43</v>
      </c>
      <c r="AO850">
        <f t="shared" si="263"/>
        <v>43</v>
      </c>
      <c r="AP850" t="str">
        <f t="shared" si="264"/>
        <v>Suspicious Zero</v>
      </c>
      <c r="AQ850">
        <f t="shared" si="265"/>
        <v>4300</v>
      </c>
    </row>
    <row r="851" spans="1:43">
      <c r="A851" t="s">
        <v>4458</v>
      </c>
      <c r="B851" t="s">
        <v>4459</v>
      </c>
      <c r="C851" t="s">
        <v>2799</v>
      </c>
      <c r="D851" s="17">
        <v>2499</v>
      </c>
      <c r="E851" s="17">
        <v>2999</v>
      </c>
      <c r="F851" s="23">
        <v>17</v>
      </c>
      <c r="G851" s="6">
        <v>4.0999999999999996</v>
      </c>
      <c r="H851" s="3">
        <v>3156</v>
      </c>
      <c r="I851" t="s">
        <v>4460</v>
      </c>
      <c r="J851" t="s">
        <v>4461</v>
      </c>
      <c r="K851" t="s">
        <v>4462</v>
      </c>
      <c r="L851" t="s">
        <v>4463</v>
      </c>
      <c r="M851" t="s">
        <v>4464</v>
      </c>
      <c r="N851" t="s">
        <v>4465</v>
      </c>
      <c r="O851" t="s">
        <v>4466</v>
      </c>
      <c r="P851" t="s">
        <v>4467</v>
      </c>
      <c r="Q851" t="str">
        <f t="shared" si="248"/>
        <v>Average</v>
      </c>
      <c r="R851" s="15">
        <f t="shared" si="249"/>
        <v>9464844</v>
      </c>
      <c r="S851" s="15" t="str">
        <f t="shared" si="250"/>
        <v>₹2,000-₹10,000</v>
      </c>
      <c r="U851" s="6">
        <f t="shared" si="251"/>
        <v>308</v>
      </c>
      <c r="V851" s="3">
        <f t="shared" si="252"/>
        <v>12939.599999999999</v>
      </c>
      <c r="W851" s="3" t="s">
        <v>13777</v>
      </c>
      <c r="X851" s="3" t="s">
        <v>14550</v>
      </c>
      <c r="Y851" s="25">
        <f t="shared" si="253"/>
        <v>0.17</v>
      </c>
      <c r="Z851" s="25">
        <f t="shared" si="254"/>
        <v>662</v>
      </c>
      <c r="AA851">
        <f t="shared" si="255"/>
        <v>1</v>
      </c>
      <c r="AB851">
        <f t="shared" si="256"/>
        <v>1</v>
      </c>
      <c r="AC851">
        <f t="shared" si="247"/>
        <v>0</v>
      </c>
      <c r="AF851">
        <f t="shared" si="257"/>
        <v>9464844</v>
      </c>
      <c r="AH851" t="str">
        <f t="shared" si="258"/>
        <v>Ambrane 27000mAh Power Bank,</v>
      </c>
      <c r="AI851" s="21">
        <f t="shared" si="259"/>
        <v>3156</v>
      </c>
      <c r="AK851" t="str">
        <f t="shared" si="260"/>
        <v>Electronics</v>
      </c>
      <c r="AM851">
        <f t="shared" si="261"/>
        <v>1700</v>
      </c>
      <c r="AN851" s="16">
        <f t="shared" si="262"/>
        <v>17</v>
      </c>
      <c r="AO851">
        <f t="shared" si="263"/>
        <v>17</v>
      </c>
      <c r="AP851" t="str">
        <f t="shared" si="264"/>
        <v>Suspicious Zero</v>
      </c>
      <c r="AQ851">
        <f t="shared" si="265"/>
        <v>1700</v>
      </c>
    </row>
    <row r="852" spans="1:43">
      <c r="A852" t="s">
        <v>6046</v>
      </c>
      <c r="B852" t="s">
        <v>6047</v>
      </c>
      <c r="C852" t="s">
        <v>2884</v>
      </c>
      <c r="D852" s="17">
        <v>1299</v>
      </c>
      <c r="E852" s="17">
        <v>2999</v>
      </c>
      <c r="F852" s="23">
        <v>56.999999999999993</v>
      </c>
      <c r="G852" s="6">
        <v>3.8</v>
      </c>
      <c r="H852" s="3">
        <v>14629</v>
      </c>
      <c r="I852" t="s">
        <v>6048</v>
      </c>
      <c r="J852" t="s">
        <v>6049</v>
      </c>
      <c r="K852" t="s">
        <v>6050</v>
      </c>
      <c r="L852" t="s">
        <v>6051</v>
      </c>
      <c r="M852" t="s">
        <v>6052</v>
      </c>
      <c r="N852" t="s">
        <v>6053</v>
      </c>
      <c r="O852" t="s">
        <v>6054</v>
      </c>
      <c r="P852" t="s">
        <v>6055</v>
      </c>
      <c r="Q852" t="str">
        <f t="shared" si="248"/>
        <v>Good</v>
      </c>
      <c r="R852" s="15">
        <f t="shared" si="249"/>
        <v>43872371</v>
      </c>
      <c r="S852" s="15" t="str">
        <f t="shared" si="250"/>
        <v>₹2,000-₹10,000</v>
      </c>
      <c r="U852" s="6">
        <f t="shared" si="251"/>
        <v>308</v>
      </c>
      <c r="V852" s="3">
        <f t="shared" si="252"/>
        <v>55590.2</v>
      </c>
      <c r="W852" s="3" t="s">
        <v>13778</v>
      </c>
      <c r="X852" s="3" t="s">
        <v>14550</v>
      </c>
      <c r="Y852" s="25">
        <f t="shared" si="253"/>
        <v>0.56999999999999995</v>
      </c>
      <c r="Z852" s="25">
        <f t="shared" si="254"/>
        <v>662</v>
      </c>
      <c r="AA852">
        <f t="shared" si="255"/>
        <v>1</v>
      </c>
      <c r="AB852">
        <f t="shared" si="256"/>
        <v>1</v>
      </c>
      <c r="AC852">
        <f t="shared" si="247"/>
        <v>0</v>
      </c>
      <c r="AF852">
        <f t="shared" si="257"/>
        <v>43872371</v>
      </c>
      <c r="AH852" t="str">
        <f t="shared" si="258"/>
        <v>Noise Buds VS201 V2 in-Ear Truly</v>
      </c>
      <c r="AI852" s="21">
        <f t="shared" si="259"/>
        <v>14629</v>
      </c>
      <c r="AK852" t="str">
        <f t="shared" si="260"/>
        <v>Electronics</v>
      </c>
      <c r="AM852">
        <f t="shared" si="261"/>
        <v>5699.9999999999991</v>
      </c>
      <c r="AN852" s="16">
        <f t="shared" si="262"/>
        <v>56.999999999999993</v>
      </c>
      <c r="AO852">
        <f t="shared" si="263"/>
        <v>56.999999999999993</v>
      </c>
      <c r="AP852" t="str">
        <f t="shared" si="264"/>
        <v>Suspicious Zero</v>
      </c>
      <c r="AQ852">
        <f t="shared" si="265"/>
        <v>5699.9999999999991</v>
      </c>
    </row>
    <row r="853" spans="1:43">
      <c r="A853" t="s">
        <v>9871</v>
      </c>
      <c r="B853" t="s">
        <v>9872</v>
      </c>
      <c r="C853" t="s">
        <v>8035</v>
      </c>
      <c r="D853" s="17">
        <v>210</v>
      </c>
      <c r="E853" s="17">
        <v>699</v>
      </c>
      <c r="F853" s="23">
        <v>70</v>
      </c>
      <c r="G853" s="6">
        <v>3.7</v>
      </c>
      <c r="H853" s="3">
        <v>74</v>
      </c>
      <c r="I853" t="s">
        <v>12136</v>
      </c>
      <c r="J853" t="s">
        <v>9873</v>
      </c>
      <c r="K853" t="s">
        <v>9874</v>
      </c>
      <c r="L853" t="s">
        <v>9875</v>
      </c>
      <c r="M853" t="s">
        <v>12908</v>
      </c>
      <c r="N853" t="s">
        <v>12311</v>
      </c>
      <c r="O853" t="s">
        <v>9876</v>
      </c>
      <c r="P853" t="s">
        <v>9877</v>
      </c>
      <c r="Q853" t="str">
        <f t="shared" si="248"/>
        <v>Good</v>
      </c>
      <c r="R853" s="15">
        <f t="shared" si="249"/>
        <v>51726</v>
      </c>
      <c r="S853" s="15" t="str">
        <f t="shared" si="250"/>
        <v>₹500-₹2,000</v>
      </c>
      <c r="U853" s="6">
        <f t="shared" si="251"/>
        <v>308</v>
      </c>
      <c r="V853" s="3">
        <f t="shared" si="252"/>
        <v>273.8</v>
      </c>
      <c r="W853" s="3" t="s">
        <v>13779</v>
      </c>
      <c r="X853" s="3" t="s">
        <v>14573</v>
      </c>
      <c r="Y853" s="25">
        <f t="shared" si="253"/>
        <v>0.7</v>
      </c>
      <c r="Z853" s="25">
        <f t="shared" si="254"/>
        <v>662</v>
      </c>
      <c r="AA853">
        <f t="shared" si="255"/>
        <v>1</v>
      </c>
      <c r="AB853">
        <f t="shared" si="256"/>
        <v>1</v>
      </c>
      <c r="AC853">
        <f t="shared" si="247"/>
        <v>0</v>
      </c>
      <c r="AF853">
        <f t="shared" si="257"/>
        <v>51726</v>
      </c>
      <c r="AH853" t="str">
        <f t="shared" si="258"/>
        <v>Sui Generis Electric Handheld Milk Wand</v>
      </c>
      <c r="AI853" s="21">
        <f t="shared" si="259"/>
        <v>74</v>
      </c>
      <c r="AK853" t="str">
        <f t="shared" si="260"/>
        <v>Home &amp; Kitchen</v>
      </c>
      <c r="AM853">
        <f t="shared" si="261"/>
        <v>7000</v>
      </c>
      <c r="AN853" s="16">
        <f t="shared" si="262"/>
        <v>70</v>
      </c>
      <c r="AO853">
        <f t="shared" si="263"/>
        <v>70</v>
      </c>
      <c r="AP853" t="str">
        <f t="shared" si="264"/>
        <v>Suspicious Zero</v>
      </c>
      <c r="AQ853">
        <f t="shared" si="265"/>
        <v>7000</v>
      </c>
    </row>
    <row r="854" spans="1:43">
      <c r="A854" t="s">
        <v>2044</v>
      </c>
      <c r="B854" t="s">
        <v>2045</v>
      </c>
      <c r="C854" t="s">
        <v>458</v>
      </c>
      <c r="D854" s="17">
        <v>349</v>
      </c>
      <c r="E854" s="17">
        <v>1999</v>
      </c>
      <c r="F854" s="23">
        <v>83</v>
      </c>
      <c r="G854" s="6">
        <v>3.8</v>
      </c>
      <c r="H854" s="3">
        <v>197</v>
      </c>
      <c r="I854" t="s">
        <v>2046</v>
      </c>
      <c r="J854" t="s">
        <v>2047</v>
      </c>
      <c r="K854" t="s">
        <v>2048</v>
      </c>
      <c r="L854" t="s">
        <v>2049</v>
      </c>
      <c r="M854" t="s">
        <v>2050</v>
      </c>
      <c r="N854" t="s">
        <v>2051</v>
      </c>
      <c r="O854" t="s">
        <v>2052</v>
      </c>
      <c r="P854" t="s">
        <v>2053</v>
      </c>
      <c r="Q854" t="str">
        <f t="shared" si="248"/>
        <v>Good</v>
      </c>
      <c r="R854" s="15">
        <f t="shared" si="249"/>
        <v>393803</v>
      </c>
      <c r="S854" s="15" t="str">
        <f t="shared" si="250"/>
        <v>₹500-₹2,000</v>
      </c>
      <c r="U854" s="6">
        <f t="shared" si="251"/>
        <v>308</v>
      </c>
      <c r="V854" s="3">
        <f t="shared" si="252"/>
        <v>748.59999999999991</v>
      </c>
      <c r="W854" s="3" t="s">
        <v>13780</v>
      </c>
      <c r="X854" s="3" t="s">
        <v>14550</v>
      </c>
      <c r="Y854" s="25">
        <f t="shared" si="253"/>
        <v>0.83</v>
      </c>
      <c r="Z854" s="25">
        <f t="shared" si="254"/>
        <v>662</v>
      </c>
      <c r="AA854">
        <f t="shared" si="255"/>
        <v>1</v>
      </c>
      <c r="AB854">
        <f t="shared" si="256"/>
        <v>1</v>
      </c>
      <c r="AC854">
        <f t="shared" si="247"/>
        <v>0</v>
      </c>
      <c r="AF854">
        <f t="shared" si="257"/>
        <v>393803</v>
      </c>
      <c r="AH854" t="str">
        <f t="shared" si="258"/>
        <v>Electvision Remote Control for led</v>
      </c>
      <c r="AI854" s="21">
        <f t="shared" si="259"/>
        <v>197</v>
      </c>
      <c r="AK854" t="str">
        <f t="shared" si="260"/>
        <v>Electronics</v>
      </c>
      <c r="AM854">
        <f t="shared" si="261"/>
        <v>8300</v>
      </c>
      <c r="AN854" s="16">
        <f t="shared" si="262"/>
        <v>83</v>
      </c>
      <c r="AO854">
        <f t="shared" si="263"/>
        <v>83</v>
      </c>
      <c r="AP854" t="str">
        <f t="shared" si="264"/>
        <v>Suspicious Zero</v>
      </c>
      <c r="AQ854">
        <f t="shared" si="265"/>
        <v>8300</v>
      </c>
    </row>
    <row r="855" spans="1:43">
      <c r="A855" t="s">
        <v>7222</v>
      </c>
      <c r="B855" t="s">
        <v>7223</v>
      </c>
      <c r="C855" t="s">
        <v>4553</v>
      </c>
      <c r="D855" s="17">
        <v>354</v>
      </c>
      <c r="E855" s="17">
        <v>1500</v>
      </c>
      <c r="F855" s="23">
        <v>76</v>
      </c>
      <c r="G855" s="6">
        <v>4</v>
      </c>
      <c r="H855" s="3">
        <v>1026</v>
      </c>
      <c r="I855" t="s">
        <v>12312</v>
      </c>
      <c r="J855" t="s">
        <v>7224</v>
      </c>
      <c r="K855" t="s">
        <v>7225</v>
      </c>
      <c r="L855" t="s">
        <v>7226</v>
      </c>
      <c r="M855" t="s">
        <v>12909</v>
      </c>
      <c r="N855" t="s">
        <v>12910</v>
      </c>
      <c r="O855" t="s">
        <v>7227</v>
      </c>
      <c r="P855" t="s">
        <v>7228</v>
      </c>
      <c r="Q855" t="str">
        <f t="shared" si="248"/>
        <v>Average</v>
      </c>
      <c r="R855" s="15">
        <f t="shared" si="249"/>
        <v>1539000</v>
      </c>
      <c r="S855" s="15" t="str">
        <f t="shared" si="250"/>
        <v>₹500-₹2,000</v>
      </c>
      <c r="U855" s="6">
        <f t="shared" si="251"/>
        <v>308</v>
      </c>
      <c r="V855" s="3">
        <f t="shared" si="252"/>
        <v>4104</v>
      </c>
      <c r="W855" s="3" t="s">
        <v>13781</v>
      </c>
      <c r="X855" s="3" t="s">
        <v>14572</v>
      </c>
      <c r="Y855" s="25">
        <f t="shared" si="253"/>
        <v>0.76</v>
      </c>
      <c r="Z855" s="25">
        <f t="shared" si="254"/>
        <v>662</v>
      </c>
      <c r="AA855">
        <f t="shared" si="255"/>
        <v>1</v>
      </c>
      <c r="AB855">
        <f t="shared" si="256"/>
        <v>1</v>
      </c>
      <c r="AC855">
        <f t="shared" si="247"/>
        <v>0</v>
      </c>
      <c r="AF855">
        <f t="shared" si="257"/>
        <v>1539000</v>
      </c>
      <c r="AH855" t="str">
        <f t="shared" si="258"/>
        <v>TVARA LCD Writing Tablet,</v>
      </c>
      <c r="AI855" s="21">
        <f t="shared" si="259"/>
        <v>1026</v>
      </c>
      <c r="AK855" t="str">
        <f t="shared" si="260"/>
        <v>Computers &amp; Accessories</v>
      </c>
      <c r="AM855">
        <f t="shared" si="261"/>
        <v>7600</v>
      </c>
      <c r="AN855" s="16">
        <f t="shared" si="262"/>
        <v>76</v>
      </c>
      <c r="AO855">
        <f t="shared" si="263"/>
        <v>76</v>
      </c>
      <c r="AP855" t="str">
        <f t="shared" si="264"/>
        <v>Suspicious Zero</v>
      </c>
      <c r="AQ855">
        <f t="shared" si="265"/>
        <v>7600</v>
      </c>
    </row>
    <row r="856" spans="1:43">
      <c r="A856" t="s">
        <v>3352</v>
      </c>
      <c r="B856" t="s">
        <v>3353</v>
      </c>
      <c r="C856" t="s">
        <v>2799</v>
      </c>
      <c r="D856" s="17">
        <v>999</v>
      </c>
      <c r="E856" s="17">
        <v>1599</v>
      </c>
      <c r="F856" s="23">
        <v>38</v>
      </c>
      <c r="G856" s="6">
        <v>4</v>
      </c>
      <c r="H856" s="3">
        <v>7222</v>
      </c>
      <c r="I856" t="s">
        <v>3354</v>
      </c>
      <c r="J856" t="s">
        <v>3355</v>
      </c>
      <c r="K856" t="s">
        <v>3356</v>
      </c>
      <c r="L856" t="s">
        <v>3357</v>
      </c>
      <c r="M856" t="s">
        <v>3358</v>
      </c>
      <c r="N856" t="s">
        <v>3359</v>
      </c>
      <c r="O856" t="s">
        <v>3360</v>
      </c>
      <c r="P856" t="s">
        <v>3361</v>
      </c>
      <c r="Q856" t="str">
        <f t="shared" si="248"/>
        <v>Good</v>
      </c>
      <c r="R856" s="15">
        <f t="shared" si="249"/>
        <v>11547978</v>
      </c>
      <c r="S856" s="15" t="str">
        <f t="shared" si="250"/>
        <v>₹500-₹2,000</v>
      </c>
      <c r="U856" s="6">
        <f t="shared" si="251"/>
        <v>308</v>
      </c>
      <c r="V856" s="3">
        <f t="shared" si="252"/>
        <v>28888</v>
      </c>
      <c r="W856" s="3" t="s">
        <v>13782</v>
      </c>
      <c r="X856" s="3" t="s">
        <v>14550</v>
      </c>
      <c r="Y856" s="25">
        <f t="shared" si="253"/>
        <v>0.38</v>
      </c>
      <c r="Z856" s="25">
        <f t="shared" si="254"/>
        <v>662</v>
      </c>
      <c r="AA856">
        <f t="shared" si="255"/>
        <v>1</v>
      </c>
      <c r="AB856">
        <f t="shared" si="256"/>
        <v>1</v>
      </c>
      <c r="AC856">
        <f t="shared" si="247"/>
        <v>0</v>
      </c>
      <c r="AF856">
        <f t="shared" si="257"/>
        <v>11547978</v>
      </c>
      <c r="AH856" t="str">
        <f t="shared" si="258"/>
        <v>Ambrane 10000mAh Slim Power Bank,</v>
      </c>
      <c r="AI856" s="21">
        <f t="shared" si="259"/>
        <v>7222</v>
      </c>
      <c r="AK856" t="str">
        <f t="shared" si="260"/>
        <v>Electronics</v>
      </c>
      <c r="AM856">
        <f t="shared" si="261"/>
        <v>3800</v>
      </c>
      <c r="AN856" s="16">
        <f t="shared" si="262"/>
        <v>38</v>
      </c>
      <c r="AO856">
        <f t="shared" si="263"/>
        <v>38</v>
      </c>
      <c r="AP856" t="str">
        <f t="shared" si="264"/>
        <v>Suspicious Zero</v>
      </c>
      <c r="AQ856">
        <f t="shared" si="265"/>
        <v>3800</v>
      </c>
    </row>
    <row r="857" spans="1:43">
      <c r="A857" t="s">
        <v>578</v>
      </c>
      <c r="B857" t="s">
        <v>579</v>
      </c>
      <c r="C857" t="s">
        <v>18</v>
      </c>
      <c r="D857" s="17">
        <v>139</v>
      </c>
      <c r="E857" s="17">
        <v>999</v>
      </c>
      <c r="F857" s="23">
        <v>86</v>
      </c>
      <c r="G857" s="6">
        <v>4</v>
      </c>
      <c r="H857" s="3">
        <v>1313</v>
      </c>
      <c r="I857" t="s">
        <v>12911</v>
      </c>
      <c r="J857" t="s">
        <v>581</v>
      </c>
      <c r="K857" t="s">
        <v>582</v>
      </c>
      <c r="L857" t="s">
        <v>583</v>
      </c>
      <c r="M857" t="s">
        <v>584</v>
      </c>
      <c r="N857" t="s">
        <v>12912</v>
      </c>
      <c r="O857" t="s">
        <v>586</v>
      </c>
      <c r="P857" t="s">
        <v>587</v>
      </c>
      <c r="Q857" t="str">
        <f t="shared" si="248"/>
        <v>Good</v>
      </c>
      <c r="R857" s="15">
        <f t="shared" si="249"/>
        <v>1311687</v>
      </c>
      <c r="S857" s="15" t="str">
        <f t="shared" si="250"/>
        <v>₹500-₹2,000</v>
      </c>
      <c r="U857" s="6">
        <f t="shared" si="251"/>
        <v>308</v>
      </c>
      <c r="V857" s="3">
        <f t="shared" si="252"/>
        <v>5252</v>
      </c>
      <c r="W857" s="3" t="s">
        <v>14378</v>
      </c>
      <c r="X857" s="3" t="s">
        <v>14572</v>
      </c>
      <c r="Y857" s="25">
        <f t="shared" si="253"/>
        <v>0.86</v>
      </c>
      <c r="Z857" s="25">
        <f t="shared" si="254"/>
        <v>662</v>
      </c>
      <c r="AA857">
        <f t="shared" si="255"/>
        <v>1</v>
      </c>
      <c r="AB857">
        <f t="shared" si="256"/>
        <v>1</v>
      </c>
      <c r="AC857">
        <f t="shared" si="247"/>
        <v>0</v>
      </c>
      <c r="AF857">
        <f t="shared" si="257"/>
        <v>1311687</v>
      </c>
      <c r="AH857" t="str">
        <f t="shared" si="258"/>
        <v>Lapster 1.5 mtr USB 2.0 Type A Male to</v>
      </c>
      <c r="AI857" s="21">
        <f t="shared" si="259"/>
        <v>1313</v>
      </c>
      <c r="AK857" t="str">
        <f t="shared" si="260"/>
        <v>Computers &amp; Accessories</v>
      </c>
      <c r="AM857">
        <f t="shared" si="261"/>
        <v>8600</v>
      </c>
      <c r="AN857" s="16">
        <f t="shared" si="262"/>
        <v>86</v>
      </c>
      <c r="AO857">
        <f t="shared" si="263"/>
        <v>86</v>
      </c>
      <c r="AP857" t="str">
        <f t="shared" si="264"/>
        <v>Suspicious Zero</v>
      </c>
      <c r="AQ857">
        <f t="shared" si="265"/>
        <v>8600</v>
      </c>
    </row>
    <row r="858" spans="1:43">
      <c r="A858" t="s">
        <v>6752</v>
      </c>
      <c r="B858" t="s">
        <v>6753</v>
      </c>
      <c r="C858" t="s">
        <v>4939</v>
      </c>
      <c r="D858" s="17">
        <v>115</v>
      </c>
      <c r="E858" s="17">
        <v>999</v>
      </c>
      <c r="F858" s="23">
        <v>88</v>
      </c>
      <c r="G858" s="6">
        <v>3.3</v>
      </c>
      <c r="H858" s="3">
        <v>5692</v>
      </c>
      <c r="I858" t="s">
        <v>6754</v>
      </c>
      <c r="J858" t="s">
        <v>6755</v>
      </c>
      <c r="K858" t="s">
        <v>6756</v>
      </c>
      <c r="L858" t="s">
        <v>6757</v>
      </c>
      <c r="M858" t="s">
        <v>6758</v>
      </c>
      <c r="N858" t="s">
        <v>6759</v>
      </c>
      <c r="O858" t="s">
        <v>6760</v>
      </c>
      <c r="P858" t="s">
        <v>6761</v>
      </c>
      <c r="Q858" t="str">
        <f t="shared" si="248"/>
        <v>Average</v>
      </c>
      <c r="R858" s="15">
        <f t="shared" si="249"/>
        <v>5686308</v>
      </c>
      <c r="S858" s="15" t="str">
        <f t="shared" si="250"/>
        <v>₹500-₹2,000</v>
      </c>
      <c r="U858" s="6">
        <f t="shared" si="251"/>
        <v>308</v>
      </c>
      <c r="V858" s="3">
        <f t="shared" si="252"/>
        <v>18783.599999999999</v>
      </c>
      <c r="W858" s="3" t="s">
        <v>13783</v>
      </c>
      <c r="X858" s="3" t="s">
        <v>14572</v>
      </c>
      <c r="Y858" s="25">
        <f t="shared" si="253"/>
        <v>0.88</v>
      </c>
      <c r="Z858" s="25">
        <f t="shared" si="254"/>
        <v>662</v>
      </c>
      <c r="AA858">
        <f t="shared" si="255"/>
        <v>1</v>
      </c>
      <c r="AB858">
        <f t="shared" si="256"/>
        <v>1</v>
      </c>
      <c r="AC858">
        <f t="shared" si="247"/>
        <v>0</v>
      </c>
      <c r="AF858">
        <f t="shared" si="257"/>
        <v>5686308</v>
      </c>
      <c r="AH858" t="str">
        <f t="shared" si="258"/>
        <v>LS LAPSTER Quality Assured Universal</v>
      </c>
      <c r="AI858" s="21">
        <f t="shared" si="259"/>
        <v>5692</v>
      </c>
      <c r="AK858" t="str">
        <f t="shared" si="260"/>
        <v>Computers &amp; Accessories</v>
      </c>
      <c r="AM858">
        <f t="shared" si="261"/>
        <v>8800</v>
      </c>
      <c r="AN858" s="16">
        <f t="shared" si="262"/>
        <v>88</v>
      </c>
      <c r="AO858">
        <f t="shared" si="263"/>
        <v>88</v>
      </c>
      <c r="AP858" t="str">
        <f t="shared" si="264"/>
        <v>Suspicious Zero</v>
      </c>
      <c r="AQ858">
        <f t="shared" si="265"/>
        <v>8800</v>
      </c>
    </row>
    <row r="859" spans="1:43">
      <c r="A859" t="s">
        <v>10266</v>
      </c>
      <c r="B859" t="s">
        <v>10267</v>
      </c>
      <c r="C859" t="s">
        <v>7911</v>
      </c>
      <c r="D859" s="17">
        <v>1235</v>
      </c>
      <c r="E859" s="17">
        <v>1499</v>
      </c>
      <c r="F859" s="23">
        <v>18</v>
      </c>
      <c r="G859" s="6">
        <v>4.0999999999999996</v>
      </c>
      <c r="H859" s="3">
        <v>203</v>
      </c>
      <c r="I859" t="s">
        <v>10268</v>
      </c>
      <c r="J859" t="s">
        <v>10269</v>
      </c>
      <c r="K859" t="s">
        <v>10270</v>
      </c>
      <c r="L859" t="s">
        <v>10271</v>
      </c>
      <c r="M859" t="s">
        <v>10272</v>
      </c>
      <c r="N859" t="s">
        <v>12913</v>
      </c>
      <c r="O859" t="s">
        <v>10273</v>
      </c>
      <c r="P859" t="s">
        <v>10274</v>
      </c>
      <c r="Q859" t="str">
        <f t="shared" si="248"/>
        <v>Good</v>
      </c>
      <c r="R859" s="15">
        <f t="shared" si="249"/>
        <v>304297</v>
      </c>
      <c r="S859" s="15" t="str">
        <f t="shared" si="250"/>
        <v>₹500-₹2,000</v>
      </c>
      <c r="U859" s="6">
        <f t="shared" si="251"/>
        <v>308</v>
      </c>
      <c r="V859" s="3">
        <f t="shared" si="252"/>
        <v>832.3</v>
      </c>
      <c r="W859" s="3" t="s">
        <v>14377</v>
      </c>
      <c r="X859" s="3" t="s">
        <v>14573</v>
      </c>
      <c r="Y859" s="25">
        <f t="shared" si="253"/>
        <v>0.18</v>
      </c>
      <c r="Z859" s="25">
        <f t="shared" si="254"/>
        <v>662</v>
      </c>
      <c r="AA859">
        <f t="shared" si="255"/>
        <v>1</v>
      </c>
      <c r="AB859">
        <f t="shared" si="256"/>
        <v>1</v>
      </c>
      <c r="AC859">
        <f t="shared" si="247"/>
        <v>0</v>
      </c>
      <c r="AF859">
        <f t="shared" si="257"/>
        <v>304297</v>
      </c>
      <c r="AH859" t="str">
        <f t="shared" si="258"/>
        <v>Maharaja Whiteline Nano Carbon Neo,</v>
      </c>
      <c r="AI859" s="21">
        <f t="shared" si="259"/>
        <v>203</v>
      </c>
      <c r="AK859" t="str">
        <f t="shared" si="260"/>
        <v>Home &amp; Kitchen</v>
      </c>
      <c r="AM859">
        <f t="shared" si="261"/>
        <v>1800</v>
      </c>
      <c r="AN859" s="16">
        <f t="shared" si="262"/>
        <v>18</v>
      </c>
      <c r="AO859">
        <f t="shared" si="263"/>
        <v>18</v>
      </c>
      <c r="AP859" t="str">
        <f t="shared" si="264"/>
        <v>Suspicious Zero</v>
      </c>
      <c r="AQ859">
        <f t="shared" si="265"/>
        <v>1800</v>
      </c>
    </row>
    <row r="860" spans="1:43">
      <c r="A860" t="s">
        <v>1082</v>
      </c>
      <c r="B860" t="s">
        <v>1083</v>
      </c>
      <c r="C860" t="s">
        <v>169</v>
      </c>
      <c r="D860" s="17">
        <v>20990</v>
      </c>
      <c r="E860" s="17">
        <v>44990</v>
      </c>
      <c r="F860" s="23">
        <v>53</v>
      </c>
      <c r="G860" s="6">
        <v>4.0999999999999996</v>
      </c>
      <c r="H860" s="3">
        <v>1259</v>
      </c>
      <c r="I860" t="s">
        <v>1084</v>
      </c>
      <c r="J860" t="s">
        <v>1085</v>
      </c>
      <c r="K860" t="s">
        <v>1086</v>
      </c>
      <c r="L860" t="s">
        <v>1087</v>
      </c>
      <c r="M860" t="s">
        <v>12914</v>
      </c>
      <c r="N860" t="s">
        <v>1088</v>
      </c>
      <c r="O860" t="s">
        <v>1089</v>
      </c>
      <c r="P860" t="s">
        <v>1090</v>
      </c>
      <c r="Q860" t="str">
        <f t="shared" si="248"/>
        <v>Good</v>
      </c>
      <c r="R860" s="15">
        <f t="shared" si="249"/>
        <v>56642410</v>
      </c>
      <c r="S860" s="15" t="str">
        <f t="shared" si="250"/>
        <v>₹10,000-₹50,000</v>
      </c>
      <c r="U860" s="6">
        <f t="shared" si="251"/>
        <v>308</v>
      </c>
      <c r="V860" s="3">
        <f t="shared" si="252"/>
        <v>5161.8999999999996</v>
      </c>
      <c r="W860" s="3" t="s">
        <v>13784</v>
      </c>
      <c r="X860" s="3" t="s">
        <v>14550</v>
      </c>
      <c r="Y860" s="25">
        <f t="shared" si="253"/>
        <v>0.53</v>
      </c>
      <c r="Z860" s="25">
        <f t="shared" si="254"/>
        <v>662</v>
      </c>
      <c r="AA860">
        <f t="shared" si="255"/>
        <v>1</v>
      </c>
      <c r="AB860">
        <f t="shared" si="256"/>
        <v>1</v>
      </c>
      <c r="AC860">
        <f t="shared" si="247"/>
        <v>0</v>
      </c>
      <c r="AF860">
        <f t="shared" si="257"/>
        <v>56642410</v>
      </c>
      <c r="AH860" t="str">
        <f t="shared" si="258"/>
        <v>Hisense 108 cm (43 inches) 4K Ultra HD</v>
      </c>
      <c r="AI860" s="21">
        <f t="shared" si="259"/>
        <v>1259</v>
      </c>
      <c r="AK860" t="str">
        <f t="shared" si="260"/>
        <v>Electronics</v>
      </c>
      <c r="AM860">
        <f t="shared" si="261"/>
        <v>5300</v>
      </c>
      <c r="AN860" s="16">
        <f t="shared" si="262"/>
        <v>53</v>
      </c>
      <c r="AO860">
        <f t="shared" si="263"/>
        <v>53</v>
      </c>
      <c r="AP860" t="str">
        <f t="shared" si="264"/>
        <v>Suspicious Zero</v>
      </c>
      <c r="AQ860">
        <f t="shared" si="265"/>
        <v>5300</v>
      </c>
    </row>
    <row r="861" spans="1:43">
      <c r="A861" t="s">
        <v>9426</v>
      </c>
      <c r="B861" t="s">
        <v>9427</v>
      </c>
      <c r="C861" t="s">
        <v>7911</v>
      </c>
      <c r="D861" s="17">
        <v>649</v>
      </c>
      <c r="E861" s="17">
        <v>999</v>
      </c>
      <c r="F861" s="23">
        <v>35</v>
      </c>
      <c r="G861" s="6">
        <v>3.8</v>
      </c>
      <c r="H861" s="3">
        <v>49</v>
      </c>
      <c r="I861" t="s">
        <v>12915</v>
      </c>
      <c r="J861" t="s">
        <v>9428</v>
      </c>
      <c r="K861" t="s">
        <v>9429</v>
      </c>
      <c r="L861" t="s">
        <v>9430</v>
      </c>
      <c r="M861" t="s">
        <v>9431</v>
      </c>
      <c r="N861" t="s">
        <v>12078</v>
      </c>
      <c r="O861" t="s">
        <v>9432</v>
      </c>
      <c r="P861" t="s">
        <v>9433</v>
      </c>
      <c r="Q861" t="str">
        <f t="shared" si="248"/>
        <v>Good</v>
      </c>
      <c r="R861" s="15">
        <f t="shared" si="249"/>
        <v>48951</v>
      </c>
      <c r="S861" s="15" t="str">
        <f t="shared" si="250"/>
        <v>₹500-₹2,000</v>
      </c>
      <c r="U861" s="6">
        <f t="shared" si="251"/>
        <v>308</v>
      </c>
      <c r="V861" s="3">
        <f t="shared" si="252"/>
        <v>186.2</v>
      </c>
      <c r="W861" s="3" t="s">
        <v>13785</v>
      </c>
      <c r="X861" s="3" t="s">
        <v>14573</v>
      </c>
      <c r="Y861" s="25">
        <f t="shared" si="253"/>
        <v>0.35</v>
      </c>
      <c r="Z861" s="25">
        <f t="shared" si="254"/>
        <v>662</v>
      </c>
      <c r="AA861">
        <f t="shared" si="255"/>
        <v>1</v>
      </c>
      <c r="AB861">
        <f t="shared" si="256"/>
        <v>1</v>
      </c>
      <c r="AC861">
        <f t="shared" si="247"/>
        <v>0</v>
      </c>
      <c r="AF861">
        <f t="shared" si="257"/>
        <v>48951</v>
      </c>
      <c r="AH861" t="str">
        <f t="shared" si="258"/>
        <v>HOMEPACK 750W Radiant Room Home Office</v>
      </c>
      <c r="AI861" s="21">
        <f t="shared" si="259"/>
        <v>49</v>
      </c>
      <c r="AK861" t="str">
        <f t="shared" si="260"/>
        <v>Home &amp; Kitchen</v>
      </c>
      <c r="AM861">
        <f t="shared" si="261"/>
        <v>3500</v>
      </c>
      <c r="AN861" s="16">
        <f t="shared" si="262"/>
        <v>35</v>
      </c>
      <c r="AO861">
        <f t="shared" si="263"/>
        <v>35</v>
      </c>
      <c r="AP861" t="str">
        <f t="shared" si="264"/>
        <v>Suspicious Zero</v>
      </c>
      <c r="AQ861">
        <f t="shared" si="265"/>
        <v>3500</v>
      </c>
    </row>
    <row r="862" spans="1:43">
      <c r="A862" t="s">
        <v>7363</v>
      </c>
      <c r="B862" t="s">
        <v>12916</v>
      </c>
      <c r="C862" t="s">
        <v>14558</v>
      </c>
      <c r="D862" s="17">
        <v>300</v>
      </c>
      <c r="E862" s="17">
        <v>300</v>
      </c>
      <c r="F862" s="23">
        <v>0</v>
      </c>
      <c r="G862" s="6">
        <v>4.2</v>
      </c>
      <c r="H862" s="3">
        <v>419</v>
      </c>
      <c r="I862" t="s">
        <v>7364</v>
      </c>
      <c r="J862" t="s">
        <v>7365</v>
      </c>
      <c r="K862" t="s">
        <v>7366</v>
      </c>
      <c r="L862" t="s">
        <v>7367</v>
      </c>
      <c r="M862" t="s">
        <v>7368</v>
      </c>
      <c r="N862" t="s">
        <v>7369</v>
      </c>
      <c r="O862" t="s">
        <v>7370</v>
      </c>
      <c r="P862" t="s">
        <v>7371</v>
      </c>
      <c r="Q862" t="str">
        <f t="shared" si="248"/>
        <v>Average</v>
      </c>
      <c r="R862" s="15">
        <f t="shared" si="249"/>
        <v>125700</v>
      </c>
      <c r="S862" s="15" t="str">
        <f t="shared" si="250"/>
        <v>&lt;₹500</v>
      </c>
      <c r="U862" s="6">
        <f t="shared" si="251"/>
        <v>308</v>
      </c>
      <c r="V862" s="3">
        <f t="shared" si="252"/>
        <v>1759.8000000000002</v>
      </c>
      <c r="W862" s="3" t="s">
        <v>14356</v>
      </c>
      <c r="X862" s="3" t="s">
        <v>14557</v>
      </c>
      <c r="Y862" s="25">
        <f t="shared" si="253"/>
        <v>0</v>
      </c>
      <c r="Z862" s="25">
        <f t="shared" si="254"/>
        <v>662</v>
      </c>
      <c r="AA862">
        <f t="shared" si="255"/>
        <v>1</v>
      </c>
      <c r="AB862">
        <f t="shared" si="256"/>
        <v>1</v>
      </c>
      <c r="AC862">
        <f t="shared" si="247"/>
        <v>0</v>
      </c>
      <c r="AF862">
        <f t="shared" si="257"/>
        <v>125700</v>
      </c>
      <c r="AH862" t="str">
        <f t="shared" si="258"/>
        <v>Classmate Pulse 1 Subject Notebook -</v>
      </c>
      <c r="AI862" s="21">
        <f t="shared" si="259"/>
        <v>419</v>
      </c>
      <c r="AK862" t="str">
        <f t="shared" si="260"/>
        <v>Office Products</v>
      </c>
      <c r="AM862">
        <f t="shared" si="261"/>
        <v>0</v>
      </c>
      <c r="AN862" s="16">
        <f t="shared" si="262"/>
        <v>12.35483870967742</v>
      </c>
      <c r="AO862">
        <f t="shared" si="263"/>
        <v>12.35483870967742</v>
      </c>
      <c r="AP862" t="str">
        <f t="shared" si="264"/>
        <v>True Zero</v>
      </c>
      <c r="AQ862">
        <f t="shared" si="265"/>
        <v>0</v>
      </c>
    </row>
    <row r="863" spans="1:43">
      <c r="A863" t="s">
        <v>7665</v>
      </c>
      <c r="B863" t="s">
        <v>7666</v>
      </c>
      <c r="C863" t="s">
        <v>4543</v>
      </c>
      <c r="D863" s="17">
        <v>579</v>
      </c>
      <c r="E863" s="17">
        <v>1090</v>
      </c>
      <c r="F863" s="23">
        <v>47</v>
      </c>
      <c r="G863" s="6">
        <v>4.4000000000000004</v>
      </c>
      <c r="H863" s="3">
        <v>3482</v>
      </c>
      <c r="I863" t="s">
        <v>7667</v>
      </c>
      <c r="J863" t="s">
        <v>7668</v>
      </c>
      <c r="K863" t="s">
        <v>7669</v>
      </c>
      <c r="L863" t="s">
        <v>7670</v>
      </c>
      <c r="M863" t="s">
        <v>7671</v>
      </c>
      <c r="N863" t="s">
        <v>7672</v>
      </c>
      <c r="O863" t="s">
        <v>7673</v>
      </c>
      <c r="P863" t="s">
        <v>7674</v>
      </c>
      <c r="Q863" t="str">
        <f t="shared" si="248"/>
        <v>Good</v>
      </c>
      <c r="R863" s="15">
        <f t="shared" si="249"/>
        <v>3795380</v>
      </c>
      <c r="S863" s="15" t="str">
        <f t="shared" si="250"/>
        <v>₹500-₹2,000</v>
      </c>
      <c r="U863" s="6">
        <f t="shared" si="251"/>
        <v>308</v>
      </c>
      <c r="V863" s="3">
        <f t="shared" si="252"/>
        <v>15320.800000000001</v>
      </c>
      <c r="W863" s="3" t="s">
        <v>13786</v>
      </c>
      <c r="X863" s="3" t="s">
        <v>14572</v>
      </c>
      <c r="Y863" s="25">
        <f t="shared" si="253"/>
        <v>0.47</v>
      </c>
      <c r="Z863" s="25">
        <f t="shared" si="254"/>
        <v>662</v>
      </c>
      <c r="AA863">
        <f t="shared" si="255"/>
        <v>1</v>
      </c>
      <c r="AB863">
        <f t="shared" si="256"/>
        <v>1</v>
      </c>
      <c r="AC863">
        <f t="shared" si="247"/>
        <v>0</v>
      </c>
      <c r="AF863">
        <f t="shared" si="257"/>
        <v>3795380</v>
      </c>
      <c r="AH863" t="str">
        <f t="shared" si="258"/>
        <v>Lenovo 130 Wireless Compact Mouse,</v>
      </c>
      <c r="AI863" s="21">
        <f t="shared" si="259"/>
        <v>3482</v>
      </c>
      <c r="AK863" t="str">
        <f t="shared" si="260"/>
        <v>Computers &amp; Accessories</v>
      </c>
      <c r="AM863">
        <f t="shared" si="261"/>
        <v>4700</v>
      </c>
      <c r="AN863" s="16">
        <f t="shared" si="262"/>
        <v>47</v>
      </c>
      <c r="AO863">
        <f t="shared" si="263"/>
        <v>47</v>
      </c>
      <c r="AP863" t="str">
        <f t="shared" si="264"/>
        <v>Suspicious Zero</v>
      </c>
      <c r="AQ863">
        <f t="shared" si="265"/>
        <v>4700</v>
      </c>
    </row>
    <row r="864" spans="1:43">
      <c r="A864" t="s">
        <v>9755</v>
      </c>
      <c r="B864" t="s">
        <v>9756</v>
      </c>
      <c r="C864" t="s">
        <v>8346</v>
      </c>
      <c r="D864" s="17">
        <v>1052</v>
      </c>
      <c r="E864" s="17">
        <v>1790</v>
      </c>
      <c r="F864" s="23">
        <v>41</v>
      </c>
      <c r="G864" s="6">
        <v>4.3</v>
      </c>
      <c r="H864" s="3">
        <v>1404</v>
      </c>
      <c r="I864" t="s">
        <v>9757</v>
      </c>
      <c r="J864" t="s">
        <v>9758</v>
      </c>
      <c r="K864" t="s">
        <v>9759</v>
      </c>
      <c r="L864" t="s">
        <v>9760</v>
      </c>
      <c r="M864" t="s">
        <v>9761</v>
      </c>
      <c r="N864" t="s">
        <v>12917</v>
      </c>
      <c r="O864" t="s">
        <v>9762</v>
      </c>
      <c r="P864" t="s">
        <v>9763</v>
      </c>
      <c r="Q864" t="str">
        <f t="shared" si="248"/>
        <v>Good</v>
      </c>
      <c r="R864" s="15">
        <f t="shared" si="249"/>
        <v>2513160</v>
      </c>
      <c r="S864" s="15" t="str">
        <f t="shared" si="250"/>
        <v>₹500-₹2,000</v>
      </c>
      <c r="U864" s="6">
        <f t="shared" si="251"/>
        <v>308</v>
      </c>
      <c r="V864" s="3">
        <f t="shared" si="252"/>
        <v>6037.2</v>
      </c>
      <c r="W864" s="3" t="s">
        <v>14161</v>
      </c>
      <c r="X864" s="3" t="s">
        <v>14573</v>
      </c>
      <c r="Y864" s="25">
        <f t="shared" si="253"/>
        <v>0.41</v>
      </c>
      <c r="Z864" s="25">
        <f t="shared" si="254"/>
        <v>662</v>
      </c>
      <c r="AA864">
        <f t="shared" si="255"/>
        <v>1</v>
      </c>
      <c r="AB864">
        <f t="shared" si="256"/>
        <v>1</v>
      </c>
      <c r="AC864">
        <f t="shared" si="247"/>
        <v>0</v>
      </c>
      <c r="AF864">
        <f t="shared" si="257"/>
        <v>2513160</v>
      </c>
      <c r="AH864" t="str">
        <f t="shared" si="258"/>
        <v>Wipro Vesta Electric Egg Boiler,</v>
      </c>
      <c r="AI864" s="21">
        <f t="shared" si="259"/>
        <v>1404</v>
      </c>
      <c r="AK864" t="str">
        <f t="shared" si="260"/>
        <v>Home &amp; Kitchen</v>
      </c>
      <c r="AM864">
        <f t="shared" si="261"/>
        <v>4100</v>
      </c>
      <c r="AN864" s="16">
        <f t="shared" si="262"/>
        <v>41</v>
      </c>
      <c r="AO864">
        <f t="shared" si="263"/>
        <v>41</v>
      </c>
      <c r="AP864" t="str">
        <f t="shared" si="264"/>
        <v>Suspicious Zero</v>
      </c>
      <c r="AQ864">
        <f t="shared" si="265"/>
        <v>4100</v>
      </c>
    </row>
    <row r="865" spans="1:43">
      <c r="A865" t="s">
        <v>2086</v>
      </c>
      <c r="B865" t="s">
        <v>12107</v>
      </c>
      <c r="C865" t="s">
        <v>458</v>
      </c>
      <c r="D865" s="17">
        <v>349</v>
      </c>
      <c r="E865" s="17">
        <v>799</v>
      </c>
      <c r="F865" s="23">
        <v>56.000000000000007</v>
      </c>
      <c r="G865" s="6">
        <v>3.6</v>
      </c>
      <c r="H865" s="3">
        <v>323</v>
      </c>
      <c r="I865" t="s">
        <v>2087</v>
      </c>
      <c r="J865" t="s">
        <v>2088</v>
      </c>
      <c r="K865" t="s">
        <v>2089</v>
      </c>
      <c r="L865" t="s">
        <v>2090</v>
      </c>
      <c r="M865" t="s">
        <v>12464</v>
      </c>
      <c r="N865" t="s">
        <v>12465</v>
      </c>
      <c r="O865" t="s">
        <v>2091</v>
      </c>
      <c r="P865" t="s">
        <v>2092</v>
      </c>
      <c r="Q865" t="str">
        <f t="shared" si="248"/>
        <v>Average</v>
      </c>
      <c r="R865" s="15">
        <f t="shared" si="249"/>
        <v>258077</v>
      </c>
      <c r="S865" s="15" t="str">
        <f t="shared" si="250"/>
        <v>₹500-₹2,000</v>
      </c>
      <c r="U865" s="6">
        <f t="shared" si="251"/>
        <v>308</v>
      </c>
      <c r="V865" s="3">
        <f t="shared" si="252"/>
        <v>1162.8</v>
      </c>
      <c r="W865" s="3" t="s">
        <v>13787</v>
      </c>
      <c r="X865" s="3" t="s">
        <v>14550</v>
      </c>
      <c r="Y865" s="25">
        <f t="shared" si="253"/>
        <v>0.56000000000000005</v>
      </c>
      <c r="Z865" s="25">
        <f t="shared" si="254"/>
        <v>662</v>
      </c>
      <c r="AA865">
        <f t="shared" si="255"/>
        <v>1</v>
      </c>
      <c r="AB865">
        <f t="shared" si="256"/>
        <v>1</v>
      </c>
      <c r="AC865">
        <f t="shared" si="247"/>
        <v>0</v>
      </c>
      <c r="AF865">
        <f t="shared" si="257"/>
        <v>258077</v>
      </c>
      <c r="AH865" t="str">
        <f t="shared" si="258"/>
        <v>7SEVEN Compatible for Mi tv Remote</v>
      </c>
      <c r="AI865" s="21">
        <f t="shared" si="259"/>
        <v>323</v>
      </c>
      <c r="AK865" t="str">
        <f t="shared" si="260"/>
        <v>Electronics</v>
      </c>
      <c r="AM865">
        <f t="shared" si="261"/>
        <v>5600.0000000000009</v>
      </c>
      <c r="AN865" s="16">
        <f t="shared" si="262"/>
        <v>56.000000000000007</v>
      </c>
      <c r="AO865">
        <f t="shared" si="263"/>
        <v>56.000000000000007</v>
      </c>
      <c r="AP865" t="str">
        <f t="shared" si="264"/>
        <v>Suspicious Zero</v>
      </c>
      <c r="AQ865">
        <f t="shared" si="265"/>
        <v>5600.0000000000009</v>
      </c>
    </row>
    <row r="866" spans="1:43">
      <c r="A866" t="s">
        <v>7655</v>
      </c>
      <c r="B866" t="s">
        <v>7656</v>
      </c>
      <c r="C866" t="s">
        <v>4570</v>
      </c>
      <c r="D866" s="17">
        <v>499</v>
      </c>
      <c r="E866" s="17">
        <v>1299</v>
      </c>
      <c r="F866" s="23">
        <v>62</v>
      </c>
      <c r="G866" s="6">
        <v>4.0999999999999996</v>
      </c>
      <c r="H866" s="3">
        <v>2740</v>
      </c>
      <c r="I866" t="s">
        <v>12918</v>
      </c>
      <c r="J866" t="s">
        <v>7657</v>
      </c>
      <c r="K866" t="s">
        <v>7658</v>
      </c>
      <c r="L866" t="s">
        <v>7659</v>
      </c>
      <c r="M866" t="s">
        <v>7660</v>
      </c>
      <c r="N866" t="s">
        <v>12919</v>
      </c>
      <c r="O866" t="s">
        <v>7661</v>
      </c>
      <c r="P866" t="s">
        <v>7662</v>
      </c>
      <c r="Q866" t="str">
        <f t="shared" si="248"/>
        <v>Good</v>
      </c>
      <c r="R866" s="15">
        <f t="shared" si="249"/>
        <v>3559260</v>
      </c>
      <c r="S866" s="15" t="str">
        <f t="shared" si="250"/>
        <v>₹500-₹2,000</v>
      </c>
      <c r="U866" s="6">
        <f t="shared" si="251"/>
        <v>308</v>
      </c>
      <c r="V866" s="3">
        <f t="shared" si="252"/>
        <v>11233.999999999998</v>
      </c>
      <c r="W866" s="3" t="s">
        <v>13788</v>
      </c>
      <c r="X866" s="3" t="s">
        <v>14572</v>
      </c>
      <c r="Y866" s="25">
        <f t="shared" si="253"/>
        <v>0.62</v>
      </c>
      <c r="Z866" s="25">
        <f t="shared" si="254"/>
        <v>662</v>
      </c>
      <c r="AA866">
        <f t="shared" si="255"/>
        <v>1</v>
      </c>
      <c r="AB866">
        <f t="shared" si="256"/>
        <v>1</v>
      </c>
      <c r="AC866">
        <f t="shared" si="247"/>
        <v>0</v>
      </c>
      <c r="AF866">
        <f t="shared" si="257"/>
        <v>3559260</v>
      </c>
      <c r="AH866" t="str">
        <f t="shared" si="258"/>
        <v>PC SQUARE Laptop Tabletop Stand/</v>
      </c>
      <c r="AI866" s="21">
        <f t="shared" si="259"/>
        <v>2740</v>
      </c>
      <c r="AK866" t="str">
        <f t="shared" si="260"/>
        <v>Computers &amp; Accessories</v>
      </c>
      <c r="AM866">
        <f t="shared" si="261"/>
        <v>6200</v>
      </c>
      <c r="AN866" s="16">
        <f t="shared" si="262"/>
        <v>62</v>
      </c>
      <c r="AO866">
        <f t="shared" si="263"/>
        <v>62</v>
      </c>
      <c r="AP866" t="str">
        <f t="shared" si="264"/>
        <v>Suspicious Zero</v>
      </c>
      <c r="AQ866">
        <f t="shared" si="265"/>
        <v>6200</v>
      </c>
    </row>
    <row r="867" spans="1:43">
      <c r="A867" t="s">
        <v>4496</v>
      </c>
      <c r="B867" t="s">
        <v>4497</v>
      </c>
      <c r="C867" t="s">
        <v>3084</v>
      </c>
      <c r="D867" s="17">
        <v>139</v>
      </c>
      <c r="E867" s="17">
        <v>499</v>
      </c>
      <c r="F867" s="23">
        <v>72</v>
      </c>
      <c r="G867" s="6">
        <v>4.2</v>
      </c>
      <c r="H867" s="3">
        <v>4971</v>
      </c>
      <c r="I867" t="s">
        <v>12920</v>
      </c>
      <c r="J867" t="s">
        <v>4498</v>
      </c>
      <c r="K867" t="s">
        <v>4499</v>
      </c>
      <c r="L867" t="s">
        <v>4500</v>
      </c>
      <c r="M867" t="s">
        <v>4501</v>
      </c>
      <c r="N867" t="s">
        <v>4502</v>
      </c>
      <c r="O867" t="s">
        <v>4503</v>
      </c>
      <c r="P867" t="s">
        <v>4504</v>
      </c>
      <c r="Q867" t="str">
        <f t="shared" si="248"/>
        <v>Good</v>
      </c>
      <c r="R867" s="15">
        <f t="shared" si="249"/>
        <v>2480529</v>
      </c>
      <c r="S867" s="15" t="str">
        <f t="shared" si="250"/>
        <v>&lt;₹500</v>
      </c>
      <c r="U867" s="6">
        <f t="shared" si="251"/>
        <v>308</v>
      </c>
      <c r="V867" s="3">
        <f t="shared" si="252"/>
        <v>20878.2</v>
      </c>
      <c r="W867" s="3" t="s">
        <v>13789</v>
      </c>
      <c r="X867" s="3" t="s">
        <v>14550</v>
      </c>
      <c r="Y867" s="25">
        <f t="shared" si="253"/>
        <v>0.72</v>
      </c>
      <c r="Z867" s="25">
        <f t="shared" si="254"/>
        <v>662</v>
      </c>
      <c r="AA867">
        <f t="shared" si="255"/>
        <v>1</v>
      </c>
      <c r="AB867">
        <f t="shared" si="256"/>
        <v>1</v>
      </c>
      <c r="AC867">
        <f t="shared" si="247"/>
        <v>0</v>
      </c>
      <c r="AF867">
        <f t="shared" si="257"/>
        <v>2480529</v>
      </c>
      <c r="AH867" t="str">
        <f t="shared" si="258"/>
        <v>DYAZO USB 3.0 Type C Female to USB A</v>
      </c>
      <c r="AI867" s="21">
        <f t="shared" si="259"/>
        <v>4971</v>
      </c>
      <c r="AK867" t="str">
        <f t="shared" si="260"/>
        <v>Electronics</v>
      </c>
      <c r="AM867">
        <f t="shared" si="261"/>
        <v>7200</v>
      </c>
      <c r="AN867" s="16">
        <f t="shared" si="262"/>
        <v>72</v>
      </c>
      <c r="AO867">
        <f t="shared" si="263"/>
        <v>72</v>
      </c>
      <c r="AP867" t="str">
        <f t="shared" si="264"/>
        <v>Suspicious Zero</v>
      </c>
      <c r="AQ867">
        <f t="shared" si="265"/>
        <v>7200</v>
      </c>
    </row>
    <row r="868" spans="1:43">
      <c r="A868" t="s">
        <v>4346</v>
      </c>
      <c r="B868" t="s">
        <v>4347</v>
      </c>
      <c r="C868" t="s">
        <v>2864</v>
      </c>
      <c r="D868" s="17">
        <v>1055</v>
      </c>
      <c r="E868" s="17">
        <v>1249</v>
      </c>
      <c r="F868" s="23">
        <v>16</v>
      </c>
      <c r="G868" s="6">
        <v>3.8</v>
      </c>
      <c r="H868" s="3">
        <v>2352</v>
      </c>
      <c r="I868" t="s">
        <v>4348</v>
      </c>
      <c r="J868" t="s">
        <v>4349</v>
      </c>
      <c r="K868" t="s">
        <v>4350</v>
      </c>
      <c r="L868" t="s">
        <v>4351</v>
      </c>
      <c r="M868" t="s">
        <v>4352</v>
      </c>
      <c r="N868" t="s">
        <v>4353</v>
      </c>
      <c r="O868" t="s">
        <v>4354</v>
      </c>
      <c r="P868" t="s">
        <v>4355</v>
      </c>
      <c r="Q868" t="str">
        <f t="shared" si="248"/>
        <v>Good</v>
      </c>
      <c r="R868" s="15">
        <f t="shared" si="249"/>
        <v>2937648</v>
      </c>
      <c r="S868" s="15" t="str">
        <f t="shared" si="250"/>
        <v>₹500-₹2,000</v>
      </c>
      <c r="U868" s="6">
        <f t="shared" si="251"/>
        <v>308</v>
      </c>
      <c r="V868" s="3">
        <f t="shared" si="252"/>
        <v>8937.6</v>
      </c>
      <c r="W868" s="3" t="s">
        <v>14376</v>
      </c>
      <c r="X868" s="3" t="s">
        <v>14550</v>
      </c>
      <c r="Y868" s="25">
        <f t="shared" si="253"/>
        <v>0.16</v>
      </c>
      <c r="Z868" s="25">
        <f t="shared" si="254"/>
        <v>662</v>
      </c>
      <c r="AA868">
        <f t="shared" si="255"/>
        <v>1</v>
      </c>
      <c r="AB868">
        <f t="shared" si="256"/>
        <v>1</v>
      </c>
      <c r="AC868">
        <f t="shared" si="247"/>
        <v>0</v>
      </c>
      <c r="AF868">
        <f t="shared" si="257"/>
        <v>2937648</v>
      </c>
      <c r="AH868" t="str">
        <f t="shared" si="258"/>
        <v>Lava A1 Josh 21(Blue Silver) -Dual</v>
      </c>
      <c r="AI868" s="21">
        <f t="shared" si="259"/>
        <v>2352</v>
      </c>
      <c r="AK868" t="str">
        <f t="shared" si="260"/>
        <v>Electronics</v>
      </c>
      <c r="AM868">
        <f t="shared" si="261"/>
        <v>1600</v>
      </c>
      <c r="AN868" s="16">
        <f t="shared" si="262"/>
        <v>16</v>
      </c>
      <c r="AO868">
        <f t="shared" si="263"/>
        <v>16</v>
      </c>
      <c r="AP868" t="str">
        <f t="shared" si="264"/>
        <v>Suspicious Zero</v>
      </c>
      <c r="AQ868">
        <f t="shared" si="265"/>
        <v>1600</v>
      </c>
    </row>
    <row r="869" spans="1:43">
      <c r="A869" t="s">
        <v>11647</v>
      </c>
      <c r="B869" t="s">
        <v>11648</v>
      </c>
      <c r="C869" t="s">
        <v>8904</v>
      </c>
      <c r="D869" s="17">
        <v>231</v>
      </c>
      <c r="E869" s="17">
        <v>260</v>
      </c>
      <c r="F869" s="23">
        <v>11</v>
      </c>
      <c r="G869" s="6">
        <v>4.0999999999999996</v>
      </c>
      <c r="H869" s="3">
        <v>490</v>
      </c>
      <c r="I869" t="s">
        <v>11649</v>
      </c>
      <c r="J869" t="s">
        <v>11650</v>
      </c>
      <c r="K869" t="s">
        <v>11651</v>
      </c>
      <c r="L869" t="s">
        <v>11652</v>
      </c>
      <c r="M869" t="s">
        <v>11653</v>
      </c>
      <c r="N869" t="s">
        <v>12921</v>
      </c>
      <c r="O869" t="s">
        <v>11654</v>
      </c>
      <c r="P869" t="s">
        <v>11655</v>
      </c>
      <c r="Q869" t="str">
        <f t="shared" si="248"/>
        <v>Excellent</v>
      </c>
      <c r="R869" s="15">
        <f t="shared" si="249"/>
        <v>127400</v>
      </c>
      <c r="S869" s="15" t="str">
        <f t="shared" si="250"/>
        <v>&lt;₹500</v>
      </c>
      <c r="U869" s="6">
        <f t="shared" si="251"/>
        <v>308</v>
      </c>
      <c r="V869" s="3">
        <f t="shared" si="252"/>
        <v>2008.9999999999998</v>
      </c>
      <c r="W869" s="3" t="s">
        <v>13790</v>
      </c>
      <c r="X869" s="3" t="s">
        <v>14573</v>
      </c>
      <c r="Y869" s="25">
        <f t="shared" si="253"/>
        <v>0.11</v>
      </c>
      <c r="Z869" s="25">
        <f t="shared" si="254"/>
        <v>662</v>
      </c>
      <c r="AA869">
        <f t="shared" si="255"/>
        <v>1</v>
      </c>
      <c r="AB869">
        <f t="shared" si="256"/>
        <v>1</v>
      </c>
      <c r="AC869">
        <f t="shared" si="247"/>
        <v>0</v>
      </c>
      <c r="AF869">
        <f t="shared" si="257"/>
        <v>127400</v>
      </c>
      <c r="AH869" t="str">
        <f t="shared" si="258"/>
        <v>KENT POWP-Sediment Filter 10'' Thread</v>
      </c>
      <c r="AI869" s="21">
        <f t="shared" si="259"/>
        <v>490</v>
      </c>
      <c r="AK869" t="str">
        <f t="shared" si="260"/>
        <v>Home &amp; Kitchen</v>
      </c>
      <c r="AM869">
        <f t="shared" si="261"/>
        <v>1100</v>
      </c>
      <c r="AN869" s="16">
        <f t="shared" si="262"/>
        <v>11</v>
      </c>
      <c r="AO869">
        <f t="shared" si="263"/>
        <v>11</v>
      </c>
      <c r="AP869" t="str">
        <f t="shared" si="264"/>
        <v>Suspicious Zero</v>
      </c>
      <c r="AQ869">
        <f t="shared" si="265"/>
        <v>1100</v>
      </c>
    </row>
    <row r="870" spans="1:43">
      <c r="A870" t="s">
        <v>6085</v>
      </c>
      <c r="B870" t="s">
        <v>12108</v>
      </c>
      <c r="C870" t="s">
        <v>6086</v>
      </c>
      <c r="D870" s="17">
        <v>1699</v>
      </c>
      <c r="E870" s="17">
        <v>3495</v>
      </c>
      <c r="F870" s="23">
        <v>51</v>
      </c>
      <c r="G870" s="6">
        <v>4.0999999999999996</v>
      </c>
      <c r="H870" s="3">
        <v>14371</v>
      </c>
      <c r="I870" t="s">
        <v>6087</v>
      </c>
      <c r="J870" t="s">
        <v>6088</v>
      </c>
      <c r="K870" t="s">
        <v>6089</v>
      </c>
      <c r="L870" t="s">
        <v>6090</v>
      </c>
      <c r="M870" t="s">
        <v>6091</v>
      </c>
      <c r="N870" t="s">
        <v>6092</v>
      </c>
      <c r="O870" t="s">
        <v>6093</v>
      </c>
      <c r="P870" t="s">
        <v>6094</v>
      </c>
      <c r="Q870" t="str">
        <f t="shared" si="248"/>
        <v>Average</v>
      </c>
      <c r="R870" s="15">
        <f t="shared" si="249"/>
        <v>50226645</v>
      </c>
      <c r="S870" s="15" t="str">
        <f t="shared" si="250"/>
        <v>₹2,000-₹10,000</v>
      </c>
      <c r="U870" s="6">
        <f t="shared" si="251"/>
        <v>308</v>
      </c>
      <c r="V870" s="3">
        <f t="shared" si="252"/>
        <v>58921.099999999991</v>
      </c>
      <c r="W870" s="3" t="s">
        <v>13791</v>
      </c>
      <c r="X870" s="3" t="s">
        <v>14550</v>
      </c>
      <c r="Y870" s="25">
        <f t="shared" si="253"/>
        <v>0.51</v>
      </c>
      <c r="Z870" s="25">
        <f t="shared" si="254"/>
        <v>662</v>
      </c>
      <c r="AA870">
        <f t="shared" si="255"/>
        <v>1</v>
      </c>
      <c r="AB870">
        <f t="shared" si="256"/>
        <v>1</v>
      </c>
      <c r="AC870">
        <f t="shared" si="247"/>
        <v>0</v>
      </c>
      <c r="AF870">
        <f t="shared" si="257"/>
        <v>50226645</v>
      </c>
      <c r="AH870" t="str">
        <f t="shared" si="258"/>
        <v>DIGITEK (DRL-14C) Professional (31cm)</v>
      </c>
      <c r="AI870" s="21">
        <f t="shared" si="259"/>
        <v>14371</v>
      </c>
      <c r="AK870" t="str">
        <f t="shared" si="260"/>
        <v>Electronics</v>
      </c>
      <c r="AM870">
        <f t="shared" si="261"/>
        <v>5100</v>
      </c>
      <c r="AN870" s="16">
        <f t="shared" si="262"/>
        <v>51</v>
      </c>
      <c r="AO870">
        <f t="shared" si="263"/>
        <v>51</v>
      </c>
      <c r="AP870" t="str">
        <f t="shared" si="264"/>
        <v>Suspicious Zero</v>
      </c>
      <c r="AQ870">
        <f t="shared" si="265"/>
        <v>5100</v>
      </c>
    </row>
    <row r="871" spans="1:43">
      <c r="A871" t="s">
        <v>4141</v>
      </c>
      <c r="B871" t="s">
        <v>4142</v>
      </c>
      <c r="C871" t="s">
        <v>2768</v>
      </c>
      <c r="D871" s="17">
        <v>2799</v>
      </c>
      <c r="E871" s="17">
        <v>6499</v>
      </c>
      <c r="F871" s="23">
        <v>56.999999999999993</v>
      </c>
      <c r="G871" s="6">
        <v>4.0999999999999996</v>
      </c>
      <c r="H871" s="3">
        <v>38879</v>
      </c>
      <c r="I871" t="s">
        <v>12137</v>
      </c>
      <c r="J871" t="s">
        <v>4143</v>
      </c>
      <c r="K871" t="s">
        <v>4144</v>
      </c>
      <c r="L871" t="s">
        <v>4145</v>
      </c>
      <c r="M871" t="s">
        <v>4146</v>
      </c>
      <c r="N871" t="s">
        <v>4147</v>
      </c>
      <c r="O871" t="s">
        <v>4148</v>
      </c>
      <c r="P871" t="s">
        <v>4149</v>
      </c>
      <c r="Q871" t="str">
        <f t="shared" si="248"/>
        <v>Good</v>
      </c>
      <c r="R871" s="15">
        <f t="shared" si="249"/>
        <v>252674621</v>
      </c>
      <c r="S871" s="15" t="str">
        <f t="shared" si="250"/>
        <v>₹2,000-₹10,000</v>
      </c>
      <c r="U871" s="6">
        <f t="shared" si="251"/>
        <v>308</v>
      </c>
      <c r="V871" s="3">
        <f t="shared" si="252"/>
        <v>159403.9</v>
      </c>
      <c r="W871" s="3" t="s">
        <v>14162</v>
      </c>
      <c r="X871" s="3" t="s">
        <v>14550</v>
      </c>
      <c r="Y871" s="25">
        <f t="shared" si="253"/>
        <v>0.56999999999999995</v>
      </c>
      <c r="Z871" s="25">
        <f t="shared" si="254"/>
        <v>662</v>
      </c>
      <c r="AA871">
        <f t="shared" si="255"/>
        <v>1</v>
      </c>
      <c r="AB871">
        <f t="shared" si="256"/>
        <v>1</v>
      </c>
      <c r="AC871">
        <f t="shared" ref="AC871:AC934" si="266">COUNTIFS(A:A, A871, C:C, "&lt;&gt;" &amp; C871)</f>
        <v>0</v>
      </c>
      <c r="AF871">
        <f t="shared" si="257"/>
        <v>252674621</v>
      </c>
      <c r="AH871" t="str">
        <f t="shared" si="258"/>
        <v>Noise ColorFit Ultra SE Smart Watch</v>
      </c>
      <c r="AI871" s="21">
        <f t="shared" si="259"/>
        <v>38879</v>
      </c>
      <c r="AK871" t="str">
        <f t="shared" si="260"/>
        <v>Electronics</v>
      </c>
      <c r="AM871">
        <f t="shared" si="261"/>
        <v>5699.9999999999991</v>
      </c>
      <c r="AN871" s="16">
        <f t="shared" si="262"/>
        <v>56.999999999999993</v>
      </c>
      <c r="AO871">
        <f t="shared" si="263"/>
        <v>56.999999999999993</v>
      </c>
      <c r="AP871" t="str">
        <f t="shared" si="264"/>
        <v>Suspicious Zero</v>
      </c>
      <c r="AQ871">
        <f t="shared" si="265"/>
        <v>5699.9999999999991</v>
      </c>
    </row>
    <row r="872" spans="1:43">
      <c r="A872" t="s">
        <v>7043</v>
      </c>
      <c r="B872" t="s">
        <v>7044</v>
      </c>
      <c r="C872" t="s">
        <v>7045</v>
      </c>
      <c r="D872" s="17">
        <v>2649</v>
      </c>
      <c r="E872" s="17">
        <v>3499</v>
      </c>
      <c r="F872" s="23">
        <v>24</v>
      </c>
      <c r="G872" s="6">
        <v>4.5</v>
      </c>
      <c r="H872" s="3">
        <v>1271</v>
      </c>
      <c r="I872" t="s">
        <v>7046</v>
      </c>
      <c r="J872" t="s">
        <v>7047</v>
      </c>
      <c r="K872" t="s">
        <v>7048</v>
      </c>
      <c r="L872" t="s">
        <v>7049</v>
      </c>
      <c r="M872" t="s">
        <v>12922</v>
      </c>
      <c r="N872" t="s">
        <v>12923</v>
      </c>
      <c r="O872" t="s">
        <v>7050</v>
      </c>
      <c r="P872" t="s">
        <v>7051</v>
      </c>
      <c r="Q872" t="str">
        <f t="shared" si="248"/>
        <v>Good</v>
      </c>
      <c r="R872" s="15">
        <f t="shared" si="249"/>
        <v>4447229</v>
      </c>
      <c r="S872" s="15" t="str">
        <f t="shared" si="250"/>
        <v>₹2,000-₹10,000</v>
      </c>
      <c r="U872" s="6">
        <f t="shared" si="251"/>
        <v>308</v>
      </c>
      <c r="V872" s="3">
        <f t="shared" si="252"/>
        <v>5719.5</v>
      </c>
      <c r="W872" s="3" t="s">
        <v>13792</v>
      </c>
      <c r="X872" s="3" t="s">
        <v>14572</v>
      </c>
      <c r="Y872" s="25">
        <f t="shared" si="253"/>
        <v>0.24</v>
      </c>
      <c r="Z872" s="25">
        <f t="shared" si="254"/>
        <v>662</v>
      </c>
      <c r="AA872">
        <f t="shared" si="255"/>
        <v>1</v>
      </c>
      <c r="AB872">
        <f t="shared" si="256"/>
        <v>1</v>
      </c>
      <c r="AC872">
        <f t="shared" si="266"/>
        <v>0</v>
      </c>
      <c r="AF872">
        <f t="shared" si="257"/>
        <v>4447229</v>
      </c>
      <c r="AH872" t="str">
        <f t="shared" si="258"/>
        <v>Redragon K617 Fizz 60% Wired RGB Gaming</v>
      </c>
      <c r="AI872" s="21">
        <f t="shared" si="259"/>
        <v>1271</v>
      </c>
      <c r="AK872" t="str">
        <f t="shared" si="260"/>
        <v>Computers &amp; Accessories</v>
      </c>
      <c r="AM872">
        <f t="shared" si="261"/>
        <v>2400</v>
      </c>
      <c r="AN872" s="16">
        <f t="shared" si="262"/>
        <v>24</v>
      </c>
      <c r="AO872">
        <f t="shared" si="263"/>
        <v>24</v>
      </c>
      <c r="AP872" t="str">
        <f t="shared" si="264"/>
        <v>Suspicious Zero</v>
      </c>
      <c r="AQ872">
        <f t="shared" si="265"/>
        <v>2400</v>
      </c>
    </row>
    <row r="873" spans="1:43">
      <c r="A873" t="s">
        <v>2068</v>
      </c>
      <c r="B873" t="s">
        <v>2069</v>
      </c>
      <c r="C873" t="s">
        <v>18</v>
      </c>
      <c r="D873" s="17">
        <v>129</v>
      </c>
      <c r="E873" s="17">
        <v>1000</v>
      </c>
      <c r="F873" s="23">
        <v>87</v>
      </c>
      <c r="G873" s="6">
        <v>3.9</v>
      </c>
      <c r="H873" s="3">
        <v>295</v>
      </c>
      <c r="I873" t="s">
        <v>2070</v>
      </c>
      <c r="J873" t="s">
        <v>2071</v>
      </c>
      <c r="K873" t="s">
        <v>2072</v>
      </c>
      <c r="L873" t="s">
        <v>2073</v>
      </c>
      <c r="M873" t="s">
        <v>2074</v>
      </c>
      <c r="N873" t="s">
        <v>12924</v>
      </c>
      <c r="O873" t="s">
        <v>2075</v>
      </c>
      <c r="P873" t="s">
        <v>2076</v>
      </c>
      <c r="Q873" t="str">
        <f t="shared" si="248"/>
        <v>Good</v>
      </c>
      <c r="R873" s="15">
        <f t="shared" si="249"/>
        <v>295000</v>
      </c>
      <c r="S873" s="15" t="str">
        <f t="shared" si="250"/>
        <v>₹500-₹2,000</v>
      </c>
      <c r="U873" s="6">
        <f t="shared" si="251"/>
        <v>308</v>
      </c>
      <c r="V873" s="3">
        <f t="shared" si="252"/>
        <v>1150.5</v>
      </c>
      <c r="W873" s="3" t="s">
        <v>13793</v>
      </c>
      <c r="X873" s="3" t="s">
        <v>14572</v>
      </c>
      <c r="Y873" s="25">
        <f t="shared" si="253"/>
        <v>0.87</v>
      </c>
      <c r="Z873" s="25">
        <f t="shared" si="254"/>
        <v>662</v>
      </c>
      <c r="AA873">
        <f t="shared" si="255"/>
        <v>1</v>
      </c>
      <c r="AB873">
        <f t="shared" si="256"/>
        <v>1</v>
      </c>
      <c r="AC873">
        <f t="shared" si="266"/>
        <v>0</v>
      </c>
      <c r="AF873">
        <f t="shared" si="257"/>
        <v>295000</v>
      </c>
      <c r="AH873" t="str">
        <f t="shared" si="258"/>
        <v>Croma 3A Fast charge 1m Type-C to All</v>
      </c>
      <c r="AI873" s="21">
        <f t="shared" si="259"/>
        <v>295</v>
      </c>
      <c r="AK873" t="str">
        <f t="shared" si="260"/>
        <v>Computers &amp; Accessories</v>
      </c>
      <c r="AM873">
        <f t="shared" si="261"/>
        <v>8700</v>
      </c>
      <c r="AN873" s="16">
        <f t="shared" si="262"/>
        <v>87</v>
      </c>
      <c r="AO873">
        <f t="shared" si="263"/>
        <v>87</v>
      </c>
      <c r="AP873" t="str">
        <f t="shared" si="264"/>
        <v>Suspicious Zero</v>
      </c>
      <c r="AQ873">
        <f t="shared" si="265"/>
        <v>8700</v>
      </c>
    </row>
    <row r="874" spans="1:43">
      <c r="A874" t="s">
        <v>900</v>
      </c>
      <c r="B874" t="s">
        <v>901</v>
      </c>
      <c r="C874" t="s">
        <v>458</v>
      </c>
      <c r="D874" s="17">
        <v>349</v>
      </c>
      <c r="E874" s="17">
        <v>1499</v>
      </c>
      <c r="F874" s="23">
        <v>77</v>
      </c>
      <c r="G874" s="6">
        <v>4.3</v>
      </c>
      <c r="H874" s="3">
        <v>4145</v>
      </c>
      <c r="I874" t="s">
        <v>902</v>
      </c>
      <c r="J874" t="s">
        <v>903</v>
      </c>
      <c r="K874" t="s">
        <v>904</v>
      </c>
      <c r="L874" t="s">
        <v>905</v>
      </c>
      <c r="M874" t="s">
        <v>12925</v>
      </c>
      <c r="N874" t="s">
        <v>906</v>
      </c>
      <c r="O874" t="s">
        <v>907</v>
      </c>
      <c r="P874" t="s">
        <v>908</v>
      </c>
      <c r="Q874" t="str">
        <f t="shared" si="248"/>
        <v>Good</v>
      </c>
      <c r="R874" s="15">
        <f t="shared" si="249"/>
        <v>6213355</v>
      </c>
      <c r="S874" s="15" t="str">
        <f t="shared" si="250"/>
        <v>₹500-₹2,000</v>
      </c>
      <c r="U874" s="6">
        <f t="shared" si="251"/>
        <v>308</v>
      </c>
      <c r="V874" s="3">
        <f t="shared" si="252"/>
        <v>17823.5</v>
      </c>
      <c r="W874" s="3" t="s">
        <v>13794</v>
      </c>
      <c r="X874" s="3" t="s">
        <v>14550</v>
      </c>
      <c r="Y874" s="25">
        <f t="shared" si="253"/>
        <v>0.77</v>
      </c>
      <c r="Z874" s="25">
        <f t="shared" si="254"/>
        <v>662</v>
      </c>
      <c r="AA874">
        <f t="shared" si="255"/>
        <v>1</v>
      </c>
      <c r="AB874">
        <f t="shared" si="256"/>
        <v>1</v>
      </c>
      <c r="AC874">
        <f t="shared" si="266"/>
        <v>0</v>
      </c>
      <c r="AF874">
        <f t="shared" si="257"/>
        <v>6213355</v>
      </c>
      <c r="AH874" t="str">
        <f t="shared" si="258"/>
        <v>Dealfreez Case Compatible with Fire TV</v>
      </c>
      <c r="AI874" s="21">
        <f t="shared" si="259"/>
        <v>4145</v>
      </c>
      <c r="AK874" t="str">
        <f t="shared" si="260"/>
        <v>Electronics</v>
      </c>
      <c r="AM874">
        <f t="shared" si="261"/>
        <v>7700</v>
      </c>
      <c r="AN874" s="16">
        <f t="shared" si="262"/>
        <v>77</v>
      </c>
      <c r="AO874">
        <f t="shared" si="263"/>
        <v>77</v>
      </c>
      <c r="AP874" t="str">
        <f t="shared" si="264"/>
        <v>Suspicious Zero</v>
      </c>
      <c r="AQ874">
        <f t="shared" si="265"/>
        <v>7700</v>
      </c>
    </row>
    <row r="875" spans="1:43">
      <c r="A875" t="s">
        <v>1701</v>
      </c>
      <c r="B875" t="s">
        <v>1702</v>
      </c>
      <c r="C875" t="s">
        <v>458</v>
      </c>
      <c r="D875" s="17">
        <v>349</v>
      </c>
      <c r="E875" s="17">
        <v>999</v>
      </c>
      <c r="F875" s="23">
        <v>65</v>
      </c>
      <c r="G875" s="6">
        <v>4</v>
      </c>
      <c r="H875" s="3">
        <v>839</v>
      </c>
      <c r="I875" t="s">
        <v>1703</v>
      </c>
      <c r="J875" t="s">
        <v>1704</v>
      </c>
      <c r="K875" t="s">
        <v>1705</v>
      </c>
      <c r="L875" t="s">
        <v>1706</v>
      </c>
      <c r="M875" t="s">
        <v>12926</v>
      </c>
      <c r="N875" t="s">
        <v>1707</v>
      </c>
      <c r="O875" t="s">
        <v>1708</v>
      </c>
      <c r="P875" t="s">
        <v>1709</v>
      </c>
      <c r="Q875" t="str">
        <f t="shared" si="248"/>
        <v>Good</v>
      </c>
      <c r="R875" s="15">
        <f t="shared" si="249"/>
        <v>838161</v>
      </c>
      <c r="S875" s="15" t="str">
        <f t="shared" si="250"/>
        <v>₹500-₹2,000</v>
      </c>
      <c r="U875" s="6">
        <f t="shared" si="251"/>
        <v>308</v>
      </c>
      <c r="V875" s="3">
        <f t="shared" si="252"/>
        <v>3356</v>
      </c>
      <c r="W875" s="3" t="s">
        <v>14163</v>
      </c>
      <c r="X875" s="3" t="s">
        <v>14550</v>
      </c>
      <c r="Y875" s="25">
        <f t="shared" si="253"/>
        <v>0.65</v>
      </c>
      <c r="Z875" s="25">
        <f t="shared" si="254"/>
        <v>662</v>
      </c>
      <c r="AA875">
        <f t="shared" si="255"/>
        <v>1</v>
      </c>
      <c r="AB875">
        <f t="shared" si="256"/>
        <v>1</v>
      </c>
      <c r="AC875">
        <f t="shared" si="266"/>
        <v>0</v>
      </c>
      <c r="AF875">
        <f t="shared" si="257"/>
        <v>838161</v>
      </c>
      <c r="AH875" t="str">
        <f t="shared" si="258"/>
        <v>Cotbolt Silicone Case Cover Compatible</v>
      </c>
      <c r="AI875" s="21">
        <f t="shared" si="259"/>
        <v>839</v>
      </c>
      <c r="AK875" t="str">
        <f t="shared" si="260"/>
        <v>Electronics</v>
      </c>
      <c r="AM875">
        <f t="shared" si="261"/>
        <v>6500</v>
      </c>
      <c r="AN875" s="16">
        <f t="shared" si="262"/>
        <v>65</v>
      </c>
      <c r="AO875">
        <f t="shared" si="263"/>
        <v>65</v>
      </c>
      <c r="AP875" t="str">
        <f t="shared" si="264"/>
        <v>Suspicious Zero</v>
      </c>
      <c r="AQ875">
        <f t="shared" si="265"/>
        <v>6500</v>
      </c>
    </row>
    <row r="876" spans="1:43">
      <c r="A876" t="s">
        <v>1624</v>
      </c>
      <c r="B876" t="s">
        <v>1625</v>
      </c>
      <c r="C876" t="s">
        <v>18</v>
      </c>
      <c r="D876" s="17">
        <v>320</v>
      </c>
      <c r="E876" s="17">
        <v>599</v>
      </c>
      <c r="F876" s="23">
        <v>47</v>
      </c>
      <c r="G876" s="6">
        <v>4.0999999999999996</v>
      </c>
      <c r="H876" s="3">
        <v>491</v>
      </c>
      <c r="I876" t="s">
        <v>1626</v>
      </c>
      <c r="J876" t="s">
        <v>1627</v>
      </c>
      <c r="K876" t="s">
        <v>1628</v>
      </c>
      <c r="L876" t="s">
        <v>1629</v>
      </c>
      <c r="M876" t="s">
        <v>1630</v>
      </c>
      <c r="N876" t="s">
        <v>1631</v>
      </c>
      <c r="O876" t="s">
        <v>1632</v>
      </c>
      <c r="P876" t="s">
        <v>1633</v>
      </c>
      <c r="Q876" t="str">
        <f t="shared" si="248"/>
        <v>Excellent</v>
      </c>
      <c r="R876" s="15">
        <f t="shared" si="249"/>
        <v>294109</v>
      </c>
      <c r="S876" s="15" t="str">
        <f t="shared" si="250"/>
        <v>₹500-₹2,000</v>
      </c>
      <c r="U876" s="6">
        <f t="shared" si="251"/>
        <v>308</v>
      </c>
      <c r="V876" s="3">
        <f t="shared" si="252"/>
        <v>2013.1</v>
      </c>
      <c r="W876" s="3" t="s">
        <v>13795</v>
      </c>
      <c r="X876" s="3" t="s">
        <v>14572</v>
      </c>
      <c r="Y876" s="25">
        <f t="shared" si="253"/>
        <v>0.47</v>
      </c>
      <c r="Z876" s="25">
        <f t="shared" si="254"/>
        <v>662</v>
      </c>
      <c r="AA876">
        <f t="shared" si="255"/>
        <v>1</v>
      </c>
      <c r="AB876">
        <f t="shared" si="256"/>
        <v>1</v>
      </c>
      <c r="AC876">
        <f t="shared" si="266"/>
        <v>0</v>
      </c>
      <c r="AF876">
        <f t="shared" si="257"/>
        <v>294109</v>
      </c>
      <c r="AH876" t="str">
        <f t="shared" si="258"/>
        <v>Duracell Micro USB 3A Braided Sync &amp;</v>
      </c>
      <c r="AI876" s="21">
        <f t="shared" si="259"/>
        <v>491</v>
      </c>
      <c r="AK876" t="str">
        <f t="shared" si="260"/>
        <v>Computers &amp; Accessories</v>
      </c>
      <c r="AM876">
        <f t="shared" si="261"/>
        <v>4700</v>
      </c>
      <c r="AN876" s="16">
        <f t="shared" si="262"/>
        <v>47</v>
      </c>
      <c r="AO876">
        <f t="shared" si="263"/>
        <v>47</v>
      </c>
      <c r="AP876" t="str">
        <f t="shared" si="264"/>
        <v>Suspicious Zero</v>
      </c>
      <c r="AQ876">
        <f t="shared" si="265"/>
        <v>4700</v>
      </c>
    </row>
    <row r="877" spans="1:43">
      <c r="A877" t="s">
        <v>1289</v>
      </c>
      <c r="B877" t="s">
        <v>1290</v>
      </c>
      <c r="C877" t="s">
        <v>18</v>
      </c>
      <c r="D877" s="17">
        <v>368</v>
      </c>
      <c r="E877" s="17">
        <v>699</v>
      </c>
      <c r="F877" s="23">
        <v>47</v>
      </c>
      <c r="G877" s="6">
        <v>4.2</v>
      </c>
      <c r="H877" s="3">
        <v>387</v>
      </c>
      <c r="I877" t="s">
        <v>1291</v>
      </c>
      <c r="J877" t="s">
        <v>1292</v>
      </c>
      <c r="K877" t="s">
        <v>1293</v>
      </c>
      <c r="L877" t="s">
        <v>1294</v>
      </c>
      <c r="M877" t="s">
        <v>12927</v>
      </c>
      <c r="N877" t="s">
        <v>12313</v>
      </c>
      <c r="O877" t="s">
        <v>1295</v>
      </c>
      <c r="P877" t="s">
        <v>1296</v>
      </c>
      <c r="Q877" t="str">
        <f t="shared" si="248"/>
        <v>Good</v>
      </c>
      <c r="R877" s="15">
        <f t="shared" si="249"/>
        <v>270513</v>
      </c>
      <c r="S877" s="15" t="str">
        <f t="shared" si="250"/>
        <v>₹500-₹2,000</v>
      </c>
      <c r="U877" s="6">
        <f t="shared" si="251"/>
        <v>308</v>
      </c>
      <c r="V877" s="3">
        <f t="shared" si="252"/>
        <v>1625.4</v>
      </c>
      <c r="W877" s="3" t="s">
        <v>14357</v>
      </c>
      <c r="X877" s="3" t="s">
        <v>14572</v>
      </c>
      <c r="Y877" s="25">
        <f t="shared" si="253"/>
        <v>0.47</v>
      </c>
      <c r="Z877" s="25">
        <f t="shared" si="254"/>
        <v>662</v>
      </c>
      <c r="AA877">
        <f t="shared" si="255"/>
        <v>1</v>
      </c>
      <c r="AB877">
        <f t="shared" si="256"/>
        <v>1</v>
      </c>
      <c r="AC877">
        <f t="shared" si="266"/>
        <v>0</v>
      </c>
      <c r="AF877">
        <f t="shared" si="257"/>
        <v>270513</v>
      </c>
      <c r="AH877" t="str">
        <f t="shared" si="258"/>
        <v>Duracell Type-C To Micro 1.2M braided</v>
      </c>
      <c r="AI877" s="21">
        <f t="shared" si="259"/>
        <v>387</v>
      </c>
      <c r="AK877" t="str">
        <f t="shared" si="260"/>
        <v>Computers &amp; Accessories</v>
      </c>
      <c r="AM877">
        <f t="shared" si="261"/>
        <v>4700</v>
      </c>
      <c r="AN877" s="16">
        <f t="shared" si="262"/>
        <v>47</v>
      </c>
      <c r="AO877">
        <f t="shared" si="263"/>
        <v>47</v>
      </c>
      <c r="AP877" t="str">
        <f t="shared" si="264"/>
        <v>Suspicious Zero</v>
      </c>
      <c r="AQ877">
        <f t="shared" si="265"/>
        <v>4700</v>
      </c>
    </row>
    <row r="878" spans="1:43">
      <c r="A878" t="s">
        <v>385</v>
      </c>
      <c r="B878" t="s">
        <v>386</v>
      </c>
      <c r="C878" t="s">
        <v>18</v>
      </c>
      <c r="D878" s="17">
        <v>970</v>
      </c>
      <c r="E878" s="17">
        <v>1999</v>
      </c>
      <c r="F878" s="23">
        <v>51</v>
      </c>
      <c r="G878" s="6">
        <v>4.2</v>
      </c>
      <c r="H878" s="3">
        <v>462</v>
      </c>
      <c r="I878" t="s">
        <v>387</v>
      </c>
      <c r="J878" t="s">
        <v>388</v>
      </c>
      <c r="K878" t="s">
        <v>389</v>
      </c>
      <c r="L878" t="s">
        <v>390</v>
      </c>
      <c r="M878" t="s">
        <v>391</v>
      </c>
      <c r="N878" t="s">
        <v>392</v>
      </c>
      <c r="O878" t="s">
        <v>393</v>
      </c>
      <c r="P878" t="s">
        <v>394</v>
      </c>
      <c r="Q878" t="str">
        <f t="shared" si="248"/>
        <v>Good</v>
      </c>
      <c r="R878" s="15">
        <f t="shared" si="249"/>
        <v>923538</v>
      </c>
      <c r="S878" s="15" t="str">
        <f t="shared" si="250"/>
        <v>₹500-₹2,000</v>
      </c>
      <c r="U878" s="6">
        <f t="shared" si="251"/>
        <v>308</v>
      </c>
      <c r="V878" s="3">
        <f t="shared" si="252"/>
        <v>1940.4</v>
      </c>
      <c r="W878" s="3" t="s">
        <v>13796</v>
      </c>
      <c r="X878" s="3" t="s">
        <v>14572</v>
      </c>
      <c r="Y878" s="25">
        <f t="shared" si="253"/>
        <v>0.51</v>
      </c>
      <c r="Z878" s="25">
        <f t="shared" si="254"/>
        <v>662</v>
      </c>
      <c r="AA878">
        <f t="shared" si="255"/>
        <v>1</v>
      </c>
      <c r="AB878">
        <f t="shared" si="256"/>
        <v>1</v>
      </c>
      <c r="AC878">
        <f t="shared" si="266"/>
        <v>0</v>
      </c>
      <c r="AF878">
        <f t="shared" si="257"/>
        <v>923538</v>
      </c>
      <c r="AH878" t="str">
        <f t="shared" si="258"/>
        <v>Duracell Type C To Type C 5A (100W)</v>
      </c>
      <c r="AI878" s="21">
        <f t="shared" si="259"/>
        <v>462</v>
      </c>
      <c r="AK878" t="str">
        <f t="shared" si="260"/>
        <v>Computers &amp; Accessories</v>
      </c>
      <c r="AM878">
        <f t="shared" si="261"/>
        <v>5100</v>
      </c>
      <c r="AN878" s="16">
        <f t="shared" si="262"/>
        <v>51</v>
      </c>
      <c r="AO878">
        <f t="shared" si="263"/>
        <v>51</v>
      </c>
      <c r="AP878" t="str">
        <f t="shared" si="264"/>
        <v>Suspicious Zero</v>
      </c>
      <c r="AQ878">
        <f t="shared" si="265"/>
        <v>5100</v>
      </c>
    </row>
    <row r="879" spans="1:43">
      <c r="A879" t="s">
        <v>203</v>
      </c>
      <c r="B879" t="s">
        <v>204</v>
      </c>
      <c r="C879" t="s">
        <v>18</v>
      </c>
      <c r="D879" s="17">
        <v>970</v>
      </c>
      <c r="E879" s="17">
        <v>1799</v>
      </c>
      <c r="F879" s="23">
        <v>46</v>
      </c>
      <c r="G879" s="6">
        <v>4.5</v>
      </c>
      <c r="H879" s="3">
        <v>815</v>
      </c>
      <c r="I879" t="s">
        <v>205</v>
      </c>
      <c r="J879" t="s">
        <v>206</v>
      </c>
      <c r="K879" t="s">
        <v>207</v>
      </c>
      <c r="L879" t="s">
        <v>208</v>
      </c>
      <c r="M879" t="s">
        <v>209</v>
      </c>
      <c r="N879" t="s">
        <v>12928</v>
      </c>
      <c r="O879" t="s">
        <v>211</v>
      </c>
      <c r="P879" t="s">
        <v>212</v>
      </c>
      <c r="Q879" t="str">
        <f t="shared" si="248"/>
        <v>Good</v>
      </c>
      <c r="R879" s="15">
        <f t="shared" si="249"/>
        <v>1466185</v>
      </c>
      <c r="S879" s="15" t="str">
        <f t="shared" si="250"/>
        <v>₹500-₹2,000</v>
      </c>
      <c r="U879" s="6">
        <f t="shared" si="251"/>
        <v>308</v>
      </c>
      <c r="V879" s="3">
        <f t="shared" si="252"/>
        <v>3667.5</v>
      </c>
      <c r="W879" s="3" t="s">
        <v>13797</v>
      </c>
      <c r="X879" s="3" t="s">
        <v>14572</v>
      </c>
      <c r="Y879" s="25">
        <f t="shared" si="253"/>
        <v>0.46</v>
      </c>
      <c r="Z879" s="25">
        <f t="shared" si="254"/>
        <v>662</v>
      </c>
      <c r="AA879">
        <f t="shared" si="255"/>
        <v>1</v>
      </c>
      <c r="AB879">
        <f t="shared" si="256"/>
        <v>1</v>
      </c>
      <c r="AC879">
        <f t="shared" si="266"/>
        <v>0</v>
      </c>
      <c r="AF879">
        <f t="shared" si="257"/>
        <v>1466185</v>
      </c>
      <c r="AH879" t="str">
        <f t="shared" si="258"/>
        <v>Duracell USB Lightning Apple Certified</v>
      </c>
      <c r="AI879" s="21">
        <f t="shared" si="259"/>
        <v>815</v>
      </c>
      <c r="AK879" t="str">
        <f t="shared" si="260"/>
        <v>Computers &amp; Accessories</v>
      </c>
      <c r="AM879">
        <f t="shared" si="261"/>
        <v>4600</v>
      </c>
      <c r="AN879" s="16">
        <f t="shared" si="262"/>
        <v>46</v>
      </c>
      <c r="AO879">
        <f t="shared" si="263"/>
        <v>46</v>
      </c>
      <c r="AP879" t="str">
        <f t="shared" si="264"/>
        <v>Suspicious Zero</v>
      </c>
      <c r="AQ879">
        <f t="shared" si="265"/>
        <v>4600</v>
      </c>
    </row>
    <row r="880" spans="1:43">
      <c r="A880" t="s">
        <v>8810</v>
      </c>
      <c r="B880" t="s">
        <v>8811</v>
      </c>
      <c r="C880" t="s">
        <v>7911</v>
      </c>
      <c r="D880" s="17">
        <v>1959</v>
      </c>
      <c r="E880" s="17">
        <v>2400</v>
      </c>
      <c r="F880" s="23">
        <v>18</v>
      </c>
      <c r="G880" s="6">
        <v>4</v>
      </c>
      <c r="H880" s="3">
        <v>237</v>
      </c>
      <c r="I880" t="s">
        <v>8812</v>
      </c>
      <c r="J880" t="s">
        <v>8813</v>
      </c>
      <c r="K880" t="s">
        <v>8814</v>
      </c>
      <c r="L880" t="s">
        <v>8815</v>
      </c>
      <c r="M880" t="s">
        <v>8816</v>
      </c>
      <c r="N880" t="s">
        <v>12929</v>
      </c>
      <c r="O880" t="s">
        <v>8817</v>
      </c>
      <c r="P880" t="s">
        <v>8818</v>
      </c>
      <c r="Q880" t="str">
        <f t="shared" si="248"/>
        <v>Good</v>
      </c>
      <c r="R880" s="15">
        <f t="shared" si="249"/>
        <v>568800</v>
      </c>
      <c r="S880" s="15" t="str">
        <f t="shared" si="250"/>
        <v>₹2,000-₹10,000</v>
      </c>
      <c r="U880" s="6">
        <f t="shared" si="251"/>
        <v>308</v>
      </c>
      <c r="V880" s="3">
        <f t="shared" si="252"/>
        <v>948</v>
      </c>
      <c r="W880" s="3" t="s">
        <v>13798</v>
      </c>
      <c r="X880" s="3" t="s">
        <v>14573</v>
      </c>
      <c r="Y880" s="25">
        <f t="shared" si="253"/>
        <v>0.18</v>
      </c>
      <c r="Z880" s="25">
        <f t="shared" si="254"/>
        <v>662</v>
      </c>
      <c r="AA880">
        <f t="shared" si="255"/>
        <v>1</v>
      </c>
      <c r="AB880">
        <f t="shared" si="256"/>
        <v>1</v>
      </c>
      <c r="AC880">
        <f t="shared" si="266"/>
        <v>0</v>
      </c>
      <c r="AF880">
        <f t="shared" si="257"/>
        <v>568800</v>
      </c>
      <c r="AH880" t="str">
        <f t="shared" si="258"/>
        <v>Crompton Insta Comfort Heater 2000</v>
      </c>
      <c r="AI880" s="21">
        <f t="shared" si="259"/>
        <v>237</v>
      </c>
      <c r="AK880" t="str">
        <f t="shared" si="260"/>
        <v>Home &amp; Kitchen</v>
      </c>
      <c r="AM880">
        <f t="shared" si="261"/>
        <v>1800</v>
      </c>
      <c r="AN880" s="16">
        <f t="shared" si="262"/>
        <v>18</v>
      </c>
      <c r="AO880">
        <f t="shared" si="263"/>
        <v>18</v>
      </c>
      <c r="AP880" t="str">
        <f t="shared" si="264"/>
        <v>Suspicious Zero</v>
      </c>
      <c r="AQ880">
        <f t="shared" si="265"/>
        <v>1800</v>
      </c>
    </row>
    <row r="881" spans="1:43">
      <c r="A881" t="s">
        <v>9022</v>
      </c>
      <c r="B881" t="s">
        <v>9023</v>
      </c>
      <c r="C881" t="s">
        <v>8495</v>
      </c>
      <c r="D881" s="17">
        <v>999</v>
      </c>
      <c r="E881" s="17">
        <v>1499</v>
      </c>
      <c r="F881" s="23">
        <v>33</v>
      </c>
      <c r="G881" s="6">
        <v>4.0999999999999996</v>
      </c>
      <c r="H881" s="3">
        <v>1646</v>
      </c>
      <c r="I881" t="s">
        <v>12314</v>
      </c>
      <c r="J881" t="s">
        <v>9024</v>
      </c>
      <c r="K881" t="s">
        <v>9025</v>
      </c>
      <c r="L881" t="s">
        <v>9026</v>
      </c>
      <c r="M881" t="s">
        <v>9027</v>
      </c>
      <c r="N881" t="s">
        <v>9028</v>
      </c>
      <c r="O881" t="s">
        <v>9029</v>
      </c>
      <c r="P881" t="s">
        <v>9030</v>
      </c>
      <c r="Q881" t="str">
        <f t="shared" si="248"/>
        <v>Good</v>
      </c>
      <c r="R881" s="15">
        <f t="shared" si="249"/>
        <v>2467354</v>
      </c>
      <c r="S881" s="15" t="str">
        <f t="shared" si="250"/>
        <v>₹500-₹2,000</v>
      </c>
      <c r="U881" s="6">
        <f t="shared" si="251"/>
        <v>308</v>
      </c>
      <c r="V881" s="3">
        <f t="shared" si="252"/>
        <v>6748.5999999999995</v>
      </c>
      <c r="W881" s="3" t="s">
        <v>13799</v>
      </c>
      <c r="X881" s="3" t="s">
        <v>14573</v>
      </c>
      <c r="Y881" s="25">
        <f t="shared" si="253"/>
        <v>0.33</v>
      </c>
      <c r="Z881" s="25">
        <f t="shared" si="254"/>
        <v>662</v>
      </c>
      <c r="AA881">
        <f t="shared" si="255"/>
        <v>1</v>
      </c>
      <c r="AB881">
        <f t="shared" si="256"/>
        <v>1</v>
      </c>
      <c r="AC881">
        <f t="shared" si="266"/>
        <v>0</v>
      </c>
      <c r="AF881">
        <f t="shared" si="257"/>
        <v>2467354</v>
      </c>
      <c r="AH881" t="str">
        <f t="shared" si="258"/>
        <v>InstaCuppa Rechargeable Mini Electric</v>
      </c>
      <c r="AI881" s="21">
        <f t="shared" si="259"/>
        <v>1646</v>
      </c>
      <c r="AK881" t="str">
        <f t="shared" si="260"/>
        <v>Home &amp; Kitchen</v>
      </c>
      <c r="AM881">
        <f t="shared" si="261"/>
        <v>3300</v>
      </c>
      <c r="AN881" s="16">
        <f t="shared" si="262"/>
        <v>33</v>
      </c>
      <c r="AO881">
        <f t="shared" si="263"/>
        <v>33</v>
      </c>
      <c r="AP881" t="str">
        <f t="shared" si="264"/>
        <v>Suspicious Zero</v>
      </c>
      <c r="AQ881">
        <f t="shared" si="265"/>
        <v>3300</v>
      </c>
    </row>
    <row r="882" spans="1:43">
      <c r="A882" t="s">
        <v>312</v>
      </c>
      <c r="B882" t="s">
        <v>313</v>
      </c>
      <c r="C882" t="s">
        <v>18</v>
      </c>
      <c r="D882" s="17">
        <v>179</v>
      </c>
      <c r="E882" s="17">
        <v>499</v>
      </c>
      <c r="F882" s="23">
        <v>64</v>
      </c>
      <c r="G882" s="6">
        <v>4</v>
      </c>
      <c r="H882" s="3">
        <v>1934</v>
      </c>
      <c r="I882" t="s">
        <v>314</v>
      </c>
      <c r="J882" t="s">
        <v>315</v>
      </c>
      <c r="K882" t="s">
        <v>316</v>
      </c>
      <c r="L882" t="s">
        <v>317</v>
      </c>
      <c r="M882" t="s">
        <v>12017</v>
      </c>
      <c r="N882" t="s">
        <v>12930</v>
      </c>
      <c r="O882" t="s">
        <v>318</v>
      </c>
      <c r="P882" t="s">
        <v>319</v>
      </c>
      <c r="Q882" t="str">
        <f t="shared" si="248"/>
        <v>Average</v>
      </c>
      <c r="R882" s="15">
        <f t="shared" si="249"/>
        <v>965066</v>
      </c>
      <c r="S882" s="15" t="str">
        <f t="shared" si="250"/>
        <v>&lt;₹500</v>
      </c>
      <c r="U882" s="6">
        <f t="shared" si="251"/>
        <v>308</v>
      </c>
      <c r="V882" s="3">
        <f t="shared" si="252"/>
        <v>7736</v>
      </c>
      <c r="W882" s="3" t="s">
        <v>13800</v>
      </c>
      <c r="X882" s="3" t="s">
        <v>14572</v>
      </c>
      <c r="Y882" s="25">
        <f t="shared" si="253"/>
        <v>0.64</v>
      </c>
      <c r="Z882" s="25">
        <f t="shared" si="254"/>
        <v>662</v>
      </c>
      <c r="AA882">
        <f t="shared" si="255"/>
        <v>1</v>
      </c>
      <c r="AB882">
        <f t="shared" si="256"/>
        <v>1</v>
      </c>
      <c r="AC882">
        <f t="shared" si="266"/>
        <v>0</v>
      </c>
      <c r="AF882">
        <f t="shared" si="257"/>
        <v>965066</v>
      </c>
      <c r="AH882" t="str">
        <f t="shared" si="258"/>
        <v>Ambrane 60W / 3A Type C Fast Charging</v>
      </c>
      <c r="AI882" s="21">
        <f t="shared" si="259"/>
        <v>1934</v>
      </c>
      <c r="AK882" t="str">
        <f t="shared" si="260"/>
        <v>Computers &amp; Accessories</v>
      </c>
      <c r="AM882">
        <f t="shared" si="261"/>
        <v>6400</v>
      </c>
      <c r="AN882" s="16">
        <f t="shared" si="262"/>
        <v>64</v>
      </c>
      <c r="AO882">
        <f t="shared" si="263"/>
        <v>64</v>
      </c>
      <c r="AP882" t="str">
        <f t="shared" si="264"/>
        <v>Suspicious Zero</v>
      </c>
      <c r="AQ882">
        <f t="shared" si="265"/>
        <v>6400</v>
      </c>
    </row>
    <row r="883" spans="1:43">
      <c r="A883" t="s">
        <v>697</v>
      </c>
      <c r="B883" t="s">
        <v>698</v>
      </c>
      <c r="C883" t="s">
        <v>18</v>
      </c>
      <c r="D883" s="17">
        <v>199</v>
      </c>
      <c r="E883" s="17">
        <v>499</v>
      </c>
      <c r="F883" s="23">
        <v>60</v>
      </c>
      <c r="G883" s="6">
        <v>4.0999999999999996</v>
      </c>
      <c r="H883" s="3">
        <v>602</v>
      </c>
      <c r="I883" t="s">
        <v>699</v>
      </c>
      <c r="J883" t="s">
        <v>700</v>
      </c>
      <c r="K883" t="s">
        <v>701</v>
      </c>
      <c r="L883" t="s">
        <v>702</v>
      </c>
      <c r="M883" t="s">
        <v>703</v>
      </c>
      <c r="N883" t="s">
        <v>12931</v>
      </c>
      <c r="O883" t="s">
        <v>705</v>
      </c>
      <c r="P883" t="s">
        <v>706</v>
      </c>
      <c r="Q883" t="str">
        <f t="shared" si="248"/>
        <v>Good</v>
      </c>
      <c r="R883" s="15">
        <f t="shared" si="249"/>
        <v>300398</v>
      </c>
      <c r="S883" s="15" t="str">
        <f t="shared" si="250"/>
        <v>&lt;₹500</v>
      </c>
      <c r="U883" s="6">
        <f t="shared" si="251"/>
        <v>308</v>
      </c>
      <c r="V883" s="3">
        <f t="shared" si="252"/>
        <v>2468.1999999999998</v>
      </c>
      <c r="W883" s="3" t="s">
        <v>14164</v>
      </c>
      <c r="X883" s="3" t="s">
        <v>14572</v>
      </c>
      <c r="Y883" s="25">
        <f t="shared" si="253"/>
        <v>0.6</v>
      </c>
      <c r="Z883" s="25">
        <f t="shared" si="254"/>
        <v>662</v>
      </c>
      <c r="AA883">
        <f t="shared" si="255"/>
        <v>1</v>
      </c>
      <c r="AB883">
        <f t="shared" si="256"/>
        <v>1</v>
      </c>
      <c r="AC883">
        <f t="shared" si="266"/>
        <v>0</v>
      </c>
      <c r="AF883">
        <f t="shared" si="257"/>
        <v>300398</v>
      </c>
      <c r="AH883" t="str">
        <f t="shared" si="258"/>
        <v>Ambrane 2 in 1 Type-C &amp; Micro USB Cable</v>
      </c>
      <c r="AI883" s="21">
        <f t="shared" si="259"/>
        <v>602</v>
      </c>
      <c r="AK883" t="str">
        <f t="shared" si="260"/>
        <v>Computers &amp; Accessories</v>
      </c>
      <c r="AM883">
        <f t="shared" si="261"/>
        <v>6000</v>
      </c>
      <c r="AN883" s="16">
        <f t="shared" si="262"/>
        <v>60</v>
      </c>
      <c r="AO883">
        <f t="shared" si="263"/>
        <v>60</v>
      </c>
      <c r="AP883" t="str">
        <f t="shared" si="264"/>
        <v>Suspicious Zero</v>
      </c>
      <c r="AQ883">
        <f t="shared" si="265"/>
        <v>6000</v>
      </c>
    </row>
    <row r="884" spans="1:43">
      <c r="A884" t="s">
        <v>1268</v>
      </c>
      <c r="B884" t="s">
        <v>1269</v>
      </c>
      <c r="C884" t="s">
        <v>18</v>
      </c>
      <c r="D884" s="17">
        <v>499</v>
      </c>
      <c r="E884" s="17">
        <v>899</v>
      </c>
      <c r="F884" s="23">
        <v>44</v>
      </c>
      <c r="G884" s="6">
        <v>4.2</v>
      </c>
      <c r="H884" s="3">
        <v>919</v>
      </c>
      <c r="I884" t="s">
        <v>1270</v>
      </c>
      <c r="J884" t="s">
        <v>1271</v>
      </c>
      <c r="K884" t="s">
        <v>1272</v>
      </c>
      <c r="L884" t="s">
        <v>1273</v>
      </c>
      <c r="M884" t="s">
        <v>1274</v>
      </c>
      <c r="N884" t="s">
        <v>1275</v>
      </c>
      <c r="O884" t="s">
        <v>1276</v>
      </c>
      <c r="P884" t="s">
        <v>1277</v>
      </c>
      <c r="Q884" t="str">
        <f t="shared" si="248"/>
        <v>Good</v>
      </c>
      <c r="R884" s="15">
        <f t="shared" si="249"/>
        <v>826181</v>
      </c>
      <c r="S884" s="15" t="str">
        <f t="shared" si="250"/>
        <v>₹500-₹2,000</v>
      </c>
      <c r="U884" s="6">
        <f t="shared" si="251"/>
        <v>308</v>
      </c>
      <c r="V884" s="3">
        <f t="shared" si="252"/>
        <v>3859.8</v>
      </c>
      <c r="W884" s="3" t="s">
        <v>13801</v>
      </c>
      <c r="X884" s="3" t="s">
        <v>14572</v>
      </c>
      <c r="Y884" s="25">
        <f t="shared" si="253"/>
        <v>0.44</v>
      </c>
      <c r="Z884" s="25">
        <f t="shared" si="254"/>
        <v>662</v>
      </c>
      <c r="AA884">
        <f t="shared" si="255"/>
        <v>1</v>
      </c>
      <c r="AB884">
        <f t="shared" si="256"/>
        <v>1</v>
      </c>
      <c r="AC884">
        <f t="shared" si="266"/>
        <v>0</v>
      </c>
      <c r="AF884">
        <f t="shared" si="257"/>
        <v>826181</v>
      </c>
      <c r="AH884" t="str">
        <f t="shared" si="258"/>
        <v>Ambrane Fast 100W Output Cable with</v>
      </c>
      <c r="AI884" s="21">
        <f t="shared" si="259"/>
        <v>919</v>
      </c>
      <c r="AK884" t="str">
        <f t="shared" si="260"/>
        <v>Computers &amp; Accessories</v>
      </c>
      <c r="AM884">
        <f t="shared" si="261"/>
        <v>4400</v>
      </c>
      <c r="AN884" s="16">
        <f t="shared" si="262"/>
        <v>44</v>
      </c>
      <c r="AO884">
        <f t="shared" si="263"/>
        <v>44</v>
      </c>
      <c r="AP884" t="str">
        <f t="shared" si="264"/>
        <v>Suspicious Zero</v>
      </c>
      <c r="AQ884">
        <f t="shared" si="265"/>
        <v>4400</v>
      </c>
    </row>
    <row r="885" spans="1:43">
      <c r="A885" t="s">
        <v>4551</v>
      </c>
      <c r="B885" t="s">
        <v>4552</v>
      </c>
      <c r="C885" t="s">
        <v>4553</v>
      </c>
      <c r="D885" s="17">
        <v>217</v>
      </c>
      <c r="E885" s="17">
        <v>237</v>
      </c>
      <c r="F885" s="23">
        <v>8</v>
      </c>
      <c r="G885" s="6">
        <v>3.8</v>
      </c>
      <c r="H885" s="3">
        <v>7354</v>
      </c>
      <c r="I885" t="s">
        <v>4554</v>
      </c>
      <c r="J885" t="s">
        <v>4555</v>
      </c>
      <c r="K885" t="s">
        <v>4556</v>
      </c>
      <c r="L885" t="s">
        <v>4557</v>
      </c>
      <c r="M885" t="s">
        <v>12932</v>
      </c>
      <c r="N885" t="s">
        <v>12933</v>
      </c>
      <c r="O885" t="s">
        <v>4558</v>
      </c>
      <c r="P885" t="s">
        <v>4559</v>
      </c>
      <c r="Q885" t="str">
        <f t="shared" si="248"/>
        <v>Average</v>
      </c>
      <c r="R885" s="15">
        <f t="shared" si="249"/>
        <v>1742898</v>
      </c>
      <c r="S885" s="15" t="str">
        <f t="shared" si="250"/>
        <v>&lt;₹500</v>
      </c>
      <c r="U885" s="6">
        <f t="shared" si="251"/>
        <v>308</v>
      </c>
      <c r="V885" s="3">
        <f t="shared" si="252"/>
        <v>27945.199999999997</v>
      </c>
      <c r="W885" s="3" t="s">
        <v>13802</v>
      </c>
      <c r="X885" s="3" t="s">
        <v>14572</v>
      </c>
      <c r="Y885" s="25">
        <f t="shared" si="253"/>
        <v>0.08</v>
      </c>
      <c r="Z885" s="25">
        <f t="shared" si="254"/>
        <v>662</v>
      </c>
      <c r="AA885">
        <f t="shared" si="255"/>
        <v>1</v>
      </c>
      <c r="AB885">
        <f t="shared" si="256"/>
        <v>1</v>
      </c>
      <c r="AC885">
        <f t="shared" si="266"/>
        <v>0</v>
      </c>
      <c r="AF885">
        <f t="shared" si="257"/>
        <v>1742898</v>
      </c>
      <c r="AH885" t="str">
        <f t="shared" si="258"/>
        <v>Storio Kids Toys LCD Writing Tablet</v>
      </c>
      <c r="AI885" s="21">
        <f t="shared" si="259"/>
        <v>7354</v>
      </c>
      <c r="AK885" t="str">
        <f t="shared" si="260"/>
        <v>Computers &amp; Accessories</v>
      </c>
      <c r="AM885">
        <f t="shared" si="261"/>
        <v>800</v>
      </c>
      <c r="AN885" s="16">
        <f t="shared" si="262"/>
        <v>8</v>
      </c>
      <c r="AO885">
        <f t="shared" si="263"/>
        <v>8</v>
      </c>
      <c r="AP885" t="str">
        <f t="shared" si="264"/>
        <v>Suspicious Zero</v>
      </c>
      <c r="AQ885">
        <f t="shared" si="265"/>
        <v>800</v>
      </c>
    </row>
    <row r="886" spans="1:43">
      <c r="A886" t="s">
        <v>9897</v>
      </c>
      <c r="B886" t="s">
        <v>9898</v>
      </c>
      <c r="C886" t="s">
        <v>8201</v>
      </c>
      <c r="D886" s="17">
        <v>7199</v>
      </c>
      <c r="E886" s="17">
        <v>9995</v>
      </c>
      <c r="F886" s="23">
        <v>28.000000000000004</v>
      </c>
      <c r="G886" s="6">
        <v>4.4000000000000004</v>
      </c>
      <c r="H886" s="3">
        <v>1964</v>
      </c>
      <c r="I886" t="s">
        <v>12428</v>
      </c>
      <c r="J886" t="s">
        <v>9899</v>
      </c>
      <c r="K886" t="s">
        <v>9900</v>
      </c>
      <c r="L886" t="s">
        <v>9901</v>
      </c>
      <c r="M886" t="s">
        <v>9902</v>
      </c>
      <c r="N886" t="s">
        <v>12934</v>
      </c>
      <c r="O886" t="s">
        <v>9903</v>
      </c>
      <c r="P886" t="s">
        <v>9904</v>
      </c>
      <c r="Q886" t="str">
        <f t="shared" si="248"/>
        <v>Good</v>
      </c>
      <c r="R886" s="15">
        <f t="shared" si="249"/>
        <v>19630180</v>
      </c>
      <c r="S886" s="15" t="str">
        <f t="shared" si="250"/>
        <v>₹2,000-₹10,000</v>
      </c>
      <c r="U886" s="6">
        <f t="shared" si="251"/>
        <v>308</v>
      </c>
      <c r="V886" s="3">
        <f t="shared" si="252"/>
        <v>8641.6</v>
      </c>
      <c r="W886" s="3" t="s">
        <v>14375</v>
      </c>
      <c r="X886" s="3" t="s">
        <v>14573</v>
      </c>
      <c r="Y886" s="25">
        <f t="shared" si="253"/>
        <v>0.28000000000000003</v>
      </c>
      <c r="Z886" s="25">
        <f t="shared" si="254"/>
        <v>662</v>
      </c>
      <c r="AA886">
        <f t="shared" si="255"/>
        <v>1</v>
      </c>
      <c r="AB886">
        <f t="shared" si="256"/>
        <v>1</v>
      </c>
      <c r="AC886">
        <f t="shared" si="266"/>
        <v>0</v>
      </c>
      <c r="AF886">
        <f t="shared" si="257"/>
        <v>19630180</v>
      </c>
      <c r="AH886" t="str">
        <f t="shared" si="258"/>
        <v>PHILIPS Air Fryer HD9200/90,</v>
      </c>
      <c r="AI886" s="21">
        <f t="shared" si="259"/>
        <v>1964</v>
      </c>
      <c r="AK886" t="str">
        <f t="shared" si="260"/>
        <v>Home &amp; Kitchen</v>
      </c>
      <c r="AM886">
        <f t="shared" si="261"/>
        <v>2800.0000000000005</v>
      </c>
      <c r="AN886" s="16">
        <f t="shared" si="262"/>
        <v>28.000000000000004</v>
      </c>
      <c r="AO886">
        <f t="shared" si="263"/>
        <v>28.000000000000004</v>
      </c>
      <c r="AP886" t="str">
        <f t="shared" si="264"/>
        <v>Suspicious Zero</v>
      </c>
      <c r="AQ886">
        <f t="shared" si="265"/>
        <v>2800.0000000000005</v>
      </c>
    </row>
    <row r="887" spans="1:43">
      <c r="A887" t="s">
        <v>7097</v>
      </c>
      <c r="B887" t="s">
        <v>12429</v>
      </c>
      <c r="C887" t="s">
        <v>5513</v>
      </c>
      <c r="D887" s="17">
        <v>4499</v>
      </c>
      <c r="E887" s="17">
        <v>5999</v>
      </c>
      <c r="F887" s="23">
        <v>25</v>
      </c>
      <c r="G887" s="6">
        <v>4.3</v>
      </c>
      <c r="H887" s="3">
        <v>44696</v>
      </c>
      <c r="I887" t="s">
        <v>12430</v>
      </c>
      <c r="J887" t="s">
        <v>7098</v>
      </c>
      <c r="K887" t="s">
        <v>7099</v>
      </c>
      <c r="L887" t="s">
        <v>7100</v>
      </c>
      <c r="M887" t="s">
        <v>12935</v>
      </c>
      <c r="N887" t="s">
        <v>12936</v>
      </c>
      <c r="O887" t="s">
        <v>7101</v>
      </c>
      <c r="P887" t="s">
        <v>7102</v>
      </c>
      <c r="Q887" t="str">
        <f t="shared" si="248"/>
        <v>Good</v>
      </c>
      <c r="R887" s="15">
        <f t="shared" si="249"/>
        <v>268131304</v>
      </c>
      <c r="S887" s="15" t="str">
        <f t="shared" si="250"/>
        <v>₹2,000-₹10,000</v>
      </c>
      <c r="U887" s="6">
        <f t="shared" si="251"/>
        <v>308</v>
      </c>
      <c r="V887" s="3">
        <f t="shared" si="252"/>
        <v>192192.8</v>
      </c>
      <c r="W887" s="3" t="s">
        <v>13803</v>
      </c>
      <c r="X887" s="3" t="s">
        <v>14550</v>
      </c>
      <c r="Y887" s="25">
        <f t="shared" si="253"/>
        <v>0.25</v>
      </c>
      <c r="Z887" s="25">
        <f t="shared" si="254"/>
        <v>662</v>
      </c>
      <c r="AA887">
        <f t="shared" si="255"/>
        <v>1</v>
      </c>
      <c r="AB887">
        <f t="shared" si="256"/>
        <v>1</v>
      </c>
      <c r="AC887">
        <f t="shared" si="266"/>
        <v>0</v>
      </c>
      <c r="AF887">
        <f t="shared" si="257"/>
        <v>268131304</v>
      </c>
      <c r="AH887" t="str">
        <f t="shared" si="258"/>
        <v>MI 360° Home Security Wireless Camera</v>
      </c>
      <c r="AI887" s="21">
        <f t="shared" si="259"/>
        <v>44696</v>
      </c>
      <c r="AK887" t="str">
        <f t="shared" si="260"/>
        <v>Electronics</v>
      </c>
      <c r="AM887">
        <f t="shared" si="261"/>
        <v>2500</v>
      </c>
      <c r="AN887" s="16">
        <f t="shared" si="262"/>
        <v>25</v>
      </c>
      <c r="AO887">
        <f t="shared" si="263"/>
        <v>25</v>
      </c>
      <c r="AP887" t="str">
        <f t="shared" si="264"/>
        <v>Suspicious Zero</v>
      </c>
      <c r="AQ887">
        <f t="shared" si="265"/>
        <v>2500</v>
      </c>
    </row>
    <row r="888" spans="1:43">
      <c r="A888" t="s">
        <v>1022</v>
      </c>
      <c r="B888" t="s">
        <v>1023</v>
      </c>
      <c r="C888" t="s">
        <v>458</v>
      </c>
      <c r="D888" s="17">
        <v>1299</v>
      </c>
      <c r="E888" s="17">
        <v>1999</v>
      </c>
      <c r="F888" s="23">
        <v>35</v>
      </c>
      <c r="G888" s="6">
        <v>3.6</v>
      </c>
      <c r="H888" s="3">
        <v>590</v>
      </c>
      <c r="I888" t="s">
        <v>1024</v>
      </c>
      <c r="J888" t="s">
        <v>1025</v>
      </c>
      <c r="K888" t="s">
        <v>1026</v>
      </c>
      <c r="L888" t="s">
        <v>1027</v>
      </c>
      <c r="M888" t="s">
        <v>1028</v>
      </c>
      <c r="N888" t="s">
        <v>1029</v>
      </c>
      <c r="O888" t="s">
        <v>1030</v>
      </c>
      <c r="P888" t="s">
        <v>1031</v>
      </c>
      <c r="Q888" t="str">
        <f t="shared" si="248"/>
        <v>Average</v>
      </c>
      <c r="R888" s="15">
        <f t="shared" si="249"/>
        <v>1179410</v>
      </c>
      <c r="S888" s="15" t="str">
        <f t="shared" si="250"/>
        <v>₹500-₹2,000</v>
      </c>
      <c r="U888" s="6">
        <f t="shared" si="251"/>
        <v>308</v>
      </c>
      <c r="V888" s="3">
        <f t="shared" si="252"/>
        <v>2124</v>
      </c>
      <c r="W888" s="3" t="s">
        <v>14165</v>
      </c>
      <c r="X888" s="3" t="s">
        <v>14550</v>
      </c>
      <c r="Y888" s="25">
        <f t="shared" si="253"/>
        <v>0.35</v>
      </c>
      <c r="Z888" s="25">
        <f t="shared" si="254"/>
        <v>662</v>
      </c>
      <c r="AA888">
        <f t="shared" si="255"/>
        <v>1</v>
      </c>
      <c r="AB888">
        <f t="shared" si="256"/>
        <v>1</v>
      </c>
      <c r="AC888">
        <f t="shared" si="266"/>
        <v>0</v>
      </c>
      <c r="AF888">
        <f t="shared" si="257"/>
        <v>1179410</v>
      </c>
      <c r="AH888" t="str">
        <f t="shared" si="258"/>
        <v>Electvision Remote Control Compatible</v>
      </c>
      <c r="AI888" s="21">
        <f t="shared" si="259"/>
        <v>590</v>
      </c>
      <c r="AK888" t="str">
        <f t="shared" si="260"/>
        <v>Electronics</v>
      </c>
      <c r="AM888">
        <f t="shared" si="261"/>
        <v>3500</v>
      </c>
      <c r="AN888" s="16">
        <f t="shared" si="262"/>
        <v>35</v>
      </c>
      <c r="AO888">
        <f t="shared" si="263"/>
        <v>35</v>
      </c>
      <c r="AP888" t="str">
        <f t="shared" si="264"/>
        <v>Suspicious Zero</v>
      </c>
      <c r="AQ888">
        <f t="shared" si="265"/>
        <v>3500</v>
      </c>
    </row>
    <row r="889" spans="1:43">
      <c r="A889" t="s">
        <v>5393</v>
      </c>
      <c r="B889" t="s">
        <v>5394</v>
      </c>
      <c r="C889" t="s">
        <v>2768</v>
      </c>
      <c r="D889" s="17">
        <v>12000</v>
      </c>
      <c r="E889" s="17">
        <v>29999</v>
      </c>
      <c r="F889" s="23">
        <v>60</v>
      </c>
      <c r="G889" s="6">
        <v>4.3</v>
      </c>
      <c r="H889" s="3">
        <v>4744</v>
      </c>
      <c r="I889" t="s">
        <v>5395</v>
      </c>
      <c r="J889" t="s">
        <v>5396</v>
      </c>
      <c r="K889" t="s">
        <v>5397</v>
      </c>
      <c r="L889" t="s">
        <v>5398</v>
      </c>
      <c r="M889" t="s">
        <v>5399</v>
      </c>
      <c r="N889" t="s">
        <v>12937</v>
      </c>
      <c r="O889" t="s">
        <v>5400</v>
      </c>
      <c r="P889" t="s">
        <v>5401</v>
      </c>
      <c r="Q889" t="str">
        <f t="shared" si="248"/>
        <v>Good</v>
      </c>
      <c r="R889" s="15">
        <f t="shared" si="249"/>
        <v>142315256</v>
      </c>
      <c r="S889" s="15" t="str">
        <f t="shared" si="250"/>
        <v>₹10,000-₹50,000</v>
      </c>
      <c r="U889" s="6">
        <f t="shared" si="251"/>
        <v>308</v>
      </c>
      <c r="V889" s="3">
        <f t="shared" si="252"/>
        <v>20399.2</v>
      </c>
      <c r="W889" s="3" t="s">
        <v>14374</v>
      </c>
      <c r="X889" s="3" t="s">
        <v>14550</v>
      </c>
      <c r="Y889" s="25">
        <f t="shared" si="253"/>
        <v>0.6</v>
      </c>
      <c r="Z889" s="25">
        <f t="shared" si="254"/>
        <v>662</v>
      </c>
      <c r="AA889">
        <f t="shared" si="255"/>
        <v>1</v>
      </c>
      <c r="AB889">
        <f t="shared" si="256"/>
        <v>1</v>
      </c>
      <c r="AC889">
        <f t="shared" si="266"/>
        <v>0</v>
      </c>
      <c r="AF889">
        <f t="shared" si="257"/>
        <v>142315256</v>
      </c>
      <c r="AH889" t="str">
        <f t="shared" si="258"/>
        <v>Samsung Galaxy Watch4 Bluetooth(4.4 cm,</v>
      </c>
      <c r="AI889" s="21">
        <f t="shared" si="259"/>
        <v>4744</v>
      </c>
      <c r="AK889" t="str">
        <f t="shared" si="260"/>
        <v>Electronics</v>
      </c>
      <c r="AM889">
        <f t="shared" si="261"/>
        <v>6000</v>
      </c>
      <c r="AN889" s="16">
        <f t="shared" si="262"/>
        <v>60</v>
      </c>
      <c r="AO889">
        <f t="shared" si="263"/>
        <v>60</v>
      </c>
      <c r="AP889" t="str">
        <f t="shared" si="264"/>
        <v>Suspicious Zero</v>
      </c>
      <c r="AQ889">
        <f t="shared" si="265"/>
        <v>6000</v>
      </c>
    </row>
    <row r="890" spans="1:43">
      <c r="A890" t="s">
        <v>9095</v>
      </c>
      <c r="B890" t="s">
        <v>9096</v>
      </c>
      <c r="C890" t="s">
        <v>8063</v>
      </c>
      <c r="D890" s="17">
        <v>2399</v>
      </c>
      <c r="E890" s="17">
        <v>4590</v>
      </c>
      <c r="F890" s="23">
        <v>48</v>
      </c>
      <c r="G890" s="6">
        <v>4.0999999999999996</v>
      </c>
      <c r="H890" s="3">
        <v>444</v>
      </c>
      <c r="I890" t="s">
        <v>9097</v>
      </c>
      <c r="J890" t="s">
        <v>9098</v>
      </c>
      <c r="K890" t="s">
        <v>9099</v>
      </c>
      <c r="L890" t="s">
        <v>9100</v>
      </c>
      <c r="M890" t="s">
        <v>9101</v>
      </c>
      <c r="N890" t="s">
        <v>9102</v>
      </c>
      <c r="O890" t="s">
        <v>9103</v>
      </c>
      <c r="P890" t="s">
        <v>9104</v>
      </c>
      <c r="Q890" t="str">
        <f t="shared" si="248"/>
        <v>Average</v>
      </c>
      <c r="R890" s="15">
        <f t="shared" si="249"/>
        <v>2037960</v>
      </c>
      <c r="S890" s="15" t="str">
        <f t="shared" si="250"/>
        <v>₹2,000-₹10,000</v>
      </c>
      <c r="U890" s="6">
        <f t="shared" si="251"/>
        <v>308</v>
      </c>
      <c r="V890" s="3">
        <f t="shared" si="252"/>
        <v>1820.3999999999999</v>
      </c>
      <c r="W890" s="3" t="s">
        <v>13804</v>
      </c>
      <c r="X890" s="3" t="s">
        <v>14573</v>
      </c>
      <c r="Y890" s="25">
        <f t="shared" si="253"/>
        <v>0.48</v>
      </c>
      <c r="Z890" s="25">
        <f t="shared" si="254"/>
        <v>662</v>
      </c>
      <c r="AA890">
        <f t="shared" si="255"/>
        <v>1</v>
      </c>
      <c r="AB890">
        <f t="shared" si="256"/>
        <v>1</v>
      </c>
      <c r="AC890">
        <f t="shared" si="266"/>
        <v>0</v>
      </c>
      <c r="AF890">
        <f t="shared" si="257"/>
        <v>2037960</v>
      </c>
      <c r="AH890" t="str">
        <f t="shared" si="258"/>
        <v>Hindware Atlantic Compacto 3 Litre</v>
      </c>
      <c r="AI890" s="21">
        <f t="shared" si="259"/>
        <v>444</v>
      </c>
      <c r="AK890" t="str">
        <f t="shared" si="260"/>
        <v>Home &amp; Kitchen</v>
      </c>
      <c r="AM890">
        <f t="shared" si="261"/>
        <v>4800</v>
      </c>
      <c r="AN890" s="16">
        <f t="shared" si="262"/>
        <v>48</v>
      </c>
      <c r="AO890">
        <f t="shared" si="263"/>
        <v>48</v>
      </c>
      <c r="AP890" t="str">
        <f t="shared" si="264"/>
        <v>Suspicious Zero</v>
      </c>
      <c r="AQ890">
        <f t="shared" si="265"/>
        <v>4800</v>
      </c>
    </row>
    <row r="891" spans="1:43">
      <c r="A891" t="s">
        <v>10239</v>
      </c>
      <c r="B891" t="s">
        <v>10240</v>
      </c>
      <c r="C891" t="s">
        <v>7933</v>
      </c>
      <c r="D891" s="17">
        <v>299</v>
      </c>
      <c r="E891" s="17">
        <v>499</v>
      </c>
      <c r="F891" s="23">
        <v>40</v>
      </c>
      <c r="G891" s="6">
        <v>3.9</v>
      </c>
      <c r="H891" s="3">
        <v>1015</v>
      </c>
      <c r="I891" t="s">
        <v>10241</v>
      </c>
      <c r="J891" t="s">
        <v>10242</v>
      </c>
      <c r="K891" t="s">
        <v>10243</v>
      </c>
      <c r="L891" t="s">
        <v>10244</v>
      </c>
      <c r="M891" t="s">
        <v>12938</v>
      </c>
      <c r="N891" t="s">
        <v>12939</v>
      </c>
      <c r="O891" t="s">
        <v>10245</v>
      </c>
      <c r="P891" t="s">
        <v>10246</v>
      </c>
      <c r="Q891" t="str">
        <f t="shared" si="248"/>
        <v>Average</v>
      </c>
      <c r="R891" s="15">
        <f t="shared" si="249"/>
        <v>506485</v>
      </c>
      <c r="S891" s="15" t="str">
        <f t="shared" si="250"/>
        <v>&lt;₹500</v>
      </c>
      <c r="U891" s="6">
        <f t="shared" si="251"/>
        <v>308</v>
      </c>
      <c r="V891" s="3">
        <f t="shared" si="252"/>
        <v>3958.5</v>
      </c>
      <c r="W891" s="3" t="s">
        <v>13805</v>
      </c>
      <c r="X891" s="3" t="s">
        <v>14573</v>
      </c>
      <c r="Y891" s="25">
        <f t="shared" si="253"/>
        <v>0.4</v>
      </c>
      <c r="Z891" s="25">
        <f t="shared" si="254"/>
        <v>662</v>
      </c>
      <c r="AA891">
        <f t="shared" si="255"/>
        <v>1</v>
      </c>
      <c r="AB891">
        <f t="shared" si="256"/>
        <v>1</v>
      </c>
      <c r="AC891">
        <f t="shared" si="266"/>
        <v>0</v>
      </c>
      <c r="AF891">
        <f t="shared" si="257"/>
        <v>506485</v>
      </c>
      <c r="AH891" t="str">
        <f t="shared" si="258"/>
        <v>House of Quirk Reusable Sticky Picker</v>
      </c>
      <c r="AI891" s="21">
        <f t="shared" si="259"/>
        <v>1015</v>
      </c>
      <c r="AK891" t="str">
        <f t="shared" si="260"/>
        <v>Home &amp; Kitchen</v>
      </c>
      <c r="AM891">
        <f t="shared" si="261"/>
        <v>4000</v>
      </c>
      <c r="AN891" s="16">
        <f t="shared" si="262"/>
        <v>40</v>
      </c>
      <c r="AO891">
        <f t="shared" si="263"/>
        <v>40</v>
      </c>
      <c r="AP891" t="str">
        <f t="shared" si="264"/>
        <v>Suspicious Zero</v>
      </c>
      <c r="AQ891">
        <f t="shared" si="265"/>
        <v>4000</v>
      </c>
    </row>
    <row r="892" spans="1:43">
      <c r="A892" t="s">
        <v>2707</v>
      </c>
      <c r="B892" t="s">
        <v>2708</v>
      </c>
      <c r="C892" t="s">
        <v>169</v>
      </c>
      <c r="D892" s="17">
        <v>10499</v>
      </c>
      <c r="E892" s="17">
        <v>19499</v>
      </c>
      <c r="F892" s="23">
        <v>46</v>
      </c>
      <c r="G892" s="6">
        <v>4.2</v>
      </c>
      <c r="H892" s="3">
        <v>1510</v>
      </c>
      <c r="I892" t="s">
        <v>2709</v>
      </c>
      <c r="J892" t="s">
        <v>2527</v>
      </c>
      <c r="K892" t="s">
        <v>2528</v>
      </c>
      <c r="L892" t="s">
        <v>2529</v>
      </c>
      <c r="M892" t="s">
        <v>2530</v>
      </c>
      <c r="N892" t="s">
        <v>2531</v>
      </c>
      <c r="O892" t="s">
        <v>2710</v>
      </c>
      <c r="P892" t="s">
        <v>2711</v>
      </c>
      <c r="Q892" t="str">
        <f t="shared" si="248"/>
        <v>Average</v>
      </c>
      <c r="R892" s="15">
        <f t="shared" si="249"/>
        <v>29443490</v>
      </c>
      <c r="S892" s="15" t="str">
        <f t="shared" si="250"/>
        <v>₹10,000-₹50,000</v>
      </c>
      <c r="U892" s="6">
        <f t="shared" si="251"/>
        <v>308</v>
      </c>
      <c r="V892" s="3">
        <f t="shared" si="252"/>
        <v>6342</v>
      </c>
      <c r="W892" s="3" t="s">
        <v>14496</v>
      </c>
      <c r="X892" s="3" t="s">
        <v>14550</v>
      </c>
      <c r="Y892" s="25">
        <f t="shared" si="253"/>
        <v>0.46</v>
      </c>
      <c r="Z892" s="25">
        <f t="shared" si="254"/>
        <v>662</v>
      </c>
      <c r="AA892">
        <f t="shared" si="255"/>
        <v>1</v>
      </c>
      <c r="AB892">
        <f t="shared" si="256"/>
        <v>1</v>
      </c>
      <c r="AC892">
        <f t="shared" si="266"/>
        <v>0</v>
      </c>
      <c r="AF892">
        <f t="shared" si="257"/>
        <v>29443490</v>
      </c>
      <c r="AH892" t="str">
        <f t="shared" si="258"/>
        <v>Kodak 80 cm (32 inches) HD Ready</v>
      </c>
      <c r="AI892" s="21">
        <f t="shared" si="259"/>
        <v>1510</v>
      </c>
      <c r="AK892" t="str">
        <f t="shared" si="260"/>
        <v>Electronics</v>
      </c>
      <c r="AM892">
        <f t="shared" si="261"/>
        <v>4600</v>
      </c>
      <c r="AN892" s="16">
        <f t="shared" si="262"/>
        <v>46</v>
      </c>
      <c r="AO892">
        <f t="shared" si="263"/>
        <v>46</v>
      </c>
      <c r="AP892" t="str">
        <f t="shared" si="264"/>
        <v>Suspicious Zero</v>
      </c>
      <c r="AQ892">
        <f t="shared" si="265"/>
        <v>4600</v>
      </c>
    </row>
    <row r="893" spans="1:43">
      <c r="A893" t="s">
        <v>6986</v>
      </c>
      <c r="B893" t="s">
        <v>12940</v>
      </c>
      <c r="C893" t="s">
        <v>6987</v>
      </c>
      <c r="D893" s="17">
        <v>349</v>
      </c>
      <c r="E893" s="17">
        <v>999</v>
      </c>
      <c r="F893" s="23">
        <v>65</v>
      </c>
      <c r="G893" s="6">
        <v>3.9</v>
      </c>
      <c r="H893" s="3">
        <v>817</v>
      </c>
      <c r="I893" t="s">
        <v>12941</v>
      </c>
      <c r="J893" t="s">
        <v>6988</v>
      </c>
      <c r="K893" t="s">
        <v>6989</v>
      </c>
      <c r="L893" t="s">
        <v>6990</v>
      </c>
      <c r="M893" t="s">
        <v>12315</v>
      </c>
      <c r="N893" t="s">
        <v>6991</v>
      </c>
      <c r="O893" t="s">
        <v>6992</v>
      </c>
      <c r="P893" t="s">
        <v>6993</v>
      </c>
      <c r="Q893" t="str">
        <f t="shared" si="248"/>
        <v>Good</v>
      </c>
      <c r="R893" s="15">
        <f t="shared" si="249"/>
        <v>816183</v>
      </c>
      <c r="S893" s="15" t="str">
        <f t="shared" si="250"/>
        <v>₹500-₹2,000</v>
      </c>
      <c r="U893" s="6">
        <f t="shared" si="251"/>
        <v>308</v>
      </c>
      <c r="V893" s="3">
        <f t="shared" si="252"/>
        <v>3186.2999999999997</v>
      </c>
      <c r="W893" s="3" t="s">
        <v>13806</v>
      </c>
      <c r="X893" s="3" t="s">
        <v>14572</v>
      </c>
      <c r="Y893" s="25">
        <f t="shared" si="253"/>
        <v>0.65</v>
      </c>
      <c r="Z893" s="25">
        <f t="shared" si="254"/>
        <v>662</v>
      </c>
      <c r="AA893">
        <f t="shared" si="255"/>
        <v>1</v>
      </c>
      <c r="AB893">
        <f t="shared" si="256"/>
        <v>1</v>
      </c>
      <c r="AC893">
        <f t="shared" si="266"/>
        <v>0</v>
      </c>
      <c r="AF893">
        <f t="shared" si="257"/>
        <v>816183</v>
      </c>
      <c r="AH893" t="str">
        <f t="shared" si="258"/>
        <v>Lapster USB 3.0 sata Cable for 2.5 inch</v>
      </c>
      <c r="AI893" s="21">
        <f t="shared" si="259"/>
        <v>817</v>
      </c>
      <c r="AK893" t="str">
        <f t="shared" si="260"/>
        <v>Computers &amp; Accessories</v>
      </c>
      <c r="AM893">
        <f t="shared" si="261"/>
        <v>6500</v>
      </c>
      <c r="AN893" s="16">
        <f t="shared" si="262"/>
        <v>65</v>
      </c>
      <c r="AO893">
        <f t="shared" si="263"/>
        <v>65</v>
      </c>
      <c r="AP893" t="str">
        <f t="shared" si="264"/>
        <v>Suspicious Zero</v>
      </c>
      <c r="AQ893">
        <f t="shared" si="265"/>
        <v>6500</v>
      </c>
    </row>
    <row r="894" spans="1:43">
      <c r="A894" t="s">
        <v>7799</v>
      </c>
      <c r="B894" t="s">
        <v>7800</v>
      </c>
      <c r="C894" t="s">
        <v>7153</v>
      </c>
      <c r="D894" s="17">
        <v>8349</v>
      </c>
      <c r="E894" s="17">
        <v>9625</v>
      </c>
      <c r="F894" s="23">
        <v>13</v>
      </c>
      <c r="G894" s="6">
        <v>3.8</v>
      </c>
      <c r="H894" s="3">
        <v>3652</v>
      </c>
      <c r="I894" t="s">
        <v>7801</v>
      </c>
      <c r="J894" t="s">
        <v>7802</v>
      </c>
      <c r="K894" t="s">
        <v>7803</v>
      </c>
      <c r="L894" t="s">
        <v>7804</v>
      </c>
      <c r="M894" t="s">
        <v>7805</v>
      </c>
      <c r="N894" t="s">
        <v>7806</v>
      </c>
      <c r="O894" t="s">
        <v>7807</v>
      </c>
      <c r="P894" t="s">
        <v>7808</v>
      </c>
      <c r="Q894" t="str">
        <f t="shared" si="248"/>
        <v>Good</v>
      </c>
      <c r="R894" s="15">
        <f t="shared" si="249"/>
        <v>35150500</v>
      </c>
      <c r="S894" s="15" t="str">
        <f t="shared" si="250"/>
        <v>₹2,000-₹10,000</v>
      </c>
      <c r="U894" s="6">
        <f t="shared" si="251"/>
        <v>308</v>
      </c>
      <c r="V894" s="3">
        <f t="shared" si="252"/>
        <v>13877.599999999999</v>
      </c>
      <c r="W894" s="3" t="s">
        <v>13807</v>
      </c>
      <c r="X894" s="3" t="s">
        <v>14572</v>
      </c>
      <c r="Y894" s="25">
        <f t="shared" si="253"/>
        <v>0.13</v>
      </c>
      <c r="Z894" s="25">
        <f t="shared" si="254"/>
        <v>662</v>
      </c>
      <c r="AA894">
        <f t="shared" si="255"/>
        <v>1</v>
      </c>
      <c r="AB894">
        <f t="shared" si="256"/>
        <v>1</v>
      </c>
      <c r="AC894">
        <f t="shared" si="266"/>
        <v>0</v>
      </c>
      <c r="AF894">
        <f t="shared" si="257"/>
        <v>35150500</v>
      </c>
      <c r="AH894" t="str">
        <f t="shared" si="258"/>
        <v>Canon E4570 All-in-One Wi-Fi Ink</v>
      </c>
      <c r="AI894" s="21">
        <f t="shared" si="259"/>
        <v>3652</v>
      </c>
      <c r="AK894" t="str">
        <f t="shared" si="260"/>
        <v>Computers &amp; Accessories</v>
      </c>
      <c r="AM894">
        <f t="shared" si="261"/>
        <v>1300</v>
      </c>
      <c r="AN894" s="16">
        <f t="shared" si="262"/>
        <v>13</v>
      </c>
      <c r="AO894">
        <f t="shared" si="263"/>
        <v>13</v>
      </c>
      <c r="AP894" t="str">
        <f t="shared" si="264"/>
        <v>Suspicious Zero</v>
      </c>
      <c r="AQ894">
        <f t="shared" si="265"/>
        <v>1300</v>
      </c>
    </row>
    <row r="895" spans="1:43">
      <c r="A895" t="s">
        <v>2176</v>
      </c>
      <c r="B895" t="s">
        <v>2177</v>
      </c>
      <c r="C895" t="s">
        <v>458</v>
      </c>
      <c r="D895" s="17">
        <v>790</v>
      </c>
      <c r="E895" s="17">
        <v>1999</v>
      </c>
      <c r="F895" s="23">
        <v>60</v>
      </c>
      <c r="G895" s="6">
        <v>3</v>
      </c>
      <c r="H895" s="3">
        <v>103</v>
      </c>
      <c r="I895" t="s">
        <v>12316</v>
      </c>
      <c r="J895" t="s">
        <v>2178</v>
      </c>
      <c r="K895" t="s">
        <v>2179</v>
      </c>
      <c r="L895" t="s">
        <v>2180</v>
      </c>
      <c r="M895" t="s">
        <v>2181</v>
      </c>
      <c r="N895" t="s">
        <v>2182</v>
      </c>
      <c r="O895" t="s">
        <v>2183</v>
      </c>
      <c r="P895" t="s">
        <v>2184</v>
      </c>
      <c r="Q895" t="str">
        <f t="shared" si="248"/>
        <v>Good</v>
      </c>
      <c r="R895" s="15">
        <f t="shared" si="249"/>
        <v>205897</v>
      </c>
      <c r="S895" s="15" t="str">
        <f t="shared" si="250"/>
        <v>₹500-₹2,000</v>
      </c>
      <c r="U895" s="6">
        <f t="shared" si="251"/>
        <v>308</v>
      </c>
      <c r="V895" s="3">
        <f t="shared" si="252"/>
        <v>309</v>
      </c>
      <c r="W895" s="3" t="s">
        <v>14166</v>
      </c>
      <c r="X895" s="3" t="s">
        <v>14550</v>
      </c>
      <c r="Y895" s="25">
        <f t="shared" si="253"/>
        <v>0.6</v>
      </c>
      <c r="Z895" s="25">
        <f t="shared" si="254"/>
        <v>662</v>
      </c>
      <c r="AA895">
        <f t="shared" si="255"/>
        <v>1</v>
      </c>
      <c r="AB895">
        <f t="shared" si="256"/>
        <v>1</v>
      </c>
      <c r="AC895">
        <f t="shared" si="266"/>
        <v>0</v>
      </c>
      <c r="AF895">
        <f t="shared" si="257"/>
        <v>205897</v>
      </c>
      <c r="AH895" t="str">
        <f t="shared" si="258"/>
        <v>7SEVEN Compatible LG TV Remote Suitable</v>
      </c>
      <c r="AI895" s="21">
        <f t="shared" si="259"/>
        <v>103</v>
      </c>
      <c r="AK895" t="str">
        <f t="shared" si="260"/>
        <v>Electronics</v>
      </c>
      <c r="AM895">
        <f t="shared" si="261"/>
        <v>6000</v>
      </c>
      <c r="AN895" s="16">
        <f t="shared" si="262"/>
        <v>60</v>
      </c>
      <c r="AO895">
        <f t="shared" si="263"/>
        <v>60</v>
      </c>
      <c r="AP895" t="str">
        <f t="shared" si="264"/>
        <v>Suspicious Zero</v>
      </c>
      <c r="AQ895">
        <f t="shared" si="265"/>
        <v>6000</v>
      </c>
    </row>
    <row r="896" spans="1:43">
      <c r="A896" t="s">
        <v>9291</v>
      </c>
      <c r="B896" t="s">
        <v>12942</v>
      </c>
      <c r="C896" t="s">
        <v>8495</v>
      </c>
      <c r="D896" s="17">
        <v>1414</v>
      </c>
      <c r="E896" s="17">
        <v>2799</v>
      </c>
      <c r="F896" s="23">
        <v>49</v>
      </c>
      <c r="G896" s="6">
        <v>4</v>
      </c>
      <c r="H896" s="3">
        <v>1498</v>
      </c>
      <c r="I896" t="s">
        <v>9292</v>
      </c>
      <c r="J896" t="s">
        <v>9293</v>
      </c>
      <c r="K896" t="s">
        <v>9294</v>
      </c>
      <c r="L896" t="s">
        <v>9295</v>
      </c>
      <c r="M896" t="s">
        <v>9296</v>
      </c>
      <c r="N896" t="s">
        <v>9297</v>
      </c>
      <c r="O896" t="s">
        <v>9298</v>
      </c>
      <c r="P896" t="s">
        <v>9299</v>
      </c>
      <c r="Q896" t="str">
        <f t="shared" si="248"/>
        <v>Good</v>
      </c>
      <c r="R896" s="15">
        <f t="shared" si="249"/>
        <v>4192902</v>
      </c>
      <c r="S896" s="15" t="str">
        <f t="shared" si="250"/>
        <v>₹2,000-₹10,000</v>
      </c>
      <c r="U896" s="6">
        <f t="shared" si="251"/>
        <v>308</v>
      </c>
      <c r="V896" s="3">
        <f t="shared" si="252"/>
        <v>5992</v>
      </c>
      <c r="W896" s="3" t="s">
        <v>13808</v>
      </c>
      <c r="X896" s="3" t="s">
        <v>14573</v>
      </c>
      <c r="Y896" s="25">
        <f t="shared" si="253"/>
        <v>0.49</v>
      </c>
      <c r="Z896" s="25">
        <f t="shared" si="254"/>
        <v>662</v>
      </c>
      <c r="AA896">
        <f t="shared" si="255"/>
        <v>1</v>
      </c>
      <c r="AB896">
        <f t="shared" si="256"/>
        <v>1</v>
      </c>
      <c r="AC896">
        <f t="shared" si="266"/>
        <v>0</v>
      </c>
      <c r="AF896">
        <f t="shared" si="257"/>
        <v>4192902</v>
      </c>
      <c r="AH896" t="str">
        <f t="shared" si="258"/>
        <v>SKYTONE Stainless Steel Electric Meat</v>
      </c>
      <c r="AI896" s="21">
        <f t="shared" si="259"/>
        <v>1498</v>
      </c>
      <c r="AK896" t="str">
        <f t="shared" si="260"/>
        <v>Home &amp; Kitchen</v>
      </c>
      <c r="AM896">
        <f t="shared" si="261"/>
        <v>4900</v>
      </c>
      <c r="AN896" s="16">
        <f t="shared" si="262"/>
        <v>49</v>
      </c>
      <c r="AO896">
        <f t="shared" si="263"/>
        <v>49</v>
      </c>
      <c r="AP896" t="str">
        <f t="shared" si="264"/>
        <v>Suspicious Zero</v>
      </c>
      <c r="AQ896">
        <f t="shared" si="265"/>
        <v>4900</v>
      </c>
    </row>
    <row r="897" spans="1:43">
      <c r="A897" t="s">
        <v>223</v>
      </c>
      <c r="B897" t="s">
        <v>224</v>
      </c>
      <c r="C897" t="s">
        <v>169</v>
      </c>
      <c r="D897" s="17">
        <v>13490</v>
      </c>
      <c r="E897" s="17">
        <v>22900</v>
      </c>
      <c r="F897" s="23">
        <v>41</v>
      </c>
      <c r="G897" s="6">
        <v>4.3</v>
      </c>
      <c r="H897" s="3">
        <v>16299</v>
      </c>
      <c r="I897" t="s">
        <v>225</v>
      </c>
      <c r="J897" t="s">
        <v>226</v>
      </c>
      <c r="K897" t="s">
        <v>227</v>
      </c>
      <c r="L897" t="s">
        <v>228</v>
      </c>
      <c r="M897" t="s">
        <v>229</v>
      </c>
      <c r="N897" t="s">
        <v>230</v>
      </c>
      <c r="O897" t="s">
        <v>231</v>
      </c>
      <c r="P897" t="s">
        <v>232</v>
      </c>
      <c r="Q897" t="str">
        <f t="shared" si="248"/>
        <v>Good</v>
      </c>
      <c r="R897" s="15">
        <f t="shared" si="249"/>
        <v>373247100</v>
      </c>
      <c r="S897" s="15" t="str">
        <f t="shared" si="250"/>
        <v>₹10,000-₹50,000</v>
      </c>
      <c r="U897" s="6">
        <f t="shared" si="251"/>
        <v>308</v>
      </c>
      <c r="V897" s="3">
        <f t="shared" si="252"/>
        <v>70085.7</v>
      </c>
      <c r="W897" s="3" t="s">
        <v>14497</v>
      </c>
      <c r="X897" s="3" t="s">
        <v>14550</v>
      </c>
      <c r="Y897" s="25">
        <f t="shared" si="253"/>
        <v>0.41</v>
      </c>
      <c r="Z897" s="25">
        <f t="shared" si="254"/>
        <v>662</v>
      </c>
      <c r="AA897">
        <f t="shared" si="255"/>
        <v>1</v>
      </c>
      <c r="AB897">
        <f t="shared" si="256"/>
        <v>1</v>
      </c>
      <c r="AC897">
        <f t="shared" si="266"/>
        <v>0</v>
      </c>
      <c r="AF897">
        <f t="shared" si="257"/>
        <v>373247100</v>
      </c>
      <c r="AH897" t="str">
        <f t="shared" si="258"/>
        <v>Samsung 80 cm (32 Inches)</v>
      </c>
      <c r="AI897" s="21">
        <f t="shared" si="259"/>
        <v>16299</v>
      </c>
      <c r="AK897" t="str">
        <f t="shared" si="260"/>
        <v>Electronics</v>
      </c>
      <c r="AM897">
        <f t="shared" si="261"/>
        <v>4100</v>
      </c>
      <c r="AN897" s="16">
        <f t="shared" si="262"/>
        <v>41</v>
      </c>
      <c r="AO897">
        <f t="shared" si="263"/>
        <v>41</v>
      </c>
      <c r="AP897" t="str">
        <f t="shared" si="264"/>
        <v>Suspicious Zero</v>
      </c>
      <c r="AQ897">
        <f t="shared" si="265"/>
        <v>4100</v>
      </c>
    </row>
    <row r="898" spans="1:43">
      <c r="A898" t="s">
        <v>974</v>
      </c>
      <c r="B898" t="s">
        <v>975</v>
      </c>
      <c r="C898" t="s">
        <v>503</v>
      </c>
      <c r="D898" s="17">
        <v>7390</v>
      </c>
      <c r="E898" s="17">
        <v>20000</v>
      </c>
      <c r="F898" s="23">
        <v>63</v>
      </c>
      <c r="G898" s="6">
        <v>4.0999999999999996</v>
      </c>
      <c r="H898" s="3">
        <v>2581</v>
      </c>
      <c r="I898" t="s">
        <v>976</v>
      </c>
      <c r="J898" t="s">
        <v>977</v>
      </c>
      <c r="K898" t="s">
        <v>978</v>
      </c>
      <c r="L898" t="s">
        <v>979</v>
      </c>
      <c r="M898" t="s">
        <v>12943</v>
      </c>
      <c r="N898" t="s">
        <v>980</v>
      </c>
      <c r="O898" t="s">
        <v>981</v>
      </c>
      <c r="P898" t="s">
        <v>982</v>
      </c>
      <c r="Q898" t="str">
        <f t="shared" ref="Q898:Q961" si="267">IF(G901&lt;3, "Below 3", IF(G901&lt;4, "Average", IF(G901&lt;4.5, "Good", "Excellent")))</f>
        <v>Good</v>
      </c>
      <c r="R898" s="15">
        <f t="shared" ref="R898:R961" si="268">E898*H898</f>
        <v>51620000</v>
      </c>
      <c r="S898" s="15" t="str">
        <f t="shared" ref="S898:S961" si="269">IF(E898&lt;500, "&lt;₹500", IF(E898&lt;=2000, "₹500-₹2,000", IF(E898&lt;=10000, "₹2,000-₹10,000", IF(E898&lt;=50000, "₹10,000-₹50,000", "&gt;₹50,000"))))</f>
        <v>₹10,000-₹50,000</v>
      </c>
      <c r="U898" s="6">
        <f t="shared" ref="U898:U961" si="270">COUNTIF(H:H, "&lt;1,000")</f>
        <v>308</v>
      </c>
      <c r="V898" s="3">
        <f t="shared" ref="V898:V961" si="271">G898*H898</f>
        <v>10582.099999999999</v>
      </c>
      <c r="W898" s="3" t="s">
        <v>13809</v>
      </c>
      <c r="X898" s="3" t="s">
        <v>14550</v>
      </c>
      <c r="Y898" s="25">
        <f t="shared" ref="Y898:Y961" si="272">F898/100</f>
        <v>0.63</v>
      </c>
      <c r="Z898" s="25">
        <f t="shared" ref="Z898:Z961" si="273">COUNTIF(F:F, "&gt;=50")</f>
        <v>662</v>
      </c>
      <c r="AA898">
        <f t="shared" ref="AA898:AA961" si="274">COUNTIF(A:A, A898)</f>
        <v>1</v>
      </c>
      <c r="AB898">
        <f t="shared" ref="AB898:AB961" si="275">COUNTIF(W:W, W898)</f>
        <v>1</v>
      </c>
      <c r="AC898">
        <f t="shared" si="266"/>
        <v>0</v>
      </c>
      <c r="AF898">
        <f t="shared" ref="AF898:AF961" si="276">E898*H898</f>
        <v>51620000</v>
      </c>
      <c r="AH898" t="str">
        <f t="shared" ref="AH898:AH961" si="277">TRIM(LEFT(B898, MIN(IFERROR(FIND(",", B898), LEN(B898)+1), IFERROR(FIND("|", B898), LEN(B898)+1), IFERROR(FIND("~", SUBSTITUTE(LEFT(B898, 40), " ", "~", LEN(LEFT(B898, 40))-LEN(SUBSTITUTE(LEFT(B898, 40), " ", ""))))-1, 40))))</f>
        <v>Croma 80 cm (32 Inches) HD Ready LED TV</v>
      </c>
      <c r="AI898" s="21">
        <f t="shared" ref="AI898:AI961" si="278">IF(H898&gt;1000000, H898/10, H898)</f>
        <v>2581</v>
      </c>
      <c r="AK898" t="str">
        <f t="shared" ref="AK898:AK961" si="279">TRIM(SUBSTITUTE(PROPER(SUBSTITUTE(X898, "&amp;", " &amp; ")), "  ", " "))</f>
        <v>Electronics</v>
      </c>
      <c r="AM898">
        <f t="shared" ref="AM898:AM961" si="280">F898*100</f>
        <v>6300</v>
      </c>
      <c r="AN898" s="16">
        <f t="shared" ref="AN898:AN961" si="281">IF(F898=0, AVERAGEIF(X:X, X898, F:F), F898)</f>
        <v>63</v>
      </c>
      <c r="AO898">
        <f t="shared" ref="AO898:AO961" si="282">IF(F898=0, AVERAGEIF(X:X, X898, F:F), F898)</f>
        <v>63</v>
      </c>
      <c r="AP898" t="str">
        <f t="shared" ref="AP898:AP961" si="283">IF(D898=E898, "True Zero", "Suspicious Zero")</f>
        <v>Suspicious Zero</v>
      </c>
      <c r="AQ898">
        <f t="shared" si="265"/>
        <v>6300</v>
      </c>
    </row>
    <row r="899" spans="1:43">
      <c r="A899" t="s">
        <v>598</v>
      </c>
      <c r="B899" t="s">
        <v>599</v>
      </c>
      <c r="C899" t="s">
        <v>169</v>
      </c>
      <c r="D899" s="17">
        <v>13999</v>
      </c>
      <c r="E899" s="17">
        <v>24999</v>
      </c>
      <c r="F899" s="23">
        <v>44</v>
      </c>
      <c r="G899" s="6">
        <v>4.2</v>
      </c>
      <c r="H899" s="3">
        <v>45238</v>
      </c>
      <c r="I899" t="s">
        <v>600</v>
      </c>
      <c r="J899" t="s">
        <v>601</v>
      </c>
      <c r="K899" t="s">
        <v>602</v>
      </c>
      <c r="L899" t="s">
        <v>603</v>
      </c>
      <c r="M899" t="s">
        <v>604</v>
      </c>
      <c r="N899" t="s">
        <v>605</v>
      </c>
      <c r="O899" t="s">
        <v>606</v>
      </c>
      <c r="P899" t="s">
        <v>607</v>
      </c>
      <c r="Q899" t="str">
        <f t="shared" si="267"/>
        <v>Good</v>
      </c>
      <c r="R899" s="15">
        <f t="shared" si="268"/>
        <v>1130904762</v>
      </c>
      <c r="S899" s="15" t="str">
        <f t="shared" si="269"/>
        <v>₹10,000-₹50,000</v>
      </c>
      <c r="U899" s="6">
        <f t="shared" si="270"/>
        <v>308</v>
      </c>
      <c r="V899" s="3">
        <f t="shared" si="271"/>
        <v>189999.6</v>
      </c>
      <c r="W899" s="3" t="s">
        <v>13810</v>
      </c>
      <c r="X899" s="3" t="s">
        <v>14550</v>
      </c>
      <c r="Y899" s="25">
        <f t="shared" si="272"/>
        <v>0.44</v>
      </c>
      <c r="Z899" s="25">
        <f t="shared" si="273"/>
        <v>662</v>
      </c>
      <c r="AA899">
        <f t="shared" si="274"/>
        <v>1</v>
      </c>
      <c r="AB899">
        <f t="shared" si="275"/>
        <v>1</v>
      </c>
      <c r="AC899">
        <f t="shared" si="266"/>
        <v>0</v>
      </c>
      <c r="AF899">
        <f t="shared" si="276"/>
        <v>1130904762</v>
      </c>
      <c r="AH899" t="str">
        <f t="shared" si="277"/>
        <v>Redmi 80 cm (32 inches) Android 11</v>
      </c>
      <c r="AI899" s="21">
        <f t="shared" si="278"/>
        <v>45238</v>
      </c>
      <c r="AK899" t="str">
        <f t="shared" si="279"/>
        <v>Electronics</v>
      </c>
      <c r="AM899">
        <f t="shared" si="280"/>
        <v>4400</v>
      </c>
      <c r="AN899" s="16">
        <f t="shared" si="281"/>
        <v>44</v>
      </c>
      <c r="AO899">
        <f t="shared" si="282"/>
        <v>44</v>
      </c>
      <c r="AP899" t="str">
        <f t="shared" si="283"/>
        <v>Suspicious Zero</v>
      </c>
      <c r="AQ899">
        <f t="shared" ref="AQ899:AQ962" si="284">F899*100</f>
        <v>4400</v>
      </c>
    </row>
    <row r="900" spans="1:43">
      <c r="A900" t="s">
        <v>3131</v>
      </c>
      <c r="B900" t="s">
        <v>3132</v>
      </c>
      <c r="C900" t="s">
        <v>2925</v>
      </c>
      <c r="D900" s="17">
        <v>873</v>
      </c>
      <c r="E900" s="17">
        <v>1699</v>
      </c>
      <c r="F900" s="23">
        <v>49</v>
      </c>
      <c r="G900" s="6">
        <v>4.4000000000000004</v>
      </c>
      <c r="H900" s="3">
        <v>1680</v>
      </c>
      <c r="I900" t="s">
        <v>3133</v>
      </c>
      <c r="J900" t="s">
        <v>3134</v>
      </c>
      <c r="K900" t="s">
        <v>12317</v>
      </c>
      <c r="L900" t="s">
        <v>3135</v>
      </c>
      <c r="M900" t="s">
        <v>12318</v>
      </c>
      <c r="N900" t="s">
        <v>12944</v>
      </c>
      <c r="O900" t="s">
        <v>3136</v>
      </c>
      <c r="P900" t="s">
        <v>3137</v>
      </c>
      <c r="Q900" t="str">
        <f t="shared" si="267"/>
        <v>Good</v>
      </c>
      <c r="R900" s="15">
        <f t="shared" si="268"/>
        <v>2854320</v>
      </c>
      <c r="S900" s="15" t="str">
        <f t="shared" si="269"/>
        <v>₹500-₹2,000</v>
      </c>
      <c r="U900" s="6">
        <f t="shared" si="270"/>
        <v>308</v>
      </c>
      <c r="V900" s="3">
        <f t="shared" si="271"/>
        <v>7392.0000000000009</v>
      </c>
      <c r="W900" s="3" t="s">
        <v>14167</v>
      </c>
      <c r="X900" s="3" t="s">
        <v>14550</v>
      </c>
      <c r="Y900" s="25">
        <f t="shared" si="272"/>
        <v>0.49</v>
      </c>
      <c r="Z900" s="25">
        <f t="shared" si="273"/>
        <v>662</v>
      </c>
      <c r="AA900">
        <f t="shared" si="274"/>
        <v>1</v>
      </c>
      <c r="AB900">
        <f t="shared" si="275"/>
        <v>1</v>
      </c>
      <c r="AC900">
        <f t="shared" si="266"/>
        <v>0</v>
      </c>
      <c r="AF900">
        <f t="shared" si="276"/>
        <v>2854320</v>
      </c>
      <c r="AH900" t="str">
        <f t="shared" si="277"/>
        <v>Duracell 38W Fast Car Charger Adapter</v>
      </c>
      <c r="AI900" s="21">
        <f t="shared" si="278"/>
        <v>1680</v>
      </c>
      <c r="AK900" t="str">
        <f t="shared" si="279"/>
        <v>Electronics</v>
      </c>
      <c r="AM900">
        <f t="shared" si="280"/>
        <v>4900</v>
      </c>
      <c r="AN900" s="16">
        <f t="shared" si="281"/>
        <v>49</v>
      </c>
      <c r="AO900">
        <f t="shared" si="282"/>
        <v>49</v>
      </c>
      <c r="AP900" t="str">
        <f t="shared" si="283"/>
        <v>Suspicious Zero</v>
      </c>
      <c r="AQ900">
        <f t="shared" si="284"/>
        <v>4900</v>
      </c>
    </row>
    <row r="901" spans="1:43">
      <c r="A901" t="s">
        <v>11381</v>
      </c>
      <c r="B901" t="s">
        <v>11382</v>
      </c>
      <c r="C901" t="s">
        <v>9548</v>
      </c>
      <c r="D901" s="17">
        <v>85</v>
      </c>
      <c r="E901" s="17">
        <v>199</v>
      </c>
      <c r="F901" s="23">
        <v>56.999999999999993</v>
      </c>
      <c r="G901" s="6">
        <v>4.0999999999999996</v>
      </c>
      <c r="H901" s="3">
        <v>212</v>
      </c>
      <c r="I901" t="s">
        <v>11383</v>
      </c>
      <c r="J901" t="s">
        <v>11384</v>
      </c>
      <c r="K901" t="s">
        <v>11385</v>
      </c>
      <c r="L901" t="s">
        <v>11386</v>
      </c>
      <c r="M901" t="s">
        <v>11387</v>
      </c>
      <c r="N901" t="s">
        <v>12945</v>
      </c>
      <c r="O901" t="s">
        <v>11388</v>
      </c>
      <c r="P901" t="s">
        <v>11389</v>
      </c>
      <c r="Q901" t="str">
        <f t="shared" si="267"/>
        <v>Good</v>
      </c>
      <c r="R901" s="15">
        <f t="shared" si="268"/>
        <v>42188</v>
      </c>
      <c r="S901" s="15" t="str">
        <f t="shared" si="269"/>
        <v>&lt;₹500</v>
      </c>
      <c r="U901" s="6">
        <f t="shared" si="270"/>
        <v>308</v>
      </c>
      <c r="V901" s="3">
        <f t="shared" si="271"/>
        <v>869.19999999999993</v>
      </c>
      <c r="W901" s="3" t="s">
        <v>14168</v>
      </c>
      <c r="X901" s="3" t="s">
        <v>14573</v>
      </c>
      <c r="Y901" s="25">
        <f t="shared" si="272"/>
        <v>0.56999999999999995</v>
      </c>
      <c r="Z901" s="25">
        <f t="shared" si="273"/>
        <v>662</v>
      </c>
      <c r="AA901">
        <f t="shared" si="274"/>
        <v>1</v>
      </c>
      <c r="AB901">
        <f t="shared" si="275"/>
        <v>1</v>
      </c>
      <c r="AC901">
        <f t="shared" si="266"/>
        <v>0</v>
      </c>
      <c r="AF901">
        <f t="shared" si="276"/>
        <v>42188</v>
      </c>
      <c r="AH901" t="str">
        <f t="shared" si="277"/>
        <v>Empty Mist Trigger Plastic Spray Bottle</v>
      </c>
      <c r="AI901" s="21">
        <f t="shared" si="278"/>
        <v>212</v>
      </c>
      <c r="AK901" t="str">
        <f t="shared" si="279"/>
        <v>Home &amp; Kitchen</v>
      </c>
      <c r="AM901">
        <f t="shared" si="280"/>
        <v>5699.9999999999991</v>
      </c>
      <c r="AN901" s="16">
        <f t="shared" si="281"/>
        <v>56.999999999999993</v>
      </c>
      <c r="AO901">
        <f t="shared" si="282"/>
        <v>56.999999999999993</v>
      </c>
      <c r="AP901" t="str">
        <f t="shared" si="283"/>
        <v>Suspicious Zero</v>
      </c>
      <c r="AQ901">
        <f t="shared" si="284"/>
        <v>5699.9999999999991</v>
      </c>
    </row>
    <row r="902" spans="1:43">
      <c r="A902" t="s">
        <v>3510</v>
      </c>
      <c r="B902" t="s">
        <v>3511</v>
      </c>
      <c r="C902" t="s">
        <v>2810</v>
      </c>
      <c r="D902" s="17">
        <v>7499</v>
      </c>
      <c r="E902" s="17">
        <v>7999</v>
      </c>
      <c r="F902" s="23">
        <v>6</v>
      </c>
      <c r="G902" s="6">
        <v>4</v>
      </c>
      <c r="H902" s="3">
        <v>30907</v>
      </c>
      <c r="I902" t="s">
        <v>3512</v>
      </c>
      <c r="J902" t="s">
        <v>3513</v>
      </c>
      <c r="K902" t="s">
        <v>3514</v>
      </c>
      <c r="L902" t="s">
        <v>3515</v>
      </c>
      <c r="M902" t="s">
        <v>12946</v>
      </c>
      <c r="N902" t="s">
        <v>3516</v>
      </c>
      <c r="O902" t="s">
        <v>3517</v>
      </c>
      <c r="P902" t="s">
        <v>3518</v>
      </c>
      <c r="Q902" t="str">
        <f t="shared" si="267"/>
        <v>Good</v>
      </c>
      <c r="R902" s="15">
        <f t="shared" si="268"/>
        <v>247225093</v>
      </c>
      <c r="S902" s="15" t="str">
        <f t="shared" si="269"/>
        <v>₹2,000-₹10,000</v>
      </c>
      <c r="U902" s="6">
        <f t="shared" si="270"/>
        <v>308</v>
      </c>
      <c r="V902" s="3">
        <f t="shared" si="271"/>
        <v>123628</v>
      </c>
      <c r="W902" s="3" t="s">
        <v>13811</v>
      </c>
      <c r="X902" s="3" t="s">
        <v>14550</v>
      </c>
      <c r="Y902" s="25">
        <f t="shared" si="272"/>
        <v>0.06</v>
      </c>
      <c r="Z902" s="25">
        <f t="shared" si="273"/>
        <v>662</v>
      </c>
      <c r="AA902">
        <f t="shared" si="274"/>
        <v>1</v>
      </c>
      <c r="AB902">
        <f t="shared" si="275"/>
        <v>1</v>
      </c>
      <c r="AC902">
        <f t="shared" si="266"/>
        <v>0</v>
      </c>
      <c r="AF902">
        <f t="shared" si="276"/>
        <v>247225093</v>
      </c>
      <c r="AH902" t="str">
        <f t="shared" si="277"/>
        <v>realme narzo 50i (Mint Green,</v>
      </c>
      <c r="AI902" s="21">
        <f t="shared" si="278"/>
        <v>30907</v>
      </c>
      <c r="AK902" t="str">
        <f t="shared" si="279"/>
        <v>Electronics</v>
      </c>
      <c r="AM902">
        <f t="shared" si="280"/>
        <v>600</v>
      </c>
      <c r="AN902" s="16">
        <f t="shared" si="281"/>
        <v>6</v>
      </c>
      <c r="AO902">
        <f t="shared" si="282"/>
        <v>6</v>
      </c>
      <c r="AP902" t="str">
        <f t="shared" si="283"/>
        <v>Suspicious Zero</v>
      </c>
      <c r="AQ902">
        <f t="shared" si="284"/>
        <v>600</v>
      </c>
    </row>
    <row r="903" spans="1:43">
      <c r="A903" t="s">
        <v>11600</v>
      </c>
      <c r="B903" t="s">
        <v>11601</v>
      </c>
      <c r="C903" t="s">
        <v>8346</v>
      </c>
      <c r="D903" s="17">
        <v>1624</v>
      </c>
      <c r="E903" s="17">
        <v>2495</v>
      </c>
      <c r="F903" s="23">
        <v>35</v>
      </c>
      <c r="G903" s="6">
        <v>4.0999999999999996</v>
      </c>
      <c r="H903" s="3">
        <v>827</v>
      </c>
      <c r="I903" t="s">
        <v>11602</v>
      </c>
      <c r="J903" t="s">
        <v>11603</v>
      </c>
      <c r="K903" t="s">
        <v>11604</v>
      </c>
      <c r="L903" t="s">
        <v>11605</v>
      </c>
      <c r="M903" t="s">
        <v>11606</v>
      </c>
      <c r="N903" t="s">
        <v>12947</v>
      </c>
      <c r="O903" t="s">
        <v>11607</v>
      </c>
      <c r="P903" t="s">
        <v>11608</v>
      </c>
      <c r="Q903" t="str">
        <f t="shared" si="267"/>
        <v>Good</v>
      </c>
      <c r="R903" s="15">
        <f t="shared" si="268"/>
        <v>2063365</v>
      </c>
      <c r="S903" s="15" t="str">
        <f t="shared" si="269"/>
        <v>₹2,000-₹10,000</v>
      </c>
      <c r="U903" s="6">
        <f t="shared" si="270"/>
        <v>308</v>
      </c>
      <c r="V903" s="3">
        <f t="shared" si="271"/>
        <v>3390.7</v>
      </c>
      <c r="W903" s="3" t="s">
        <v>14169</v>
      </c>
      <c r="X903" s="3" t="s">
        <v>14573</v>
      </c>
      <c r="Y903" s="25">
        <f t="shared" si="272"/>
        <v>0.35</v>
      </c>
      <c r="Z903" s="25">
        <f t="shared" si="273"/>
        <v>662</v>
      </c>
      <c r="AA903">
        <f t="shared" si="274"/>
        <v>1</v>
      </c>
      <c r="AB903">
        <f t="shared" si="275"/>
        <v>1</v>
      </c>
      <c r="AC903">
        <f t="shared" si="266"/>
        <v>0</v>
      </c>
      <c r="AF903">
        <f t="shared" si="276"/>
        <v>2063365</v>
      </c>
      <c r="AH903" t="str">
        <f t="shared" si="277"/>
        <v>Glen 3 in 1 Electric Multi Cooker -</v>
      </c>
      <c r="AI903" s="21">
        <f t="shared" si="278"/>
        <v>827</v>
      </c>
      <c r="AK903" t="str">
        <f t="shared" si="279"/>
        <v>Home &amp; Kitchen</v>
      </c>
      <c r="AM903">
        <f t="shared" si="280"/>
        <v>3500</v>
      </c>
      <c r="AN903" s="16">
        <f t="shared" si="281"/>
        <v>35</v>
      </c>
      <c r="AO903">
        <f t="shared" si="282"/>
        <v>35</v>
      </c>
      <c r="AP903" t="str">
        <f t="shared" si="283"/>
        <v>Suspicious Zero</v>
      </c>
      <c r="AQ903">
        <f t="shared" si="284"/>
        <v>3500</v>
      </c>
    </row>
    <row r="904" spans="1:43">
      <c r="A904" t="s">
        <v>9309</v>
      </c>
      <c r="B904" t="s">
        <v>9310</v>
      </c>
      <c r="C904" t="s">
        <v>8623</v>
      </c>
      <c r="D904" s="17">
        <v>5999</v>
      </c>
      <c r="E904" s="17">
        <v>9999</v>
      </c>
      <c r="F904" s="23">
        <v>40</v>
      </c>
      <c r="G904" s="6">
        <v>4.2</v>
      </c>
      <c r="H904" s="3">
        <v>1191</v>
      </c>
      <c r="I904" t="s">
        <v>9311</v>
      </c>
      <c r="J904" t="s">
        <v>9312</v>
      </c>
      <c r="K904" t="s">
        <v>9313</v>
      </c>
      <c r="L904" t="s">
        <v>9314</v>
      </c>
      <c r="M904" t="s">
        <v>9315</v>
      </c>
      <c r="N904" t="s">
        <v>9316</v>
      </c>
      <c r="O904" t="s">
        <v>9317</v>
      </c>
      <c r="P904" t="s">
        <v>9318</v>
      </c>
      <c r="Q904" t="str">
        <f t="shared" si="267"/>
        <v>Good</v>
      </c>
      <c r="R904" s="15">
        <f t="shared" si="268"/>
        <v>11908809</v>
      </c>
      <c r="S904" s="15" t="str">
        <f t="shared" si="269"/>
        <v>₹2,000-₹10,000</v>
      </c>
      <c r="U904" s="6">
        <f t="shared" si="270"/>
        <v>308</v>
      </c>
      <c r="V904" s="3">
        <f t="shared" si="271"/>
        <v>5002.2</v>
      </c>
      <c r="W904" s="3" t="s">
        <v>13812</v>
      </c>
      <c r="X904" s="3" t="s">
        <v>14573</v>
      </c>
      <c r="Y904" s="25">
        <f t="shared" si="272"/>
        <v>0.4</v>
      </c>
      <c r="Z904" s="25">
        <f t="shared" si="273"/>
        <v>662</v>
      </c>
      <c r="AA904">
        <f t="shared" si="274"/>
        <v>1</v>
      </c>
      <c r="AB904">
        <f t="shared" si="275"/>
        <v>1</v>
      </c>
      <c r="AC904">
        <f t="shared" si="266"/>
        <v>0</v>
      </c>
      <c r="AF904">
        <f t="shared" si="276"/>
        <v>11908809</v>
      </c>
      <c r="AH904" t="str">
        <f t="shared" si="277"/>
        <v>Eureka Forbes Supervac 1600 Watts</v>
      </c>
      <c r="AI904" s="21">
        <f t="shared" si="278"/>
        <v>1191</v>
      </c>
      <c r="AK904" t="str">
        <f t="shared" si="279"/>
        <v>Home &amp; Kitchen</v>
      </c>
      <c r="AM904">
        <f t="shared" si="280"/>
        <v>4000</v>
      </c>
      <c r="AN904" s="16">
        <f t="shared" si="281"/>
        <v>40</v>
      </c>
      <c r="AO904">
        <f t="shared" si="282"/>
        <v>40</v>
      </c>
      <c r="AP904" t="str">
        <f t="shared" si="283"/>
        <v>Suspicious Zero</v>
      </c>
      <c r="AQ904">
        <f t="shared" si="284"/>
        <v>4000</v>
      </c>
    </row>
    <row r="905" spans="1:43">
      <c r="A905" t="s">
        <v>10814</v>
      </c>
      <c r="B905" t="s">
        <v>10815</v>
      </c>
      <c r="C905" t="s">
        <v>10816</v>
      </c>
      <c r="D905" s="17">
        <v>587</v>
      </c>
      <c r="E905" s="17">
        <v>1295</v>
      </c>
      <c r="F905" s="23">
        <v>55.000000000000007</v>
      </c>
      <c r="G905" s="6">
        <v>4.0999999999999996</v>
      </c>
      <c r="H905" s="3">
        <v>557</v>
      </c>
      <c r="I905" t="s">
        <v>10817</v>
      </c>
      <c r="J905" t="s">
        <v>10818</v>
      </c>
      <c r="K905" t="s">
        <v>10819</v>
      </c>
      <c r="L905" t="s">
        <v>10820</v>
      </c>
      <c r="M905" t="s">
        <v>10821</v>
      </c>
      <c r="N905" t="s">
        <v>10822</v>
      </c>
      <c r="O905" t="s">
        <v>10823</v>
      </c>
      <c r="P905" t="s">
        <v>10824</v>
      </c>
      <c r="Q905" t="str">
        <f t="shared" si="267"/>
        <v>Average</v>
      </c>
      <c r="R905" s="15">
        <f t="shared" si="268"/>
        <v>721315</v>
      </c>
      <c r="S905" s="15" t="str">
        <f t="shared" si="269"/>
        <v>₹500-₹2,000</v>
      </c>
      <c r="U905" s="6">
        <f t="shared" si="270"/>
        <v>308</v>
      </c>
      <c r="V905" s="3">
        <f t="shared" si="271"/>
        <v>2283.6999999999998</v>
      </c>
      <c r="W905" s="3" t="s">
        <v>13813</v>
      </c>
      <c r="X905" s="3" t="s">
        <v>14573</v>
      </c>
      <c r="Y905" s="25">
        <f t="shared" si="272"/>
        <v>0.55000000000000004</v>
      </c>
      <c r="Z905" s="25">
        <f t="shared" si="273"/>
        <v>662</v>
      </c>
      <c r="AA905">
        <f t="shared" si="274"/>
        <v>1</v>
      </c>
      <c r="AB905">
        <f t="shared" si="275"/>
        <v>1</v>
      </c>
      <c r="AC905">
        <f t="shared" si="266"/>
        <v>0</v>
      </c>
      <c r="AF905">
        <f t="shared" si="276"/>
        <v>721315</v>
      </c>
      <c r="AH905" t="str">
        <f t="shared" si="277"/>
        <v>AGARO Classic Portable Yogurt Maker,</v>
      </c>
      <c r="AI905" s="21">
        <f t="shared" si="278"/>
        <v>557</v>
      </c>
      <c r="AK905" t="str">
        <f t="shared" si="279"/>
        <v>Home &amp; Kitchen</v>
      </c>
      <c r="AM905">
        <f t="shared" si="280"/>
        <v>5500.0000000000009</v>
      </c>
      <c r="AN905" s="16">
        <f t="shared" si="281"/>
        <v>55.000000000000007</v>
      </c>
      <c r="AO905">
        <f t="shared" si="282"/>
        <v>55.000000000000007</v>
      </c>
      <c r="AP905" t="str">
        <f t="shared" si="283"/>
        <v>Suspicious Zero</v>
      </c>
      <c r="AQ905">
        <f t="shared" si="284"/>
        <v>5500.0000000000009</v>
      </c>
    </row>
    <row r="906" spans="1:43">
      <c r="A906" t="s">
        <v>2000</v>
      </c>
      <c r="B906" t="s">
        <v>2001</v>
      </c>
      <c r="C906" t="s">
        <v>18</v>
      </c>
      <c r="D906" s="17">
        <v>254</v>
      </c>
      <c r="E906" s="17">
        <v>799</v>
      </c>
      <c r="F906" s="23">
        <v>68</v>
      </c>
      <c r="G906" s="6">
        <v>4</v>
      </c>
      <c r="H906" s="3">
        <v>2905</v>
      </c>
      <c r="I906" t="s">
        <v>12948</v>
      </c>
      <c r="J906" t="s">
        <v>2002</v>
      </c>
      <c r="K906" t="s">
        <v>2003</v>
      </c>
      <c r="L906" t="s">
        <v>2004</v>
      </c>
      <c r="M906" t="s">
        <v>2005</v>
      </c>
      <c r="N906" t="s">
        <v>2006</v>
      </c>
      <c r="O906" t="s">
        <v>2007</v>
      </c>
      <c r="P906" t="s">
        <v>2008</v>
      </c>
      <c r="Q906" t="str">
        <f t="shared" si="267"/>
        <v>Good</v>
      </c>
      <c r="R906" s="15">
        <f t="shared" si="268"/>
        <v>2321095</v>
      </c>
      <c r="S906" s="15" t="str">
        <f t="shared" si="269"/>
        <v>₹500-₹2,000</v>
      </c>
      <c r="U906" s="6">
        <f t="shared" si="270"/>
        <v>308</v>
      </c>
      <c r="V906" s="3">
        <f t="shared" si="271"/>
        <v>11620</v>
      </c>
      <c r="W906" s="3" t="s">
        <v>14358</v>
      </c>
      <c r="X906" s="3" t="s">
        <v>14572</v>
      </c>
      <c r="Y906" s="25">
        <f t="shared" si="272"/>
        <v>0.68</v>
      </c>
      <c r="Z906" s="25">
        <f t="shared" si="273"/>
        <v>662</v>
      </c>
      <c r="AA906">
        <f t="shared" si="274"/>
        <v>1</v>
      </c>
      <c r="AB906">
        <f t="shared" si="275"/>
        <v>1</v>
      </c>
      <c r="AC906">
        <f t="shared" si="266"/>
        <v>0</v>
      </c>
      <c r="AF906">
        <f t="shared" si="276"/>
        <v>2321095</v>
      </c>
      <c r="AH906" t="str">
        <f t="shared" si="277"/>
        <v>Hi-Mobiler iPhone Charger Lightning</v>
      </c>
      <c r="AI906" s="21">
        <f t="shared" si="278"/>
        <v>2905</v>
      </c>
      <c r="AK906" t="str">
        <f t="shared" si="279"/>
        <v>Computers &amp; Accessories</v>
      </c>
      <c r="AM906">
        <f t="shared" si="280"/>
        <v>6800</v>
      </c>
      <c r="AN906" s="16">
        <f t="shared" si="281"/>
        <v>68</v>
      </c>
      <c r="AO906">
        <f t="shared" si="282"/>
        <v>68</v>
      </c>
      <c r="AP906" t="str">
        <f t="shared" si="283"/>
        <v>Suspicious Zero</v>
      </c>
      <c r="AQ906">
        <f t="shared" si="284"/>
        <v>6800</v>
      </c>
    </row>
    <row r="907" spans="1:43">
      <c r="A907" t="s">
        <v>5268</v>
      </c>
      <c r="B907" t="s">
        <v>5269</v>
      </c>
      <c r="C907" t="s">
        <v>4543</v>
      </c>
      <c r="D907" s="17">
        <v>599</v>
      </c>
      <c r="E907" s="17">
        <v>899</v>
      </c>
      <c r="F907" s="23">
        <v>33</v>
      </c>
      <c r="G907" s="6">
        <v>4</v>
      </c>
      <c r="H907" s="3">
        <v>4018</v>
      </c>
      <c r="I907" t="s">
        <v>5270</v>
      </c>
      <c r="J907" t="s">
        <v>5271</v>
      </c>
      <c r="K907" t="s">
        <v>5272</v>
      </c>
      <c r="L907" t="s">
        <v>5273</v>
      </c>
      <c r="M907" t="s">
        <v>5274</v>
      </c>
      <c r="N907" t="s">
        <v>5275</v>
      </c>
      <c r="O907" t="s">
        <v>5276</v>
      </c>
      <c r="P907" t="s">
        <v>5277</v>
      </c>
      <c r="Q907" t="str">
        <f t="shared" si="267"/>
        <v>Good</v>
      </c>
      <c r="R907" s="15">
        <f t="shared" si="268"/>
        <v>3612182</v>
      </c>
      <c r="S907" s="15" t="str">
        <f t="shared" si="269"/>
        <v>₹500-₹2,000</v>
      </c>
      <c r="U907" s="6">
        <f t="shared" si="270"/>
        <v>308</v>
      </c>
      <c r="V907" s="3">
        <f t="shared" si="271"/>
        <v>16072</v>
      </c>
      <c r="W907" s="3" t="s">
        <v>14359</v>
      </c>
      <c r="X907" s="3" t="s">
        <v>14572</v>
      </c>
      <c r="Y907" s="25">
        <f t="shared" si="272"/>
        <v>0.33</v>
      </c>
      <c r="Z907" s="25">
        <f t="shared" si="273"/>
        <v>662</v>
      </c>
      <c r="AA907">
        <f t="shared" si="274"/>
        <v>1</v>
      </c>
      <c r="AB907">
        <f t="shared" si="275"/>
        <v>1</v>
      </c>
      <c r="AC907">
        <f t="shared" si="266"/>
        <v>0</v>
      </c>
      <c r="AF907">
        <f t="shared" si="276"/>
        <v>3612182</v>
      </c>
      <c r="AH907" t="str">
        <f t="shared" si="277"/>
        <v>HP 150 Wireless USB Mouse with</v>
      </c>
      <c r="AI907" s="21">
        <f t="shared" si="278"/>
        <v>4018</v>
      </c>
      <c r="AK907" t="str">
        <f t="shared" si="279"/>
        <v>Computers &amp; Accessories</v>
      </c>
      <c r="AM907">
        <f t="shared" si="280"/>
        <v>3300</v>
      </c>
      <c r="AN907" s="16">
        <f t="shared" si="281"/>
        <v>33</v>
      </c>
      <c r="AO907">
        <f t="shared" si="282"/>
        <v>33</v>
      </c>
      <c r="AP907" t="str">
        <f t="shared" si="283"/>
        <v>Suspicious Zero</v>
      </c>
      <c r="AQ907">
        <f t="shared" si="284"/>
        <v>3300</v>
      </c>
    </row>
    <row r="908" spans="1:43">
      <c r="A908" t="s">
        <v>7288</v>
      </c>
      <c r="B908" t="s">
        <v>12949</v>
      </c>
      <c r="C908" t="s">
        <v>4781</v>
      </c>
      <c r="D908" s="17">
        <v>1409</v>
      </c>
      <c r="E908" s="17">
        <v>2199</v>
      </c>
      <c r="F908" s="23">
        <v>36</v>
      </c>
      <c r="G908" s="6">
        <v>3.9</v>
      </c>
      <c r="H908" s="3">
        <v>427</v>
      </c>
      <c r="I908" t="s">
        <v>12138</v>
      </c>
      <c r="J908" t="s">
        <v>7289</v>
      </c>
      <c r="K908" t="s">
        <v>7290</v>
      </c>
      <c r="L908" t="s">
        <v>7291</v>
      </c>
      <c r="M908" t="s">
        <v>7292</v>
      </c>
      <c r="N908" t="s">
        <v>7293</v>
      </c>
      <c r="O908" t="s">
        <v>7294</v>
      </c>
      <c r="P908" t="s">
        <v>7295</v>
      </c>
      <c r="Q908" t="str">
        <f t="shared" si="267"/>
        <v>Good</v>
      </c>
      <c r="R908" s="15">
        <f t="shared" si="268"/>
        <v>938973</v>
      </c>
      <c r="S908" s="15" t="str">
        <f t="shared" si="269"/>
        <v>₹2,000-₹10,000</v>
      </c>
      <c r="U908" s="6">
        <f t="shared" si="270"/>
        <v>308</v>
      </c>
      <c r="V908" s="3">
        <f t="shared" si="271"/>
        <v>1665.3</v>
      </c>
      <c r="W908" s="3" t="s">
        <v>13814</v>
      </c>
      <c r="X908" s="3" t="s">
        <v>14572</v>
      </c>
      <c r="Y908" s="25">
        <f t="shared" si="272"/>
        <v>0.36</v>
      </c>
      <c r="Z908" s="25">
        <f t="shared" si="273"/>
        <v>662</v>
      </c>
      <c r="AA908">
        <f t="shared" si="274"/>
        <v>1</v>
      </c>
      <c r="AB908">
        <f t="shared" si="275"/>
        <v>1</v>
      </c>
      <c r="AC908">
        <f t="shared" si="266"/>
        <v>0</v>
      </c>
      <c r="AF908">
        <f t="shared" si="276"/>
        <v>938973</v>
      </c>
      <c r="AH908" t="str">
        <f t="shared" si="277"/>
        <v>HP 330 Wireless Black Keyboard and</v>
      </c>
      <c r="AI908" s="21">
        <f t="shared" si="278"/>
        <v>427</v>
      </c>
      <c r="AK908" t="str">
        <f t="shared" si="279"/>
        <v>Computers &amp; Accessories</v>
      </c>
      <c r="AM908">
        <f t="shared" si="280"/>
        <v>3600</v>
      </c>
      <c r="AN908" s="16">
        <f t="shared" si="281"/>
        <v>36</v>
      </c>
      <c r="AO908">
        <f t="shared" si="282"/>
        <v>36</v>
      </c>
      <c r="AP908" t="str">
        <f t="shared" si="283"/>
        <v>Suspicious Zero</v>
      </c>
      <c r="AQ908">
        <f t="shared" si="284"/>
        <v>3600</v>
      </c>
    </row>
    <row r="909" spans="1:43">
      <c r="A909" t="s">
        <v>3069</v>
      </c>
      <c r="B909" t="s">
        <v>3070</v>
      </c>
      <c r="C909" t="s">
        <v>2810</v>
      </c>
      <c r="D909" s="17">
        <v>6499</v>
      </c>
      <c r="E909" s="17">
        <v>8499</v>
      </c>
      <c r="F909" s="23">
        <v>24</v>
      </c>
      <c r="G909" s="6">
        <v>4.0999999999999996</v>
      </c>
      <c r="H909" s="3">
        <v>313836</v>
      </c>
      <c r="I909" t="s">
        <v>3071</v>
      </c>
      <c r="J909" t="s">
        <v>3064</v>
      </c>
      <c r="K909" t="s">
        <v>3065</v>
      </c>
      <c r="L909" t="s">
        <v>3066</v>
      </c>
      <c r="M909" t="s">
        <v>12950</v>
      </c>
      <c r="N909" t="s">
        <v>12951</v>
      </c>
      <c r="O909" t="s">
        <v>3072</v>
      </c>
      <c r="P909" t="s">
        <v>3073</v>
      </c>
      <c r="Q909" t="str">
        <f t="shared" si="267"/>
        <v>Good</v>
      </c>
      <c r="R909" s="15">
        <f t="shared" si="268"/>
        <v>2667292164</v>
      </c>
      <c r="S909" s="15" t="str">
        <f t="shared" si="269"/>
        <v>₹2,000-₹10,000</v>
      </c>
      <c r="U909" s="6">
        <f t="shared" si="270"/>
        <v>308</v>
      </c>
      <c r="V909" s="3">
        <f t="shared" si="271"/>
        <v>1286727.5999999999</v>
      </c>
      <c r="W909" s="3" t="s">
        <v>14370</v>
      </c>
      <c r="X909" s="3" t="s">
        <v>14550</v>
      </c>
      <c r="Y909" s="25">
        <f t="shared" si="272"/>
        <v>0.24</v>
      </c>
      <c r="Z909" s="25">
        <f t="shared" si="273"/>
        <v>662</v>
      </c>
      <c r="AA909">
        <f t="shared" si="274"/>
        <v>1</v>
      </c>
      <c r="AB909">
        <f t="shared" si="275"/>
        <v>1</v>
      </c>
      <c r="AC909">
        <f t="shared" si="266"/>
        <v>0</v>
      </c>
      <c r="AF909">
        <f t="shared" si="276"/>
        <v>2667292164</v>
      </c>
      <c r="AH909" t="str">
        <f t="shared" si="277"/>
        <v>Redmi 9A Sport (Coral Green,</v>
      </c>
      <c r="AI909" s="21">
        <f t="shared" si="278"/>
        <v>313836</v>
      </c>
      <c r="AK909" t="str">
        <f t="shared" si="279"/>
        <v>Electronics</v>
      </c>
      <c r="AM909">
        <f t="shared" si="280"/>
        <v>2400</v>
      </c>
      <c r="AN909" s="16">
        <f t="shared" si="281"/>
        <v>24</v>
      </c>
      <c r="AO909">
        <f t="shared" si="282"/>
        <v>24</v>
      </c>
      <c r="AP909" t="str">
        <f t="shared" si="283"/>
        <v>Suspicious Zero</v>
      </c>
      <c r="AQ909">
        <f t="shared" si="284"/>
        <v>2400</v>
      </c>
    </row>
    <row r="910" spans="1:43">
      <c r="A910" t="s">
        <v>3718</v>
      </c>
      <c r="B910" t="s">
        <v>3719</v>
      </c>
      <c r="C910" t="s">
        <v>2810</v>
      </c>
      <c r="D910" s="17">
        <v>6499</v>
      </c>
      <c r="E910" s="17">
        <v>7999</v>
      </c>
      <c r="F910" s="23">
        <v>19</v>
      </c>
      <c r="G910" s="6">
        <v>4.0999999999999996</v>
      </c>
      <c r="H910" s="3">
        <v>313832</v>
      </c>
      <c r="I910" t="s">
        <v>3720</v>
      </c>
      <c r="J910" t="s">
        <v>3064</v>
      </c>
      <c r="K910" t="s">
        <v>3065</v>
      </c>
      <c r="L910" t="s">
        <v>3066</v>
      </c>
      <c r="M910" t="s">
        <v>12950</v>
      </c>
      <c r="N910" t="s">
        <v>12951</v>
      </c>
      <c r="O910" t="s">
        <v>3721</v>
      </c>
      <c r="P910" t="s">
        <v>3722</v>
      </c>
      <c r="Q910" t="str">
        <f t="shared" si="267"/>
        <v>Good</v>
      </c>
      <c r="R910" s="15">
        <f t="shared" si="268"/>
        <v>2510342168</v>
      </c>
      <c r="S910" s="15" t="str">
        <f t="shared" si="269"/>
        <v>₹2,000-₹10,000</v>
      </c>
      <c r="U910" s="6">
        <f t="shared" si="270"/>
        <v>308</v>
      </c>
      <c r="V910" s="3">
        <f t="shared" si="271"/>
        <v>1286711.2</v>
      </c>
      <c r="W910" s="3" t="s">
        <v>14371</v>
      </c>
      <c r="X910" s="3" t="s">
        <v>14550</v>
      </c>
      <c r="Y910" s="25">
        <f t="shared" si="272"/>
        <v>0.19</v>
      </c>
      <c r="Z910" s="25">
        <f t="shared" si="273"/>
        <v>662</v>
      </c>
      <c r="AA910">
        <f t="shared" si="274"/>
        <v>1</v>
      </c>
      <c r="AB910">
        <f t="shared" si="275"/>
        <v>1</v>
      </c>
      <c r="AC910">
        <f t="shared" si="266"/>
        <v>0</v>
      </c>
      <c r="AF910">
        <f t="shared" si="276"/>
        <v>2510342168</v>
      </c>
      <c r="AH910" t="str">
        <f t="shared" si="277"/>
        <v>Redmi 9A Sport (Carbon Black,</v>
      </c>
      <c r="AI910" s="21">
        <f t="shared" si="278"/>
        <v>313832</v>
      </c>
      <c r="AK910" t="str">
        <f t="shared" si="279"/>
        <v>Electronics</v>
      </c>
      <c r="AM910">
        <f t="shared" si="280"/>
        <v>1900</v>
      </c>
      <c r="AN910" s="16">
        <f t="shared" si="281"/>
        <v>19</v>
      </c>
      <c r="AO910">
        <f t="shared" si="282"/>
        <v>19</v>
      </c>
      <c r="AP910" t="str">
        <f t="shared" si="283"/>
        <v>Suspicious Zero</v>
      </c>
      <c r="AQ910">
        <f t="shared" si="284"/>
        <v>1900</v>
      </c>
    </row>
    <row r="911" spans="1:43">
      <c r="A911" t="s">
        <v>6243</v>
      </c>
      <c r="B911" t="s">
        <v>6244</v>
      </c>
      <c r="C911" t="s">
        <v>4553</v>
      </c>
      <c r="D911" s="17">
        <v>378</v>
      </c>
      <c r="E911" s="17">
        <v>999</v>
      </c>
      <c r="F911" s="23">
        <v>62</v>
      </c>
      <c r="G911" s="6">
        <v>4.0999999999999996</v>
      </c>
      <c r="H911" s="3">
        <v>1779</v>
      </c>
      <c r="I911" t="s">
        <v>6245</v>
      </c>
      <c r="J911" t="s">
        <v>6246</v>
      </c>
      <c r="K911" t="s">
        <v>6247</v>
      </c>
      <c r="L911" t="s">
        <v>6248</v>
      </c>
      <c r="M911" t="s">
        <v>6249</v>
      </c>
      <c r="N911" t="s">
        <v>12319</v>
      </c>
      <c r="O911" t="s">
        <v>6250</v>
      </c>
      <c r="P911" t="s">
        <v>6251</v>
      </c>
      <c r="Q911" t="str">
        <f t="shared" si="267"/>
        <v>Average</v>
      </c>
      <c r="R911" s="15">
        <f t="shared" si="268"/>
        <v>1777221</v>
      </c>
      <c r="S911" s="15" t="str">
        <f t="shared" si="269"/>
        <v>₹500-₹2,000</v>
      </c>
      <c r="U911" s="6">
        <f t="shared" si="270"/>
        <v>308</v>
      </c>
      <c r="V911" s="3">
        <f t="shared" si="271"/>
        <v>7293.9</v>
      </c>
      <c r="W911" s="3" t="s">
        <v>13815</v>
      </c>
      <c r="X911" s="3" t="s">
        <v>14572</v>
      </c>
      <c r="Y911" s="25">
        <f t="shared" si="272"/>
        <v>0.62</v>
      </c>
      <c r="Z911" s="25">
        <f t="shared" si="273"/>
        <v>662</v>
      </c>
      <c r="AA911">
        <f t="shared" si="274"/>
        <v>1</v>
      </c>
      <c r="AB911">
        <f t="shared" si="275"/>
        <v>1</v>
      </c>
      <c r="AC911">
        <f t="shared" si="266"/>
        <v>0</v>
      </c>
      <c r="AF911">
        <f t="shared" si="276"/>
        <v>1777221</v>
      </c>
      <c r="AH911" t="str">
        <f t="shared" si="277"/>
        <v>Portronics Ruffpad 8.5M Multicolor LCD</v>
      </c>
      <c r="AI911" s="21">
        <f t="shared" si="278"/>
        <v>1779</v>
      </c>
      <c r="AK911" t="str">
        <f t="shared" si="279"/>
        <v>Computers &amp; Accessories</v>
      </c>
      <c r="AM911">
        <f t="shared" si="280"/>
        <v>6200</v>
      </c>
      <c r="AN911" s="16">
        <f t="shared" si="281"/>
        <v>62</v>
      </c>
      <c r="AO911">
        <f t="shared" si="282"/>
        <v>62</v>
      </c>
      <c r="AP911" t="str">
        <f t="shared" si="283"/>
        <v>Suspicious Zero</v>
      </c>
      <c r="AQ911">
        <f t="shared" si="284"/>
        <v>6200</v>
      </c>
    </row>
    <row r="912" spans="1:43">
      <c r="A912" t="s">
        <v>4380</v>
      </c>
      <c r="B912" t="s">
        <v>4381</v>
      </c>
      <c r="C912" t="s">
        <v>2810</v>
      </c>
      <c r="D912" s="17">
        <v>7499</v>
      </c>
      <c r="E912" s="17">
        <v>9499</v>
      </c>
      <c r="F912" s="23">
        <v>21</v>
      </c>
      <c r="G912" s="6">
        <v>4.0999999999999996</v>
      </c>
      <c r="H912" s="3">
        <v>313832</v>
      </c>
      <c r="I912" t="s">
        <v>4382</v>
      </c>
      <c r="J912" t="s">
        <v>3064</v>
      </c>
      <c r="K912" t="s">
        <v>3065</v>
      </c>
      <c r="L912" t="s">
        <v>3066</v>
      </c>
      <c r="M912" t="s">
        <v>12950</v>
      </c>
      <c r="N912" t="s">
        <v>12951</v>
      </c>
      <c r="O912" t="s">
        <v>3072</v>
      </c>
      <c r="P912" t="s">
        <v>4383</v>
      </c>
      <c r="Q912" t="str">
        <f t="shared" si="267"/>
        <v>Good</v>
      </c>
      <c r="R912" s="15">
        <f t="shared" si="268"/>
        <v>2981090168</v>
      </c>
      <c r="S912" s="15" t="str">
        <f t="shared" si="269"/>
        <v>₹2,000-₹10,000</v>
      </c>
      <c r="U912" s="6">
        <f t="shared" si="270"/>
        <v>308</v>
      </c>
      <c r="V912" s="3">
        <f t="shared" si="271"/>
        <v>1286711.2</v>
      </c>
      <c r="W912" s="3" t="s">
        <v>14372</v>
      </c>
      <c r="X912" s="3" t="s">
        <v>14550</v>
      </c>
      <c r="Y912" s="25">
        <f t="shared" si="272"/>
        <v>0.21</v>
      </c>
      <c r="Z912" s="25">
        <f t="shared" si="273"/>
        <v>662</v>
      </c>
      <c r="AA912">
        <f t="shared" si="274"/>
        <v>1</v>
      </c>
      <c r="AB912">
        <f t="shared" si="275"/>
        <v>1</v>
      </c>
      <c r="AC912">
        <f t="shared" si="266"/>
        <v>0</v>
      </c>
      <c r="AF912">
        <f t="shared" si="276"/>
        <v>2981090168</v>
      </c>
      <c r="AH912" t="str">
        <f t="shared" si="277"/>
        <v>Redmi 9A Sport (Coral Green,</v>
      </c>
      <c r="AI912" s="21">
        <f t="shared" si="278"/>
        <v>313832</v>
      </c>
      <c r="AK912" t="str">
        <f t="shared" si="279"/>
        <v>Electronics</v>
      </c>
      <c r="AM912">
        <f t="shared" si="280"/>
        <v>2100</v>
      </c>
      <c r="AN912" s="16">
        <f t="shared" si="281"/>
        <v>21</v>
      </c>
      <c r="AO912">
        <f t="shared" si="282"/>
        <v>21</v>
      </c>
      <c r="AP912" t="str">
        <f t="shared" si="283"/>
        <v>Suspicious Zero</v>
      </c>
      <c r="AQ912">
        <f t="shared" si="284"/>
        <v>2100</v>
      </c>
    </row>
    <row r="913" spans="1:43">
      <c r="A913" t="s">
        <v>3061</v>
      </c>
      <c r="B913" t="s">
        <v>3062</v>
      </c>
      <c r="C913" t="s">
        <v>2810</v>
      </c>
      <c r="D913" s="17">
        <v>8499</v>
      </c>
      <c r="E913" s="17">
        <v>10999</v>
      </c>
      <c r="F913" s="23">
        <v>23</v>
      </c>
      <c r="G913" s="6">
        <v>4.0999999999999996</v>
      </c>
      <c r="H913" s="3">
        <v>313836</v>
      </c>
      <c r="I913" t="s">
        <v>3063</v>
      </c>
      <c r="J913" t="s">
        <v>3064</v>
      </c>
      <c r="K913" t="s">
        <v>3065</v>
      </c>
      <c r="L913" t="s">
        <v>3066</v>
      </c>
      <c r="M913" t="s">
        <v>12950</v>
      </c>
      <c r="N913" t="s">
        <v>12951</v>
      </c>
      <c r="O913" t="s">
        <v>3067</v>
      </c>
      <c r="P913" t="s">
        <v>3068</v>
      </c>
      <c r="Q913" t="str">
        <f t="shared" si="267"/>
        <v>Average</v>
      </c>
      <c r="R913" s="15">
        <f t="shared" si="268"/>
        <v>3451882164</v>
      </c>
      <c r="S913" s="15" t="str">
        <f t="shared" si="269"/>
        <v>₹10,000-₹50,000</v>
      </c>
      <c r="U913" s="6">
        <f t="shared" si="270"/>
        <v>308</v>
      </c>
      <c r="V913" s="3">
        <f t="shared" si="271"/>
        <v>1286727.5999999999</v>
      </c>
      <c r="W913" s="3" t="s">
        <v>14373</v>
      </c>
      <c r="X913" s="3" t="s">
        <v>14550</v>
      </c>
      <c r="Y913" s="25">
        <f t="shared" si="272"/>
        <v>0.23</v>
      </c>
      <c r="Z913" s="25">
        <f t="shared" si="273"/>
        <v>662</v>
      </c>
      <c r="AA913">
        <f t="shared" si="274"/>
        <v>1</v>
      </c>
      <c r="AB913">
        <f t="shared" si="275"/>
        <v>1</v>
      </c>
      <c r="AC913">
        <f t="shared" si="266"/>
        <v>0</v>
      </c>
      <c r="AF913">
        <f t="shared" si="276"/>
        <v>3451882164</v>
      </c>
      <c r="AH913" t="str">
        <f t="shared" si="277"/>
        <v>Redmi 9 Activ (Carbon Black,</v>
      </c>
      <c r="AI913" s="21">
        <f t="shared" si="278"/>
        <v>313836</v>
      </c>
      <c r="AK913" t="str">
        <f t="shared" si="279"/>
        <v>Electronics</v>
      </c>
      <c r="AM913">
        <f t="shared" si="280"/>
        <v>2300</v>
      </c>
      <c r="AN913" s="16">
        <f t="shared" si="281"/>
        <v>23</v>
      </c>
      <c r="AO913">
        <f t="shared" si="282"/>
        <v>23</v>
      </c>
      <c r="AP913" t="str">
        <f t="shared" si="283"/>
        <v>Suspicious Zero</v>
      </c>
      <c r="AQ913">
        <f t="shared" si="284"/>
        <v>2300</v>
      </c>
    </row>
    <row r="914" spans="1:43">
      <c r="A914" t="s">
        <v>6300</v>
      </c>
      <c r="B914" t="s">
        <v>6301</v>
      </c>
      <c r="C914" t="s">
        <v>2884</v>
      </c>
      <c r="D914" s="17">
        <v>499</v>
      </c>
      <c r="E914" s="17">
        <v>1499</v>
      </c>
      <c r="F914" s="23">
        <v>67</v>
      </c>
      <c r="G914" s="6">
        <v>3.6</v>
      </c>
      <c r="H914" s="3">
        <v>9169</v>
      </c>
      <c r="I914" t="s">
        <v>6302</v>
      </c>
      <c r="J914" t="s">
        <v>6303</v>
      </c>
      <c r="K914" t="s">
        <v>6304</v>
      </c>
      <c r="L914" t="s">
        <v>6305</v>
      </c>
      <c r="M914" t="s">
        <v>6306</v>
      </c>
      <c r="N914" t="s">
        <v>6307</v>
      </c>
      <c r="O914" t="s">
        <v>6308</v>
      </c>
      <c r="P914" t="s">
        <v>6309</v>
      </c>
      <c r="Q914" t="str">
        <f t="shared" si="267"/>
        <v>Average</v>
      </c>
      <c r="R914" s="15">
        <f t="shared" si="268"/>
        <v>13744331</v>
      </c>
      <c r="S914" s="15" t="str">
        <f t="shared" si="269"/>
        <v>₹500-₹2,000</v>
      </c>
      <c r="U914" s="6">
        <f t="shared" si="270"/>
        <v>308</v>
      </c>
      <c r="V914" s="3">
        <f t="shared" si="271"/>
        <v>33008.400000000001</v>
      </c>
      <c r="W914" s="3" t="s">
        <v>13816</v>
      </c>
      <c r="X914" s="3" t="s">
        <v>14550</v>
      </c>
      <c r="Y914" s="25">
        <f t="shared" si="272"/>
        <v>0.67</v>
      </c>
      <c r="Z914" s="25">
        <f t="shared" si="273"/>
        <v>662</v>
      </c>
      <c r="AA914">
        <f t="shared" si="274"/>
        <v>1</v>
      </c>
      <c r="AB914">
        <f t="shared" si="275"/>
        <v>1</v>
      </c>
      <c r="AC914">
        <f t="shared" si="266"/>
        <v>0</v>
      </c>
      <c r="AF914">
        <f t="shared" si="276"/>
        <v>13744331</v>
      </c>
      <c r="AH914" t="str">
        <f t="shared" si="277"/>
        <v>ZEBRONICS Zeb-Evolve Wireless in Ear</v>
      </c>
      <c r="AI914" s="21">
        <f t="shared" si="278"/>
        <v>9169</v>
      </c>
      <c r="AK914" t="str">
        <f t="shared" si="279"/>
        <v>Electronics</v>
      </c>
      <c r="AM914">
        <f t="shared" si="280"/>
        <v>6700</v>
      </c>
      <c r="AN914" s="16">
        <f t="shared" si="281"/>
        <v>67</v>
      </c>
      <c r="AO914">
        <f t="shared" si="282"/>
        <v>67</v>
      </c>
      <c r="AP914" t="str">
        <f t="shared" si="283"/>
        <v>Suspicious Zero</v>
      </c>
      <c r="AQ914">
        <f t="shared" si="284"/>
        <v>6700</v>
      </c>
    </row>
    <row r="915" spans="1:43">
      <c r="A915" t="s">
        <v>4081</v>
      </c>
      <c r="B915" t="s">
        <v>12109</v>
      </c>
      <c r="C915" t="s">
        <v>3550</v>
      </c>
      <c r="D915" s="17">
        <v>299</v>
      </c>
      <c r="E915" s="17">
        <v>999</v>
      </c>
      <c r="F915" s="23">
        <v>70</v>
      </c>
      <c r="G915" s="6">
        <v>4.3</v>
      </c>
      <c r="H915" s="3">
        <v>8891</v>
      </c>
      <c r="I915" t="s">
        <v>4082</v>
      </c>
      <c r="J915" t="s">
        <v>4083</v>
      </c>
      <c r="K915" t="s">
        <v>4084</v>
      </c>
      <c r="L915" t="s">
        <v>4085</v>
      </c>
      <c r="M915" t="s">
        <v>4086</v>
      </c>
      <c r="N915" t="s">
        <v>4087</v>
      </c>
      <c r="O915" t="s">
        <v>4088</v>
      </c>
      <c r="P915" t="s">
        <v>4089</v>
      </c>
      <c r="Q915" t="str">
        <f t="shared" si="267"/>
        <v>Average</v>
      </c>
      <c r="R915" s="15">
        <f t="shared" si="268"/>
        <v>8882109</v>
      </c>
      <c r="S915" s="15" t="str">
        <f t="shared" si="269"/>
        <v>₹500-₹2,000</v>
      </c>
      <c r="U915" s="6">
        <f t="shared" si="270"/>
        <v>308</v>
      </c>
      <c r="V915" s="3">
        <f t="shared" si="271"/>
        <v>38231.299999999996</v>
      </c>
      <c r="W915" s="3" t="s">
        <v>13817</v>
      </c>
      <c r="X915" s="3" t="s">
        <v>14550</v>
      </c>
      <c r="Y915" s="25">
        <f t="shared" si="272"/>
        <v>0.7</v>
      </c>
      <c r="Z915" s="25">
        <f t="shared" si="273"/>
        <v>662</v>
      </c>
      <c r="AA915">
        <f t="shared" si="274"/>
        <v>1</v>
      </c>
      <c r="AB915">
        <f t="shared" si="275"/>
        <v>1</v>
      </c>
      <c r="AC915">
        <f t="shared" si="266"/>
        <v>0</v>
      </c>
      <c r="AF915">
        <f t="shared" si="276"/>
        <v>8882109</v>
      </c>
      <c r="AH915" t="str">
        <f t="shared" si="277"/>
        <v>OpenTech Military-Grade Tempered Glass</v>
      </c>
      <c r="AI915" s="21">
        <f t="shared" si="278"/>
        <v>8891</v>
      </c>
      <c r="AK915" t="str">
        <f t="shared" si="279"/>
        <v>Electronics</v>
      </c>
      <c r="AM915">
        <f t="shared" si="280"/>
        <v>7000</v>
      </c>
      <c r="AN915" s="16">
        <f t="shared" si="281"/>
        <v>70</v>
      </c>
      <c r="AO915">
        <f t="shared" si="282"/>
        <v>70</v>
      </c>
      <c r="AP915" t="str">
        <f t="shared" si="283"/>
        <v>Suspicious Zero</v>
      </c>
      <c r="AQ915">
        <f t="shared" si="284"/>
        <v>7000</v>
      </c>
    </row>
    <row r="916" spans="1:43">
      <c r="A916" t="s">
        <v>8789</v>
      </c>
      <c r="B916" t="s">
        <v>8790</v>
      </c>
      <c r="C916" t="s">
        <v>8053</v>
      </c>
      <c r="D916" s="17">
        <v>1149</v>
      </c>
      <c r="E916" s="17">
        <v>2499</v>
      </c>
      <c r="F916" s="23">
        <v>54</v>
      </c>
      <c r="G916" s="6">
        <v>3.8</v>
      </c>
      <c r="H916" s="3">
        <v>4383</v>
      </c>
      <c r="I916" t="s">
        <v>8791</v>
      </c>
      <c r="J916" t="s">
        <v>8792</v>
      </c>
      <c r="K916" t="s">
        <v>8793</v>
      </c>
      <c r="L916" t="s">
        <v>8794</v>
      </c>
      <c r="M916" t="s">
        <v>8795</v>
      </c>
      <c r="N916" t="s">
        <v>8796</v>
      </c>
      <c r="O916" t="s">
        <v>8797</v>
      </c>
      <c r="P916" t="s">
        <v>8798</v>
      </c>
      <c r="Q916" t="str">
        <f t="shared" si="267"/>
        <v>Average</v>
      </c>
      <c r="R916" s="15">
        <f t="shared" si="268"/>
        <v>10953117</v>
      </c>
      <c r="S916" s="15" t="str">
        <f t="shared" si="269"/>
        <v>₹2,000-₹10,000</v>
      </c>
      <c r="U916" s="6">
        <f t="shared" si="270"/>
        <v>308</v>
      </c>
      <c r="V916" s="3">
        <f t="shared" si="271"/>
        <v>16655.399999999998</v>
      </c>
      <c r="W916" s="3" t="s">
        <v>14170</v>
      </c>
      <c r="X916" s="3" t="s">
        <v>14573</v>
      </c>
      <c r="Y916" s="25">
        <f t="shared" si="272"/>
        <v>0.54</v>
      </c>
      <c r="Z916" s="25">
        <f t="shared" si="273"/>
        <v>662</v>
      </c>
      <c r="AA916">
        <f t="shared" si="274"/>
        <v>1</v>
      </c>
      <c r="AB916">
        <f t="shared" si="275"/>
        <v>1</v>
      </c>
      <c r="AC916">
        <f t="shared" si="266"/>
        <v>0</v>
      </c>
      <c r="AF916">
        <f t="shared" si="276"/>
        <v>10953117</v>
      </c>
      <c r="AH916" t="str">
        <f t="shared" si="277"/>
        <v>Lifelong LLMG93 500 Watt Duos Mixer</v>
      </c>
      <c r="AI916" s="21">
        <f t="shared" si="278"/>
        <v>4383</v>
      </c>
      <c r="AK916" t="str">
        <f t="shared" si="279"/>
        <v>Home &amp; Kitchen</v>
      </c>
      <c r="AM916">
        <f t="shared" si="280"/>
        <v>5400</v>
      </c>
      <c r="AN916" s="16">
        <f t="shared" si="281"/>
        <v>54</v>
      </c>
      <c r="AO916">
        <f t="shared" si="282"/>
        <v>54</v>
      </c>
      <c r="AP916" t="str">
        <f t="shared" si="283"/>
        <v>Suspicious Zero</v>
      </c>
      <c r="AQ916">
        <f t="shared" si="284"/>
        <v>5400</v>
      </c>
    </row>
    <row r="917" spans="1:43">
      <c r="A917" t="s">
        <v>10323</v>
      </c>
      <c r="B917" t="s">
        <v>10324</v>
      </c>
      <c r="C917" t="s">
        <v>7922</v>
      </c>
      <c r="D917" s="17">
        <v>1349</v>
      </c>
      <c r="E917" s="17">
        <v>2495</v>
      </c>
      <c r="F917" s="23">
        <v>46</v>
      </c>
      <c r="G917" s="6">
        <v>3.8</v>
      </c>
      <c r="H917" s="3">
        <v>166</v>
      </c>
      <c r="I917" t="s">
        <v>10325</v>
      </c>
      <c r="J917" t="s">
        <v>10326</v>
      </c>
      <c r="K917" t="s">
        <v>10327</v>
      </c>
      <c r="L917" t="s">
        <v>10328</v>
      </c>
      <c r="M917" t="s">
        <v>10329</v>
      </c>
      <c r="N917" t="s">
        <v>10330</v>
      </c>
      <c r="O917" t="s">
        <v>10331</v>
      </c>
      <c r="P917" t="s">
        <v>10332</v>
      </c>
      <c r="Q917" t="str">
        <f t="shared" si="267"/>
        <v>Good</v>
      </c>
      <c r="R917" s="15">
        <f t="shared" si="268"/>
        <v>414170</v>
      </c>
      <c r="S917" s="15" t="str">
        <f t="shared" si="269"/>
        <v>₹2,000-₹10,000</v>
      </c>
      <c r="U917" s="6">
        <f t="shared" si="270"/>
        <v>308</v>
      </c>
      <c r="V917" s="3">
        <f t="shared" si="271"/>
        <v>630.79999999999995</v>
      </c>
      <c r="W917" s="3" t="s">
        <v>13818</v>
      </c>
      <c r="X917" s="3" t="s">
        <v>14573</v>
      </c>
      <c r="Y917" s="25">
        <f t="shared" si="272"/>
        <v>0.46</v>
      </c>
      <c r="Z917" s="25">
        <f t="shared" si="273"/>
        <v>662</v>
      </c>
      <c r="AA917">
        <f t="shared" si="274"/>
        <v>1</v>
      </c>
      <c r="AB917">
        <f t="shared" si="275"/>
        <v>1</v>
      </c>
      <c r="AC917">
        <f t="shared" si="266"/>
        <v>0</v>
      </c>
      <c r="AF917">
        <f t="shared" si="276"/>
        <v>414170</v>
      </c>
      <c r="AH917" t="str">
        <f t="shared" si="277"/>
        <v>Inalsa Electric Fan Heater Hotty - 2000</v>
      </c>
      <c r="AI917" s="21">
        <f t="shared" si="278"/>
        <v>166</v>
      </c>
      <c r="AK917" t="str">
        <f t="shared" si="279"/>
        <v>Home &amp; Kitchen</v>
      </c>
      <c r="AM917">
        <f t="shared" si="280"/>
        <v>4600</v>
      </c>
      <c r="AN917" s="16">
        <f t="shared" si="281"/>
        <v>46</v>
      </c>
      <c r="AO917">
        <f t="shared" si="282"/>
        <v>46</v>
      </c>
      <c r="AP917" t="str">
        <f t="shared" si="283"/>
        <v>Suspicious Zero</v>
      </c>
      <c r="AQ917">
        <f t="shared" si="284"/>
        <v>4600</v>
      </c>
    </row>
    <row r="918" spans="1:43">
      <c r="A918" t="s">
        <v>1892</v>
      </c>
      <c r="B918" t="s">
        <v>1893</v>
      </c>
      <c r="C918" t="s">
        <v>458</v>
      </c>
      <c r="D918" s="17">
        <v>213</v>
      </c>
      <c r="E918" s="17">
        <v>499</v>
      </c>
      <c r="F918" s="23">
        <v>56.999999999999993</v>
      </c>
      <c r="G918" s="6">
        <v>3.7</v>
      </c>
      <c r="H918" s="3">
        <v>246</v>
      </c>
      <c r="I918" t="s">
        <v>1894</v>
      </c>
      <c r="J918" t="s">
        <v>1895</v>
      </c>
      <c r="K918" t="s">
        <v>1896</v>
      </c>
      <c r="L918" t="s">
        <v>1897</v>
      </c>
      <c r="M918" t="s">
        <v>12952</v>
      </c>
      <c r="N918" t="s">
        <v>12953</v>
      </c>
      <c r="O918" t="s">
        <v>1898</v>
      </c>
      <c r="P918" t="s">
        <v>1899</v>
      </c>
      <c r="Q918" t="str">
        <f t="shared" si="267"/>
        <v>Good</v>
      </c>
      <c r="R918" s="15">
        <f t="shared" si="268"/>
        <v>122754</v>
      </c>
      <c r="S918" s="15" t="str">
        <f t="shared" si="269"/>
        <v>&lt;₹500</v>
      </c>
      <c r="U918" s="6">
        <f t="shared" si="270"/>
        <v>308</v>
      </c>
      <c r="V918" s="3">
        <f t="shared" si="271"/>
        <v>910.2</v>
      </c>
      <c r="W918" s="3" t="s">
        <v>13819</v>
      </c>
      <c r="X918" s="3" t="s">
        <v>14550</v>
      </c>
      <c r="Y918" s="25">
        <f t="shared" si="272"/>
        <v>0.56999999999999995</v>
      </c>
      <c r="Z918" s="25">
        <f t="shared" si="273"/>
        <v>662</v>
      </c>
      <c r="AA918">
        <f t="shared" si="274"/>
        <v>1</v>
      </c>
      <c r="AB918">
        <f t="shared" si="275"/>
        <v>1</v>
      </c>
      <c r="AC918">
        <f t="shared" si="266"/>
        <v>0</v>
      </c>
      <c r="AF918">
        <f t="shared" si="276"/>
        <v>122754</v>
      </c>
      <c r="AH918" t="str">
        <f t="shared" si="277"/>
        <v>Remote Compatible for Samsung LED/LCD</v>
      </c>
      <c r="AI918" s="21">
        <f t="shared" si="278"/>
        <v>246</v>
      </c>
      <c r="AK918" t="str">
        <f t="shared" si="279"/>
        <v>Electronics</v>
      </c>
      <c r="AM918">
        <f t="shared" si="280"/>
        <v>5699.9999999999991</v>
      </c>
      <c r="AN918" s="16">
        <f t="shared" si="281"/>
        <v>56.999999999999993</v>
      </c>
      <c r="AO918">
        <f t="shared" si="282"/>
        <v>56.999999999999993</v>
      </c>
      <c r="AP918" t="str">
        <f t="shared" si="283"/>
        <v>Suspicious Zero</v>
      </c>
      <c r="AQ918">
        <f t="shared" si="284"/>
        <v>5699.9999999999991</v>
      </c>
    </row>
    <row r="919" spans="1:43">
      <c r="A919" t="s">
        <v>9386</v>
      </c>
      <c r="B919" t="s">
        <v>9387</v>
      </c>
      <c r="C919" t="s">
        <v>7943</v>
      </c>
      <c r="D919" s="17">
        <v>599</v>
      </c>
      <c r="E919" s="17">
        <v>2799</v>
      </c>
      <c r="F919" s="23">
        <v>79</v>
      </c>
      <c r="G919" s="6">
        <v>3.9</v>
      </c>
      <c r="H919" s="3">
        <v>578</v>
      </c>
      <c r="I919" t="s">
        <v>9388</v>
      </c>
      <c r="J919" t="s">
        <v>9389</v>
      </c>
      <c r="K919" t="s">
        <v>9390</v>
      </c>
      <c r="L919" t="s">
        <v>9391</v>
      </c>
      <c r="M919" t="s">
        <v>9392</v>
      </c>
      <c r="N919" t="s">
        <v>9393</v>
      </c>
      <c r="O919" t="s">
        <v>9394</v>
      </c>
      <c r="P919" t="s">
        <v>9395</v>
      </c>
      <c r="Q919" t="str">
        <f t="shared" si="267"/>
        <v>Good</v>
      </c>
      <c r="R919" s="15">
        <f t="shared" si="268"/>
        <v>1617822</v>
      </c>
      <c r="S919" s="15" t="str">
        <f t="shared" si="269"/>
        <v>₹2,000-₹10,000</v>
      </c>
      <c r="U919" s="6">
        <f t="shared" si="270"/>
        <v>308</v>
      </c>
      <c r="V919" s="3">
        <f t="shared" si="271"/>
        <v>2254.1999999999998</v>
      </c>
      <c r="W919" s="3" t="s">
        <v>13820</v>
      </c>
      <c r="X919" s="3" t="s">
        <v>14573</v>
      </c>
      <c r="Y919" s="25">
        <f t="shared" si="272"/>
        <v>0.79</v>
      </c>
      <c r="Z919" s="25">
        <f t="shared" si="273"/>
        <v>662</v>
      </c>
      <c r="AA919">
        <f t="shared" si="274"/>
        <v>1</v>
      </c>
      <c r="AB919">
        <f t="shared" si="275"/>
        <v>1</v>
      </c>
      <c r="AC919">
        <f t="shared" si="266"/>
        <v>0</v>
      </c>
      <c r="AF919">
        <f t="shared" si="276"/>
        <v>1617822</v>
      </c>
      <c r="AH919" t="str">
        <f t="shared" si="277"/>
        <v>Venus Digital Kitchen Weighing Scale &amp;</v>
      </c>
      <c r="AI919" s="21">
        <f t="shared" si="278"/>
        <v>578</v>
      </c>
      <c r="AK919" t="str">
        <f t="shared" si="279"/>
        <v>Home &amp; Kitchen</v>
      </c>
      <c r="AM919">
        <f t="shared" si="280"/>
        <v>7900</v>
      </c>
      <c r="AN919" s="16">
        <f t="shared" si="281"/>
        <v>79</v>
      </c>
      <c r="AO919">
        <f t="shared" si="282"/>
        <v>79</v>
      </c>
      <c r="AP919" t="str">
        <f t="shared" si="283"/>
        <v>Suspicious Zero</v>
      </c>
      <c r="AQ919">
        <f t="shared" si="284"/>
        <v>7900</v>
      </c>
    </row>
    <row r="920" spans="1:43">
      <c r="A920" t="s">
        <v>11813</v>
      </c>
      <c r="B920" t="s">
        <v>11814</v>
      </c>
      <c r="C920" t="s">
        <v>8885</v>
      </c>
      <c r="D920" s="17">
        <v>2999</v>
      </c>
      <c r="E920" s="17">
        <v>3595</v>
      </c>
      <c r="F920" s="23">
        <v>17</v>
      </c>
      <c r="G920" s="6">
        <v>4</v>
      </c>
      <c r="H920" s="3">
        <v>178</v>
      </c>
      <c r="I920" t="s">
        <v>11815</v>
      </c>
      <c r="J920" t="s">
        <v>11816</v>
      </c>
      <c r="K920" t="s">
        <v>11817</v>
      </c>
      <c r="L920" t="s">
        <v>11818</v>
      </c>
      <c r="M920" t="s">
        <v>12466</v>
      </c>
      <c r="N920" t="s">
        <v>12467</v>
      </c>
      <c r="O920" t="s">
        <v>11819</v>
      </c>
      <c r="P920" t="s">
        <v>11820</v>
      </c>
      <c r="Q920" t="str">
        <f t="shared" si="267"/>
        <v>Good</v>
      </c>
      <c r="R920" s="15">
        <f t="shared" si="268"/>
        <v>639910</v>
      </c>
      <c r="S920" s="15" t="str">
        <f t="shared" si="269"/>
        <v>₹2,000-₹10,000</v>
      </c>
      <c r="U920" s="6">
        <f t="shared" si="270"/>
        <v>308</v>
      </c>
      <c r="V920" s="3">
        <f t="shared" si="271"/>
        <v>712</v>
      </c>
      <c r="W920" s="3" t="s">
        <v>14171</v>
      </c>
      <c r="X920" s="3" t="s">
        <v>14573</v>
      </c>
      <c r="Y920" s="25">
        <f t="shared" si="272"/>
        <v>0.17</v>
      </c>
      <c r="Z920" s="25">
        <f t="shared" si="273"/>
        <v>662</v>
      </c>
      <c r="AA920">
        <f t="shared" si="274"/>
        <v>1</v>
      </c>
      <c r="AB920">
        <f t="shared" si="275"/>
        <v>1</v>
      </c>
      <c r="AC920">
        <f t="shared" si="266"/>
        <v>0</v>
      </c>
      <c r="AF920">
        <f t="shared" si="276"/>
        <v>639910</v>
      </c>
      <c r="AH920" t="str">
        <f t="shared" si="277"/>
        <v>PHILIPS Drip Coffee Maker HD7432/20,</v>
      </c>
      <c r="AI920" s="21">
        <f t="shared" si="278"/>
        <v>178</v>
      </c>
      <c r="AK920" t="str">
        <f t="shared" si="279"/>
        <v>Home &amp; Kitchen</v>
      </c>
      <c r="AM920">
        <f t="shared" si="280"/>
        <v>1700</v>
      </c>
      <c r="AN920" s="16">
        <f t="shared" si="281"/>
        <v>17</v>
      </c>
      <c r="AO920">
        <f t="shared" si="282"/>
        <v>17</v>
      </c>
      <c r="AP920" t="str">
        <f t="shared" si="283"/>
        <v>Suspicious Zero</v>
      </c>
      <c r="AQ920">
        <f t="shared" si="284"/>
        <v>1700</v>
      </c>
    </row>
    <row r="921" spans="1:43">
      <c r="A921" t="s">
        <v>2568</v>
      </c>
      <c r="B921" t="s">
        <v>12110</v>
      </c>
      <c r="C921" t="s">
        <v>129</v>
      </c>
      <c r="D921" s="17">
        <v>699</v>
      </c>
      <c r="E921" s="17">
        <v>1899</v>
      </c>
      <c r="F921" s="23">
        <v>63</v>
      </c>
      <c r="G921" s="6">
        <v>4.4000000000000004</v>
      </c>
      <c r="H921" s="3">
        <v>390</v>
      </c>
      <c r="I921" t="s">
        <v>2569</v>
      </c>
      <c r="J921" t="s">
        <v>2570</v>
      </c>
      <c r="K921" t="s">
        <v>2571</v>
      </c>
      <c r="L921" t="s">
        <v>2572</v>
      </c>
      <c r="M921" t="s">
        <v>12954</v>
      </c>
      <c r="N921" t="s">
        <v>2573</v>
      </c>
      <c r="O921" t="s">
        <v>2574</v>
      </c>
      <c r="P921" t="s">
        <v>2575</v>
      </c>
      <c r="Q921" t="str">
        <f t="shared" si="267"/>
        <v>Good</v>
      </c>
      <c r="R921" s="15">
        <f t="shared" si="268"/>
        <v>740610</v>
      </c>
      <c r="S921" s="15" t="str">
        <f t="shared" si="269"/>
        <v>₹500-₹2,000</v>
      </c>
      <c r="U921" s="6">
        <f t="shared" si="270"/>
        <v>308</v>
      </c>
      <c r="V921" s="3">
        <f t="shared" si="271"/>
        <v>1716.0000000000002</v>
      </c>
      <c r="W921" s="3" t="s">
        <v>13821</v>
      </c>
      <c r="X921" s="3" t="s">
        <v>14550</v>
      </c>
      <c r="Y921" s="25">
        <f t="shared" si="272"/>
        <v>0.63</v>
      </c>
      <c r="Z921" s="25">
        <f t="shared" si="273"/>
        <v>662</v>
      </c>
      <c r="AA921">
        <f t="shared" si="274"/>
        <v>1</v>
      </c>
      <c r="AB921">
        <f t="shared" si="275"/>
        <v>1</v>
      </c>
      <c r="AC921">
        <f t="shared" si="266"/>
        <v>0</v>
      </c>
      <c r="AF921">
        <f t="shared" si="276"/>
        <v>740610</v>
      </c>
      <c r="AH921" t="str">
        <f t="shared" si="277"/>
        <v>Bestor 8K Hdmi 2.1 Cable 48Gbps</v>
      </c>
      <c r="AI921" s="21">
        <f t="shared" si="278"/>
        <v>390</v>
      </c>
      <c r="AK921" t="str">
        <f t="shared" si="279"/>
        <v>Electronics</v>
      </c>
      <c r="AM921">
        <f t="shared" si="280"/>
        <v>6300</v>
      </c>
      <c r="AN921" s="16">
        <f t="shared" si="281"/>
        <v>63</v>
      </c>
      <c r="AO921">
        <f t="shared" si="282"/>
        <v>63</v>
      </c>
      <c r="AP921" t="str">
        <f t="shared" si="283"/>
        <v>Suspicious Zero</v>
      </c>
      <c r="AQ921">
        <f t="shared" si="284"/>
        <v>6300</v>
      </c>
    </row>
    <row r="922" spans="1:43">
      <c r="A922" t="s">
        <v>2448</v>
      </c>
      <c r="B922" t="s">
        <v>12111</v>
      </c>
      <c r="C922" t="s">
        <v>458</v>
      </c>
      <c r="D922" s="17">
        <v>199</v>
      </c>
      <c r="E922" s="17">
        <v>399</v>
      </c>
      <c r="F922" s="23">
        <v>50</v>
      </c>
      <c r="G922" s="6">
        <v>4.2</v>
      </c>
      <c r="H922" s="3">
        <v>1335</v>
      </c>
      <c r="I922" t="s">
        <v>2036</v>
      </c>
      <c r="J922" t="s">
        <v>2037</v>
      </c>
      <c r="K922" t="s">
        <v>2038</v>
      </c>
      <c r="L922" t="s">
        <v>2039</v>
      </c>
      <c r="M922" t="s">
        <v>2040</v>
      </c>
      <c r="N922" t="s">
        <v>2041</v>
      </c>
      <c r="O922" t="s">
        <v>2042</v>
      </c>
      <c r="P922" t="s">
        <v>2449</v>
      </c>
      <c r="Q922" t="str">
        <f t="shared" si="267"/>
        <v>Average</v>
      </c>
      <c r="R922" s="15">
        <f t="shared" si="268"/>
        <v>532665</v>
      </c>
      <c r="S922" s="15" t="str">
        <f t="shared" si="269"/>
        <v>&lt;₹500</v>
      </c>
      <c r="U922" s="6">
        <f t="shared" si="270"/>
        <v>308</v>
      </c>
      <c r="V922" s="3">
        <f t="shared" si="271"/>
        <v>5607</v>
      </c>
      <c r="W922" s="3" t="s">
        <v>13822</v>
      </c>
      <c r="X922" s="3" t="s">
        <v>14550</v>
      </c>
      <c r="Y922" s="25">
        <f t="shared" si="272"/>
        <v>0.5</v>
      </c>
      <c r="Z922" s="25">
        <f t="shared" si="273"/>
        <v>662</v>
      </c>
      <c r="AA922">
        <f t="shared" si="274"/>
        <v>1</v>
      </c>
      <c r="AB922">
        <f t="shared" si="275"/>
        <v>1</v>
      </c>
      <c r="AC922">
        <f t="shared" si="266"/>
        <v>0</v>
      </c>
      <c r="AF922">
        <f t="shared" si="276"/>
        <v>532665</v>
      </c>
      <c r="AH922" t="str">
        <f t="shared" si="277"/>
        <v>Smashtronics - Case for Firetv Remote,</v>
      </c>
      <c r="AI922" s="21">
        <f t="shared" si="278"/>
        <v>1335</v>
      </c>
      <c r="AK922" t="str">
        <f t="shared" si="279"/>
        <v>Electronics</v>
      </c>
      <c r="AM922">
        <f t="shared" si="280"/>
        <v>5000</v>
      </c>
      <c r="AN922" s="16">
        <f t="shared" si="281"/>
        <v>50</v>
      </c>
      <c r="AO922">
        <f t="shared" si="282"/>
        <v>50</v>
      </c>
      <c r="AP922" t="str">
        <f t="shared" si="283"/>
        <v>Suspicious Zero</v>
      </c>
      <c r="AQ922">
        <f t="shared" si="284"/>
        <v>5000</v>
      </c>
    </row>
    <row r="923" spans="1:43">
      <c r="A923" t="s">
        <v>2458</v>
      </c>
      <c r="B923" t="s">
        <v>12112</v>
      </c>
      <c r="C923" t="s">
        <v>635</v>
      </c>
      <c r="D923" s="17">
        <v>1850</v>
      </c>
      <c r="E923" s="17">
        <v>4500</v>
      </c>
      <c r="F923" s="23">
        <v>59</v>
      </c>
      <c r="G923" s="6">
        <v>4</v>
      </c>
      <c r="H923" s="3">
        <v>184</v>
      </c>
      <c r="I923" t="s">
        <v>2459</v>
      </c>
      <c r="J923" t="s">
        <v>2460</v>
      </c>
      <c r="K923" t="s">
        <v>2461</v>
      </c>
      <c r="L923" t="s">
        <v>2462</v>
      </c>
      <c r="M923" t="s">
        <v>12320</v>
      </c>
      <c r="N923" t="s">
        <v>2463</v>
      </c>
      <c r="O923" t="s">
        <v>2464</v>
      </c>
      <c r="P923" t="s">
        <v>2465</v>
      </c>
      <c r="Q923" t="str">
        <f t="shared" si="267"/>
        <v>Good</v>
      </c>
      <c r="R923" s="15">
        <f t="shared" si="268"/>
        <v>828000</v>
      </c>
      <c r="S923" s="15" t="str">
        <f t="shared" si="269"/>
        <v>₹2,000-₹10,000</v>
      </c>
      <c r="U923" s="6">
        <f t="shared" si="270"/>
        <v>308</v>
      </c>
      <c r="V923" s="3">
        <f t="shared" si="271"/>
        <v>736</v>
      </c>
      <c r="W923" s="3" t="s">
        <v>13823</v>
      </c>
      <c r="X923" s="3" t="s">
        <v>14550</v>
      </c>
      <c r="Y923" s="25">
        <f t="shared" si="272"/>
        <v>0.59</v>
      </c>
      <c r="Z923" s="25">
        <f t="shared" si="273"/>
        <v>662</v>
      </c>
      <c r="AA923">
        <f t="shared" si="274"/>
        <v>1</v>
      </c>
      <c r="AB923">
        <f t="shared" si="275"/>
        <v>1</v>
      </c>
      <c r="AC923">
        <f t="shared" si="266"/>
        <v>0</v>
      </c>
      <c r="AF923">
        <f t="shared" si="276"/>
        <v>828000</v>
      </c>
      <c r="AH923" t="str">
        <f t="shared" si="277"/>
        <v>PROLEGEND PL-T002 Universal TV Stand</v>
      </c>
      <c r="AI923" s="21">
        <f t="shared" si="278"/>
        <v>184</v>
      </c>
      <c r="AK923" t="str">
        <f t="shared" si="279"/>
        <v>Electronics</v>
      </c>
      <c r="AM923">
        <f t="shared" si="280"/>
        <v>5900</v>
      </c>
      <c r="AN923" s="16">
        <f t="shared" si="281"/>
        <v>59</v>
      </c>
      <c r="AO923">
        <f t="shared" si="282"/>
        <v>59</v>
      </c>
      <c r="AP923" t="str">
        <f t="shared" si="283"/>
        <v>Suspicious Zero</v>
      </c>
      <c r="AQ923">
        <f t="shared" si="284"/>
        <v>5900</v>
      </c>
    </row>
    <row r="924" spans="1:43">
      <c r="A924" t="s">
        <v>2303</v>
      </c>
      <c r="B924" t="s">
        <v>2304</v>
      </c>
      <c r="C924" t="s">
        <v>169</v>
      </c>
      <c r="D924" s="17">
        <v>21999</v>
      </c>
      <c r="E924" s="17">
        <v>29999</v>
      </c>
      <c r="F924" s="23">
        <v>27</v>
      </c>
      <c r="G924" s="6">
        <v>4.2</v>
      </c>
      <c r="H924" s="3">
        <v>32840</v>
      </c>
      <c r="I924" t="s">
        <v>2305</v>
      </c>
      <c r="J924" t="s">
        <v>171</v>
      </c>
      <c r="K924" t="s">
        <v>172</v>
      </c>
      <c r="L924" t="s">
        <v>173</v>
      </c>
      <c r="M924" t="s">
        <v>174</v>
      </c>
      <c r="N924" t="s">
        <v>928</v>
      </c>
      <c r="O924" t="s">
        <v>2306</v>
      </c>
      <c r="P924" t="s">
        <v>2307</v>
      </c>
      <c r="Q924" t="str">
        <f t="shared" si="267"/>
        <v>Good</v>
      </c>
      <c r="R924" s="15">
        <f t="shared" si="268"/>
        <v>985167160</v>
      </c>
      <c r="S924" s="15" t="str">
        <f t="shared" si="269"/>
        <v>₹10,000-₹50,000</v>
      </c>
      <c r="U924" s="6">
        <f t="shared" si="270"/>
        <v>308</v>
      </c>
      <c r="V924" s="3">
        <f t="shared" si="271"/>
        <v>137928</v>
      </c>
      <c r="W924" s="3" t="s">
        <v>13824</v>
      </c>
      <c r="X924" s="3" t="s">
        <v>14550</v>
      </c>
      <c r="Y924" s="25">
        <f t="shared" si="272"/>
        <v>0.27</v>
      </c>
      <c r="Z924" s="25">
        <f t="shared" si="273"/>
        <v>662</v>
      </c>
      <c r="AA924">
        <f t="shared" si="274"/>
        <v>1</v>
      </c>
      <c r="AB924">
        <f t="shared" si="275"/>
        <v>1</v>
      </c>
      <c r="AC924">
        <f t="shared" si="266"/>
        <v>0</v>
      </c>
      <c r="AF924">
        <f t="shared" si="276"/>
        <v>985167160</v>
      </c>
      <c r="AH924" t="str">
        <f t="shared" si="277"/>
        <v>Mi 100 cm (40 inches) Horizon Edition</v>
      </c>
      <c r="AI924" s="21">
        <f t="shared" si="278"/>
        <v>32840</v>
      </c>
      <c r="AK924" t="str">
        <f t="shared" si="279"/>
        <v>Electronics</v>
      </c>
      <c r="AM924">
        <f t="shared" si="280"/>
        <v>2700</v>
      </c>
      <c r="AN924" s="16">
        <f t="shared" si="281"/>
        <v>27</v>
      </c>
      <c r="AO924">
        <f t="shared" si="282"/>
        <v>27</v>
      </c>
      <c r="AP924" t="str">
        <f t="shared" si="283"/>
        <v>Suspicious Zero</v>
      </c>
      <c r="AQ924">
        <f t="shared" si="284"/>
        <v>2700</v>
      </c>
    </row>
    <row r="925" spans="1:43">
      <c r="A925" t="s">
        <v>11581</v>
      </c>
      <c r="B925" t="s">
        <v>11582</v>
      </c>
      <c r="C925" t="s">
        <v>8210</v>
      </c>
      <c r="D925" s="17">
        <v>390</v>
      </c>
      <c r="E925" s="17">
        <v>799</v>
      </c>
      <c r="F925" s="23">
        <v>51</v>
      </c>
      <c r="G925" s="6">
        <v>3.8</v>
      </c>
      <c r="H925" s="3">
        <v>287</v>
      </c>
      <c r="I925" t="s">
        <v>11583</v>
      </c>
      <c r="J925" t="s">
        <v>11584</v>
      </c>
      <c r="K925" t="s">
        <v>11585</v>
      </c>
      <c r="L925" t="s">
        <v>11586</v>
      </c>
      <c r="M925" t="s">
        <v>12955</v>
      </c>
      <c r="N925" t="s">
        <v>11587</v>
      </c>
      <c r="O925" t="s">
        <v>11588</v>
      </c>
      <c r="P925" t="s">
        <v>11589</v>
      </c>
      <c r="Q925" t="str">
        <f t="shared" si="267"/>
        <v>Good</v>
      </c>
      <c r="R925" s="15">
        <f t="shared" si="268"/>
        <v>229313</v>
      </c>
      <c r="S925" s="15" t="str">
        <f t="shared" si="269"/>
        <v>₹500-₹2,000</v>
      </c>
      <c r="U925" s="6">
        <f t="shared" si="270"/>
        <v>308</v>
      </c>
      <c r="V925" s="3">
        <f t="shared" si="271"/>
        <v>1090.5999999999999</v>
      </c>
      <c r="W925" s="3" t="s">
        <v>13825</v>
      </c>
      <c r="X925" s="3" t="s">
        <v>14573</v>
      </c>
      <c r="Y925" s="25">
        <f t="shared" si="272"/>
        <v>0.51</v>
      </c>
      <c r="Z925" s="25">
        <f t="shared" si="273"/>
        <v>662</v>
      </c>
      <c r="AA925">
        <f t="shared" si="274"/>
        <v>1</v>
      </c>
      <c r="AB925">
        <f t="shared" si="275"/>
        <v>1</v>
      </c>
      <c r="AC925">
        <f t="shared" si="266"/>
        <v>0</v>
      </c>
      <c r="AF925">
        <f t="shared" si="276"/>
        <v>229313</v>
      </c>
      <c r="AH925" t="str">
        <f t="shared" si="277"/>
        <v>PrettyKrafts Laundry Square Shape</v>
      </c>
      <c r="AI925" s="21">
        <f t="shared" si="278"/>
        <v>287</v>
      </c>
      <c r="AK925" t="str">
        <f t="shared" si="279"/>
        <v>Home &amp; Kitchen</v>
      </c>
      <c r="AM925">
        <f t="shared" si="280"/>
        <v>5100</v>
      </c>
      <c r="AN925" s="16">
        <f t="shared" si="281"/>
        <v>51</v>
      </c>
      <c r="AO925">
        <f t="shared" si="282"/>
        <v>51</v>
      </c>
      <c r="AP925" t="str">
        <f t="shared" si="283"/>
        <v>Suspicious Zero</v>
      </c>
      <c r="AQ925">
        <f t="shared" si="284"/>
        <v>5100</v>
      </c>
    </row>
    <row r="926" spans="1:43">
      <c r="A926" t="s">
        <v>4334</v>
      </c>
      <c r="B926" t="s">
        <v>4335</v>
      </c>
      <c r="C926" t="s">
        <v>2810</v>
      </c>
      <c r="D926" s="17">
        <v>7915</v>
      </c>
      <c r="E926" s="17">
        <v>9999</v>
      </c>
      <c r="F926" s="23">
        <v>21</v>
      </c>
      <c r="G926" s="6">
        <v>4.3</v>
      </c>
      <c r="H926" s="3">
        <v>1376</v>
      </c>
      <c r="I926" t="s">
        <v>4336</v>
      </c>
      <c r="J926" t="s">
        <v>4337</v>
      </c>
      <c r="K926" t="s">
        <v>4338</v>
      </c>
      <c r="L926" t="s">
        <v>4339</v>
      </c>
      <c r="M926" t="s">
        <v>12956</v>
      </c>
      <c r="N926" t="s">
        <v>12957</v>
      </c>
      <c r="O926" t="s">
        <v>4340</v>
      </c>
      <c r="P926" t="s">
        <v>4341</v>
      </c>
      <c r="Q926" t="str">
        <f t="shared" si="267"/>
        <v>Good</v>
      </c>
      <c r="R926" s="15">
        <f t="shared" si="268"/>
        <v>13758624</v>
      </c>
      <c r="S926" s="15" t="str">
        <f t="shared" si="269"/>
        <v>₹2,000-₹10,000</v>
      </c>
      <c r="U926" s="6">
        <f t="shared" si="270"/>
        <v>308</v>
      </c>
      <c r="V926" s="3">
        <f t="shared" si="271"/>
        <v>5916.8</v>
      </c>
      <c r="W926" s="3" t="s">
        <v>14360</v>
      </c>
      <c r="X926" s="3" t="s">
        <v>14550</v>
      </c>
      <c r="Y926" s="25">
        <f t="shared" si="272"/>
        <v>0.21</v>
      </c>
      <c r="Z926" s="25">
        <f t="shared" si="273"/>
        <v>662</v>
      </c>
      <c r="AA926">
        <f t="shared" si="274"/>
        <v>1</v>
      </c>
      <c r="AB926">
        <f t="shared" si="275"/>
        <v>1</v>
      </c>
      <c r="AC926">
        <f t="shared" si="266"/>
        <v>0</v>
      </c>
      <c r="AF926">
        <f t="shared" si="276"/>
        <v>13758624</v>
      </c>
      <c r="AH926" t="str">
        <f t="shared" si="277"/>
        <v>MI REDMI 9i Sport (Carbon Black,</v>
      </c>
      <c r="AI926" s="21">
        <f t="shared" si="278"/>
        <v>1376</v>
      </c>
      <c r="AK926" t="str">
        <f t="shared" si="279"/>
        <v>Electronics</v>
      </c>
      <c r="AM926">
        <f t="shared" si="280"/>
        <v>2100</v>
      </c>
      <c r="AN926" s="16">
        <f t="shared" si="281"/>
        <v>21</v>
      </c>
      <c r="AO926">
        <f t="shared" si="282"/>
        <v>21</v>
      </c>
      <c r="AP926" t="str">
        <f t="shared" si="283"/>
        <v>Suspicious Zero</v>
      </c>
      <c r="AQ926">
        <f t="shared" si="284"/>
        <v>2100</v>
      </c>
    </row>
    <row r="927" spans="1:43">
      <c r="A927" t="s">
        <v>2255</v>
      </c>
      <c r="B927" t="s">
        <v>2256</v>
      </c>
      <c r="C927" t="s">
        <v>18</v>
      </c>
      <c r="D927" s="17">
        <v>719</v>
      </c>
      <c r="E927" s="17">
        <v>1499</v>
      </c>
      <c r="F927" s="23">
        <v>52</v>
      </c>
      <c r="G927" s="6">
        <v>4.0999999999999996</v>
      </c>
      <c r="H927" s="3">
        <v>1045</v>
      </c>
      <c r="I927" t="s">
        <v>12958</v>
      </c>
      <c r="J927" t="s">
        <v>894</v>
      </c>
      <c r="K927" t="s">
        <v>895</v>
      </c>
      <c r="L927" t="s">
        <v>896</v>
      </c>
      <c r="M927" t="s">
        <v>897</v>
      </c>
      <c r="N927" t="s">
        <v>12458</v>
      </c>
      <c r="O927" t="s">
        <v>2257</v>
      </c>
      <c r="P927" t="s">
        <v>2258</v>
      </c>
      <c r="Q927" t="str">
        <f t="shared" si="267"/>
        <v>Good</v>
      </c>
      <c r="R927" s="15">
        <f t="shared" si="268"/>
        <v>1566455</v>
      </c>
      <c r="S927" s="15" t="str">
        <f t="shared" si="269"/>
        <v>₹500-₹2,000</v>
      </c>
      <c r="U927" s="6">
        <f t="shared" si="270"/>
        <v>308</v>
      </c>
      <c r="V927" s="3">
        <f t="shared" si="271"/>
        <v>4284.5</v>
      </c>
      <c r="W927" s="3" t="s">
        <v>14498</v>
      </c>
      <c r="X927" s="3" t="s">
        <v>14572</v>
      </c>
      <c r="Y927" s="25">
        <f t="shared" si="272"/>
        <v>0.52</v>
      </c>
      <c r="Z927" s="25">
        <f t="shared" si="273"/>
        <v>662</v>
      </c>
      <c r="AA927">
        <f t="shared" si="274"/>
        <v>1</v>
      </c>
      <c r="AB927">
        <f t="shared" si="275"/>
        <v>1</v>
      </c>
      <c r="AC927">
        <f t="shared" si="266"/>
        <v>0</v>
      </c>
      <c r="AF927">
        <f t="shared" si="276"/>
        <v>1566455</v>
      </c>
      <c r="AH927" t="str">
        <f t="shared" si="277"/>
        <v>Wayona Type C to Lightning MFI</v>
      </c>
      <c r="AI927" s="21">
        <f t="shared" si="278"/>
        <v>1045</v>
      </c>
      <c r="AK927" t="str">
        <f t="shared" si="279"/>
        <v>Computers &amp; Accessories</v>
      </c>
      <c r="AM927">
        <f t="shared" si="280"/>
        <v>5200</v>
      </c>
      <c r="AN927" s="16">
        <f t="shared" si="281"/>
        <v>52</v>
      </c>
      <c r="AO927">
        <f t="shared" si="282"/>
        <v>52</v>
      </c>
      <c r="AP927" t="str">
        <f t="shared" si="283"/>
        <v>Suspicious Zero</v>
      </c>
      <c r="AQ927">
        <f t="shared" si="284"/>
        <v>5200</v>
      </c>
    </row>
    <row r="928" spans="1:43">
      <c r="A928" t="s">
        <v>3733</v>
      </c>
      <c r="B928" t="s">
        <v>3734</v>
      </c>
      <c r="C928" t="s">
        <v>3735</v>
      </c>
      <c r="D928" s="17">
        <v>279</v>
      </c>
      <c r="E928" s="17">
        <v>1499</v>
      </c>
      <c r="F928" s="23">
        <v>81</v>
      </c>
      <c r="G928" s="6">
        <v>4.2</v>
      </c>
      <c r="H928" s="3">
        <v>2646</v>
      </c>
      <c r="I928" t="s">
        <v>3736</v>
      </c>
      <c r="J928" t="s">
        <v>3737</v>
      </c>
      <c r="K928" t="s">
        <v>3738</v>
      </c>
      <c r="L928" t="s">
        <v>3739</v>
      </c>
      <c r="M928" t="s">
        <v>12959</v>
      </c>
      <c r="N928" t="s">
        <v>12960</v>
      </c>
      <c r="O928" t="s">
        <v>3740</v>
      </c>
      <c r="P928" t="s">
        <v>3741</v>
      </c>
      <c r="Q928" t="str">
        <f t="shared" si="267"/>
        <v>Good</v>
      </c>
      <c r="R928" s="15">
        <f t="shared" si="268"/>
        <v>3966354</v>
      </c>
      <c r="S928" s="15" t="str">
        <f t="shared" si="269"/>
        <v>₹500-₹2,000</v>
      </c>
      <c r="U928" s="6">
        <f t="shared" si="270"/>
        <v>308</v>
      </c>
      <c r="V928" s="3">
        <f t="shared" si="271"/>
        <v>11113.2</v>
      </c>
      <c r="W928" s="3" t="s">
        <v>13826</v>
      </c>
      <c r="X928" s="3" t="s">
        <v>14550</v>
      </c>
      <c r="Y928" s="25">
        <f t="shared" si="272"/>
        <v>0.81</v>
      </c>
      <c r="Z928" s="25">
        <f t="shared" si="273"/>
        <v>662</v>
      </c>
      <c r="AA928">
        <f t="shared" si="274"/>
        <v>1</v>
      </c>
      <c r="AB928">
        <f t="shared" si="275"/>
        <v>1</v>
      </c>
      <c r="AC928">
        <f t="shared" si="266"/>
        <v>0</v>
      </c>
      <c r="AF928">
        <f t="shared" si="276"/>
        <v>3966354</v>
      </c>
      <c r="AH928" t="str">
        <f t="shared" si="277"/>
        <v>Amozo Ultra Hybrid Camera and Drop</v>
      </c>
      <c r="AI928" s="21">
        <f t="shared" si="278"/>
        <v>2646</v>
      </c>
      <c r="AK928" t="str">
        <f t="shared" si="279"/>
        <v>Electronics</v>
      </c>
      <c r="AM928">
        <f t="shared" si="280"/>
        <v>8100</v>
      </c>
      <c r="AN928" s="16">
        <f t="shared" si="281"/>
        <v>81</v>
      </c>
      <c r="AO928">
        <f t="shared" si="282"/>
        <v>81</v>
      </c>
      <c r="AP928" t="str">
        <f t="shared" si="283"/>
        <v>Suspicious Zero</v>
      </c>
      <c r="AQ928">
        <f t="shared" si="284"/>
        <v>8100</v>
      </c>
    </row>
    <row r="929" spans="1:43">
      <c r="A929" t="s">
        <v>10333</v>
      </c>
      <c r="B929" t="s">
        <v>10334</v>
      </c>
      <c r="C929" t="s">
        <v>8173</v>
      </c>
      <c r="D929" s="17">
        <v>1499</v>
      </c>
      <c r="E929" s="17">
        <v>3500</v>
      </c>
      <c r="F929" s="23">
        <v>56.999999999999993</v>
      </c>
      <c r="G929" s="6">
        <v>4.0999999999999996</v>
      </c>
      <c r="H929" s="3">
        <v>303</v>
      </c>
      <c r="I929" t="s">
        <v>10335</v>
      </c>
      <c r="J929" t="s">
        <v>10336</v>
      </c>
      <c r="K929" t="s">
        <v>10337</v>
      </c>
      <c r="L929" t="s">
        <v>10338</v>
      </c>
      <c r="M929" t="s">
        <v>10339</v>
      </c>
      <c r="N929" t="s">
        <v>10340</v>
      </c>
      <c r="O929" t="s">
        <v>10341</v>
      </c>
      <c r="P929" t="s">
        <v>10342</v>
      </c>
      <c r="Q929" t="str">
        <f t="shared" si="267"/>
        <v>Average</v>
      </c>
      <c r="R929" s="15">
        <f t="shared" si="268"/>
        <v>1060500</v>
      </c>
      <c r="S929" s="15" t="str">
        <f t="shared" si="269"/>
        <v>₹2,000-₹10,000</v>
      </c>
      <c r="U929" s="6">
        <f t="shared" si="270"/>
        <v>308</v>
      </c>
      <c r="V929" s="3">
        <f t="shared" si="271"/>
        <v>1242.3</v>
      </c>
      <c r="W929" s="3" t="s">
        <v>13827</v>
      </c>
      <c r="X929" s="3" t="s">
        <v>14573</v>
      </c>
      <c r="Y929" s="25">
        <f t="shared" si="272"/>
        <v>0.56999999999999995</v>
      </c>
      <c r="Z929" s="25">
        <f t="shared" si="273"/>
        <v>662</v>
      </c>
      <c r="AA929">
        <f t="shared" si="274"/>
        <v>1</v>
      </c>
      <c r="AB929">
        <f t="shared" si="275"/>
        <v>1</v>
      </c>
      <c r="AC929">
        <f t="shared" si="266"/>
        <v>0</v>
      </c>
      <c r="AF929">
        <f t="shared" si="276"/>
        <v>1060500</v>
      </c>
      <c r="AH929" t="str">
        <f t="shared" si="277"/>
        <v>Havells Zella Flap Auto Immersion Rod</v>
      </c>
      <c r="AI929" s="21">
        <f t="shared" si="278"/>
        <v>303</v>
      </c>
      <c r="AK929" t="str">
        <f t="shared" si="279"/>
        <v>Home &amp; Kitchen</v>
      </c>
      <c r="AM929">
        <f t="shared" si="280"/>
        <v>5699.9999999999991</v>
      </c>
      <c r="AN929" s="16">
        <f t="shared" si="281"/>
        <v>56.999999999999993</v>
      </c>
      <c r="AO929">
        <f t="shared" si="282"/>
        <v>56.999999999999993</v>
      </c>
      <c r="AP929" t="str">
        <f t="shared" si="283"/>
        <v>Suspicious Zero</v>
      </c>
      <c r="AQ929">
        <f t="shared" si="284"/>
        <v>5699.9999999999991</v>
      </c>
    </row>
    <row r="930" spans="1:43">
      <c r="A930" t="s">
        <v>8258</v>
      </c>
      <c r="B930" t="s">
        <v>8259</v>
      </c>
      <c r="C930" t="s">
        <v>8260</v>
      </c>
      <c r="D930" s="17">
        <v>1969</v>
      </c>
      <c r="E930" s="17">
        <v>5000</v>
      </c>
      <c r="F930" s="23">
        <v>61</v>
      </c>
      <c r="G930" s="6">
        <v>4.0999999999999996</v>
      </c>
      <c r="H930" s="3">
        <v>4927</v>
      </c>
      <c r="I930" t="s">
        <v>8261</v>
      </c>
      <c r="J930" t="s">
        <v>8262</v>
      </c>
      <c r="K930" t="s">
        <v>8263</v>
      </c>
      <c r="L930" t="s">
        <v>8264</v>
      </c>
      <c r="M930" t="s">
        <v>8265</v>
      </c>
      <c r="N930" t="s">
        <v>13172</v>
      </c>
      <c r="O930" t="s">
        <v>8266</v>
      </c>
      <c r="P930" t="s">
        <v>8267</v>
      </c>
      <c r="Q930" t="str">
        <f t="shared" si="267"/>
        <v>Good</v>
      </c>
      <c r="R930" s="15">
        <f t="shared" si="268"/>
        <v>24635000</v>
      </c>
      <c r="S930" s="15" t="str">
        <f t="shared" si="269"/>
        <v>₹2,000-₹10,000</v>
      </c>
      <c r="U930" s="6">
        <f t="shared" si="270"/>
        <v>308</v>
      </c>
      <c r="V930" s="3">
        <f t="shared" si="271"/>
        <v>20200.699999999997</v>
      </c>
      <c r="W930" s="3" t="s">
        <v>13828</v>
      </c>
      <c r="X930" s="3" t="s">
        <v>14573</v>
      </c>
      <c r="Y930" s="25">
        <f t="shared" si="272"/>
        <v>0.61</v>
      </c>
      <c r="Z930" s="25">
        <f t="shared" si="273"/>
        <v>662</v>
      </c>
      <c r="AA930">
        <f t="shared" si="274"/>
        <v>1</v>
      </c>
      <c r="AB930">
        <f t="shared" si="275"/>
        <v>1</v>
      </c>
      <c r="AC930">
        <f t="shared" si="266"/>
        <v>0</v>
      </c>
      <c r="AF930">
        <f t="shared" si="276"/>
        <v>24635000</v>
      </c>
      <c r="AH930" t="str">
        <f t="shared" si="277"/>
        <v>NutriPro Juicer Mixer Grinder -</v>
      </c>
      <c r="AI930" s="21">
        <f t="shared" si="278"/>
        <v>4927</v>
      </c>
      <c r="AK930" t="str">
        <f t="shared" si="279"/>
        <v>Home &amp; Kitchen</v>
      </c>
      <c r="AM930">
        <f t="shared" si="280"/>
        <v>6100</v>
      </c>
      <c r="AN930" s="16">
        <f t="shared" si="281"/>
        <v>61</v>
      </c>
      <c r="AO930">
        <f t="shared" si="282"/>
        <v>61</v>
      </c>
      <c r="AP930" t="str">
        <f t="shared" si="283"/>
        <v>Suspicious Zero</v>
      </c>
      <c r="AQ930">
        <f t="shared" si="284"/>
        <v>6100</v>
      </c>
    </row>
    <row r="931" spans="1:43">
      <c r="A931" t="s">
        <v>10059</v>
      </c>
      <c r="B931" t="s">
        <v>10060</v>
      </c>
      <c r="C931" t="s">
        <v>8346</v>
      </c>
      <c r="D931" s="17">
        <v>1399</v>
      </c>
      <c r="E931" s="17">
        <v>2290</v>
      </c>
      <c r="F931" s="23">
        <v>39</v>
      </c>
      <c r="G931" s="6">
        <v>4.4000000000000004</v>
      </c>
      <c r="H931" s="3">
        <v>461</v>
      </c>
      <c r="I931" t="s">
        <v>12321</v>
      </c>
      <c r="J931" t="s">
        <v>10061</v>
      </c>
      <c r="K931" t="s">
        <v>10062</v>
      </c>
      <c r="L931" t="s">
        <v>10063</v>
      </c>
      <c r="M931" t="s">
        <v>12961</v>
      </c>
      <c r="N931" t="s">
        <v>10064</v>
      </c>
      <c r="O931" t="s">
        <v>10065</v>
      </c>
      <c r="P931" t="s">
        <v>10066</v>
      </c>
      <c r="Q931" t="str">
        <f t="shared" si="267"/>
        <v>Excellent</v>
      </c>
      <c r="R931" s="15">
        <f t="shared" si="268"/>
        <v>1055690</v>
      </c>
      <c r="S931" s="15" t="str">
        <f t="shared" si="269"/>
        <v>₹2,000-₹10,000</v>
      </c>
      <c r="U931" s="6">
        <f t="shared" si="270"/>
        <v>308</v>
      </c>
      <c r="V931" s="3">
        <f t="shared" si="271"/>
        <v>2028.4</v>
      </c>
      <c r="W931" s="3" t="s">
        <v>14172</v>
      </c>
      <c r="X931" s="3" t="s">
        <v>14573</v>
      </c>
      <c r="Y931" s="25">
        <f t="shared" si="272"/>
        <v>0.39</v>
      </c>
      <c r="Z931" s="25">
        <f t="shared" si="273"/>
        <v>662</v>
      </c>
      <c r="AA931">
        <f t="shared" si="274"/>
        <v>1</v>
      </c>
      <c r="AB931">
        <f t="shared" si="275"/>
        <v>1</v>
      </c>
      <c r="AC931">
        <f t="shared" si="266"/>
        <v>0</v>
      </c>
      <c r="AF931">
        <f t="shared" si="276"/>
        <v>1055690</v>
      </c>
      <c r="AH931" t="str">
        <f t="shared" si="277"/>
        <v>Borosil Electric Egg Boiler,</v>
      </c>
      <c r="AI931" s="21">
        <f t="shared" si="278"/>
        <v>461</v>
      </c>
      <c r="AK931" t="str">
        <f t="shared" si="279"/>
        <v>Home &amp; Kitchen</v>
      </c>
      <c r="AM931">
        <f t="shared" si="280"/>
        <v>3900</v>
      </c>
      <c r="AN931" s="16">
        <f t="shared" si="281"/>
        <v>39</v>
      </c>
      <c r="AO931">
        <f t="shared" si="282"/>
        <v>39</v>
      </c>
      <c r="AP931" t="str">
        <f t="shared" si="283"/>
        <v>Suspicious Zero</v>
      </c>
      <c r="AQ931">
        <f t="shared" si="284"/>
        <v>3900</v>
      </c>
    </row>
    <row r="932" spans="1:43">
      <c r="A932" t="s">
        <v>11202</v>
      </c>
      <c r="B932" t="s">
        <v>11203</v>
      </c>
      <c r="C932" t="s">
        <v>8904</v>
      </c>
      <c r="D932" s="17">
        <v>215</v>
      </c>
      <c r="E932" s="17">
        <v>1499</v>
      </c>
      <c r="F932" s="23">
        <v>86</v>
      </c>
      <c r="G932" s="6">
        <v>3.9</v>
      </c>
      <c r="H932" s="3">
        <v>1004</v>
      </c>
      <c r="I932" t="s">
        <v>11204</v>
      </c>
      <c r="J932" t="s">
        <v>11205</v>
      </c>
      <c r="K932" t="s">
        <v>11206</v>
      </c>
      <c r="L932" t="s">
        <v>11207</v>
      </c>
      <c r="M932" t="s">
        <v>11208</v>
      </c>
      <c r="N932" t="s">
        <v>11209</v>
      </c>
      <c r="O932" t="s">
        <v>11210</v>
      </c>
      <c r="P932" t="s">
        <v>11211</v>
      </c>
      <c r="Q932" t="str">
        <f t="shared" si="267"/>
        <v>Good</v>
      </c>
      <c r="R932" s="15">
        <f t="shared" si="268"/>
        <v>1504996</v>
      </c>
      <c r="S932" s="15" t="str">
        <f t="shared" si="269"/>
        <v>₹500-₹2,000</v>
      </c>
      <c r="U932" s="6">
        <f t="shared" si="270"/>
        <v>308</v>
      </c>
      <c r="V932" s="3">
        <f t="shared" si="271"/>
        <v>3915.6</v>
      </c>
      <c r="W932" s="3" t="s">
        <v>13829</v>
      </c>
      <c r="X932" s="3" t="s">
        <v>14573</v>
      </c>
      <c r="Y932" s="25">
        <f t="shared" si="272"/>
        <v>0.86</v>
      </c>
      <c r="Z932" s="25">
        <f t="shared" si="273"/>
        <v>662</v>
      </c>
      <c r="AA932">
        <f t="shared" si="274"/>
        <v>1</v>
      </c>
      <c r="AB932">
        <f t="shared" si="275"/>
        <v>1</v>
      </c>
      <c r="AC932">
        <f t="shared" si="266"/>
        <v>0</v>
      </c>
      <c r="AF932">
        <f t="shared" si="276"/>
        <v>1504996</v>
      </c>
      <c r="AH932" t="str">
        <f t="shared" si="277"/>
        <v>Macmillan Aquafresh 5 Micron PS-05 10"</v>
      </c>
      <c r="AI932" s="21">
        <f t="shared" si="278"/>
        <v>1004</v>
      </c>
      <c r="AK932" t="str">
        <f t="shared" si="279"/>
        <v>Home &amp; Kitchen</v>
      </c>
      <c r="AM932">
        <f t="shared" si="280"/>
        <v>8600</v>
      </c>
      <c r="AN932" s="16">
        <f t="shared" si="281"/>
        <v>86</v>
      </c>
      <c r="AO932">
        <f t="shared" si="282"/>
        <v>86</v>
      </c>
      <c r="AP932" t="str">
        <f t="shared" si="283"/>
        <v>Suspicious Zero</v>
      </c>
      <c r="AQ932">
        <f t="shared" si="284"/>
        <v>8600</v>
      </c>
    </row>
    <row r="933" spans="1:43">
      <c r="A933" t="s">
        <v>1422</v>
      </c>
      <c r="B933" t="s">
        <v>1423</v>
      </c>
      <c r="C933" t="s">
        <v>458</v>
      </c>
      <c r="D933" s="17">
        <v>339</v>
      </c>
      <c r="E933" s="17">
        <v>1999</v>
      </c>
      <c r="F933" s="23">
        <v>83</v>
      </c>
      <c r="G933" s="6">
        <v>4</v>
      </c>
      <c r="H933" s="3">
        <v>343</v>
      </c>
      <c r="I933" t="s">
        <v>1424</v>
      </c>
      <c r="J933" t="s">
        <v>1425</v>
      </c>
      <c r="K933" t="s">
        <v>1426</v>
      </c>
      <c r="L933" t="s">
        <v>1427</v>
      </c>
      <c r="M933" t="s">
        <v>1428</v>
      </c>
      <c r="N933" t="s">
        <v>1429</v>
      </c>
      <c r="O933" t="s">
        <v>1430</v>
      </c>
      <c r="P933" t="s">
        <v>1431</v>
      </c>
      <c r="Q933" t="str">
        <f t="shared" si="267"/>
        <v>Good</v>
      </c>
      <c r="R933" s="15">
        <f t="shared" si="268"/>
        <v>685657</v>
      </c>
      <c r="S933" s="15" t="str">
        <f t="shared" si="269"/>
        <v>₹500-₹2,000</v>
      </c>
      <c r="U933" s="6">
        <f t="shared" si="270"/>
        <v>308</v>
      </c>
      <c r="V933" s="3">
        <f t="shared" si="271"/>
        <v>1372</v>
      </c>
      <c r="W933" s="3" t="s">
        <v>14499</v>
      </c>
      <c r="X933" s="3" t="s">
        <v>14550</v>
      </c>
      <c r="Y933" s="25">
        <f t="shared" si="272"/>
        <v>0.83</v>
      </c>
      <c r="Z933" s="25">
        <f t="shared" si="273"/>
        <v>662</v>
      </c>
      <c r="AA933">
        <f t="shared" si="274"/>
        <v>1</v>
      </c>
      <c r="AB933">
        <f t="shared" si="275"/>
        <v>1</v>
      </c>
      <c r="AC933">
        <f t="shared" si="266"/>
        <v>0</v>
      </c>
      <c r="AF933">
        <f t="shared" si="276"/>
        <v>685657</v>
      </c>
      <c r="AH933" t="str">
        <f t="shared" si="277"/>
        <v>Electvision Remote Control Compatible</v>
      </c>
      <c r="AI933" s="21">
        <f t="shared" si="278"/>
        <v>343</v>
      </c>
      <c r="AK933" t="str">
        <f t="shared" si="279"/>
        <v>Electronics</v>
      </c>
      <c r="AM933">
        <f t="shared" si="280"/>
        <v>8300</v>
      </c>
      <c r="AN933" s="16">
        <f t="shared" si="281"/>
        <v>83</v>
      </c>
      <c r="AO933">
        <f t="shared" si="282"/>
        <v>83</v>
      </c>
      <c r="AP933" t="str">
        <f t="shared" si="283"/>
        <v>Suspicious Zero</v>
      </c>
      <c r="AQ933">
        <f t="shared" si="284"/>
        <v>8300</v>
      </c>
    </row>
    <row r="934" spans="1:43">
      <c r="A934" t="s">
        <v>8819</v>
      </c>
      <c r="B934" t="s">
        <v>8820</v>
      </c>
      <c r="C934" t="s">
        <v>7933</v>
      </c>
      <c r="D934" s="17">
        <v>319</v>
      </c>
      <c r="E934" s="17">
        <v>749</v>
      </c>
      <c r="F934" s="23">
        <v>56.999999999999993</v>
      </c>
      <c r="G934" s="6">
        <v>4.5999999999999996</v>
      </c>
      <c r="H934" s="3">
        <v>124</v>
      </c>
      <c r="I934" t="s">
        <v>8821</v>
      </c>
      <c r="J934" t="s">
        <v>8822</v>
      </c>
      <c r="K934" t="s">
        <v>8823</v>
      </c>
      <c r="L934" t="s">
        <v>8824</v>
      </c>
      <c r="M934" t="s">
        <v>8825</v>
      </c>
      <c r="N934" t="s">
        <v>12962</v>
      </c>
      <c r="O934" t="s">
        <v>8826</v>
      </c>
      <c r="P934" t="s">
        <v>8827</v>
      </c>
      <c r="Q934" t="str">
        <f t="shared" si="267"/>
        <v>Good</v>
      </c>
      <c r="R934" s="15">
        <f t="shared" si="268"/>
        <v>92876</v>
      </c>
      <c r="S934" s="15" t="str">
        <f t="shared" si="269"/>
        <v>₹500-₹2,000</v>
      </c>
      <c r="U934" s="6">
        <f t="shared" si="270"/>
        <v>308</v>
      </c>
      <c r="V934" s="3">
        <f t="shared" si="271"/>
        <v>570.4</v>
      </c>
      <c r="W934" s="3" t="s">
        <v>13830</v>
      </c>
      <c r="X934" s="3" t="s">
        <v>14573</v>
      </c>
      <c r="Y934" s="25">
        <f t="shared" si="272"/>
        <v>0.56999999999999995</v>
      </c>
      <c r="Z934" s="25">
        <f t="shared" si="273"/>
        <v>662</v>
      </c>
      <c r="AA934">
        <f t="shared" si="274"/>
        <v>1</v>
      </c>
      <c r="AB934">
        <f t="shared" si="275"/>
        <v>1</v>
      </c>
      <c r="AC934">
        <f t="shared" si="266"/>
        <v>0</v>
      </c>
      <c r="AF934">
        <f t="shared" si="276"/>
        <v>92876</v>
      </c>
      <c r="AH934" t="str">
        <f t="shared" si="277"/>
        <v>Lint Remover Woolen Clothes Lint</v>
      </c>
      <c r="AI934" s="21">
        <f t="shared" si="278"/>
        <v>124</v>
      </c>
      <c r="AK934" t="str">
        <f t="shared" si="279"/>
        <v>Home &amp; Kitchen</v>
      </c>
      <c r="AM934">
        <f t="shared" si="280"/>
        <v>5699.9999999999991</v>
      </c>
      <c r="AN934" s="16">
        <f t="shared" si="281"/>
        <v>56.999999999999993</v>
      </c>
      <c r="AO934">
        <f t="shared" si="282"/>
        <v>56.999999999999993</v>
      </c>
      <c r="AP934" t="str">
        <f t="shared" si="283"/>
        <v>Suspicious Zero</v>
      </c>
      <c r="AQ934">
        <f t="shared" si="284"/>
        <v>5699.9999999999991</v>
      </c>
    </row>
    <row r="935" spans="1:43">
      <c r="A935" t="s">
        <v>405</v>
      </c>
      <c r="B935" t="s">
        <v>406</v>
      </c>
      <c r="C935" t="s">
        <v>169</v>
      </c>
      <c r="D935" s="17">
        <v>19999</v>
      </c>
      <c r="E935" s="17">
        <v>34999</v>
      </c>
      <c r="F935" s="23">
        <v>43</v>
      </c>
      <c r="G935" s="6">
        <v>4.3</v>
      </c>
      <c r="H935" s="3">
        <v>27151</v>
      </c>
      <c r="I935" t="s">
        <v>407</v>
      </c>
      <c r="J935" t="s">
        <v>408</v>
      </c>
      <c r="K935" t="s">
        <v>409</v>
      </c>
      <c r="L935" t="s">
        <v>410</v>
      </c>
      <c r="M935" t="s">
        <v>12963</v>
      </c>
      <c r="N935" t="s">
        <v>12322</v>
      </c>
      <c r="O935" t="s">
        <v>411</v>
      </c>
      <c r="P935" t="s">
        <v>412</v>
      </c>
      <c r="Q935" t="str">
        <f t="shared" si="267"/>
        <v>Average</v>
      </c>
      <c r="R935" s="15">
        <f t="shared" si="268"/>
        <v>950257849</v>
      </c>
      <c r="S935" s="15" t="str">
        <f t="shared" si="269"/>
        <v>₹10,000-₹50,000</v>
      </c>
      <c r="U935" s="6">
        <f t="shared" si="270"/>
        <v>308</v>
      </c>
      <c r="V935" s="3">
        <f t="shared" si="271"/>
        <v>116749.29999999999</v>
      </c>
      <c r="W935" s="3" t="s">
        <v>13831</v>
      </c>
      <c r="X935" s="3" t="s">
        <v>14550</v>
      </c>
      <c r="Y935" s="25">
        <f t="shared" si="272"/>
        <v>0.43</v>
      </c>
      <c r="Z935" s="25">
        <f t="shared" si="273"/>
        <v>662</v>
      </c>
      <c r="AA935">
        <f t="shared" si="274"/>
        <v>1</v>
      </c>
      <c r="AB935">
        <f t="shared" si="275"/>
        <v>1</v>
      </c>
      <c r="AC935">
        <f t="shared" ref="AC935:AC998" si="285">COUNTIFS(A:A, A935, C:C, "&lt;&gt;" &amp; C935)</f>
        <v>0</v>
      </c>
      <c r="AF935">
        <f t="shared" si="276"/>
        <v>950257849</v>
      </c>
      <c r="AH935" t="str">
        <f t="shared" si="277"/>
        <v>Mi 108 cm (43 inches) Full HD Android</v>
      </c>
      <c r="AI935" s="21">
        <f t="shared" si="278"/>
        <v>27151</v>
      </c>
      <c r="AK935" t="str">
        <f t="shared" si="279"/>
        <v>Electronics</v>
      </c>
      <c r="AM935">
        <f t="shared" si="280"/>
        <v>4300</v>
      </c>
      <c r="AN935" s="16">
        <f t="shared" si="281"/>
        <v>43</v>
      </c>
      <c r="AO935">
        <f t="shared" si="282"/>
        <v>43</v>
      </c>
      <c r="AP935" t="str">
        <f t="shared" si="283"/>
        <v>Suspicious Zero</v>
      </c>
      <c r="AQ935">
        <f t="shared" si="284"/>
        <v>4300</v>
      </c>
    </row>
    <row r="936" spans="1:43">
      <c r="A936" t="s">
        <v>3604</v>
      </c>
      <c r="B936" t="s">
        <v>3605</v>
      </c>
      <c r="C936" t="s">
        <v>2864</v>
      </c>
      <c r="D936" s="17">
        <v>1399</v>
      </c>
      <c r="E936" s="17">
        <v>1630</v>
      </c>
      <c r="F936" s="23">
        <v>14.000000000000002</v>
      </c>
      <c r="G936" s="6">
        <v>4</v>
      </c>
      <c r="H936" s="3">
        <v>9378</v>
      </c>
      <c r="I936" t="s">
        <v>3606</v>
      </c>
      <c r="J936" t="s">
        <v>3607</v>
      </c>
      <c r="K936" t="s">
        <v>3608</v>
      </c>
      <c r="L936" t="s">
        <v>3609</v>
      </c>
      <c r="M936" t="s">
        <v>3610</v>
      </c>
      <c r="N936" t="s">
        <v>3611</v>
      </c>
      <c r="O936" t="s">
        <v>3612</v>
      </c>
      <c r="P936" t="s">
        <v>3613</v>
      </c>
      <c r="Q936" t="str">
        <f t="shared" si="267"/>
        <v>Good</v>
      </c>
      <c r="R936" s="15">
        <f t="shared" si="268"/>
        <v>15286140</v>
      </c>
      <c r="S936" s="15" t="str">
        <f t="shared" si="269"/>
        <v>₹500-₹2,000</v>
      </c>
      <c r="U936" s="6">
        <f t="shared" si="270"/>
        <v>308</v>
      </c>
      <c r="V936" s="3">
        <f t="shared" si="271"/>
        <v>37512</v>
      </c>
      <c r="W936" s="3" t="s">
        <v>14173</v>
      </c>
      <c r="X936" s="3" t="s">
        <v>14550</v>
      </c>
      <c r="Y936" s="25">
        <f t="shared" si="272"/>
        <v>0.14000000000000001</v>
      </c>
      <c r="Z936" s="25">
        <f t="shared" si="273"/>
        <v>662</v>
      </c>
      <c r="AA936">
        <f t="shared" si="274"/>
        <v>1</v>
      </c>
      <c r="AB936">
        <f t="shared" si="275"/>
        <v>1</v>
      </c>
      <c r="AC936">
        <f t="shared" si="285"/>
        <v>0</v>
      </c>
      <c r="AF936">
        <f t="shared" si="276"/>
        <v>15286140</v>
      </c>
      <c r="AH936" t="str">
        <f t="shared" si="277"/>
        <v>Motorola a10 Dual Sim keypad Mobile</v>
      </c>
      <c r="AI936" s="21">
        <f t="shared" si="278"/>
        <v>9378</v>
      </c>
      <c r="AK936" t="str">
        <f t="shared" si="279"/>
        <v>Electronics</v>
      </c>
      <c r="AM936">
        <f t="shared" si="280"/>
        <v>1400.0000000000002</v>
      </c>
      <c r="AN936" s="16">
        <f t="shared" si="281"/>
        <v>14.000000000000002</v>
      </c>
      <c r="AO936">
        <f t="shared" si="282"/>
        <v>14.000000000000002</v>
      </c>
      <c r="AP936" t="str">
        <f t="shared" si="283"/>
        <v>Suspicious Zero</v>
      </c>
      <c r="AQ936">
        <f t="shared" si="284"/>
        <v>1400.0000000000002</v>
      </c>
    </row>
    <row r="937" spans="1:43">
      <c r="A937" t="s">
        <v>3999</v>
      </c>
      <c r="B937" t="s">
        <v>4000</v>
      </c>
      <c r="C937" t="s">
        <v>2864</v>
      </c>
      <c r="D937" s="17">
        <v>1399</v>
      </c>
      <c r="E937" s="17">
        <v>1630</v>
      </c>
      <c r="F937" s="23">
        <v>14.000000000000002</v>
      </c>
      <c r="G937" s="6">
        <v>4</v>
      </c>
      <c r="H937" s="3">
        <v>9378</v>
      </c>
      <c r="I937" t="s">
        <v>4001</v>
      </c>
      <c r="J937" t="s">
        <v>3607</v>
      </c>
      <c r="K937" t="s">
        <v>3608</v>
      </c>
      <c r="L937" t="s">
        <v>3609</v>
      </c>
      <c r="M937" t="s">
        <v>3610</v>
      </c>
      <c r="N937" t="s">
        <v>3611</v>
      </c>
      <c r="O937" t="s">
        <v>4002</v>
      </c>
      <c r="P937" t="s">
        <v>4003</v>
      </c>
      <c r="Q937" t="str">
        <f t="shared" si="267"/>
        <v>Good</v>
      </c>
      <c r="R937" s="15">
        <f t="shared" si="268"/>
        <v>15286140</v>
      </c>
      <c r="S937" s="15" t="str">
        <f t="shared" si="269"/>
        <v>₹500-₹2,000</v>
      </c>
      <c r="U937" s="6">
        <f t="shared" si="270"/>
        <v>308</v>
      </c>
      <c r="V937" s="3">
        <f t="shared" si="271"/>
        <v>37512</v>
      </c>
      <c r="W937" s="3" t="s">
        <v>14500</v>
      </c>
      <c r="X937" s="3" t="s">
        <v>14550</v>
      </c>
      <c r="Y937" s="25">
        <f t="shared" si="272"/>
        <v>0.14000000000000001</v>
      </c>
      <c r="Z937" s="25">
        <f t="shared" si="273"/>
        <v>662</v>
      </c>
      <c r="AA937">
        <f t="shared" si="274"/>
        <v>1</v>
      </c>
      <c r="AB937">
        <f t="shared" si="275"/>
        <v>1</v>
      </c>
      <c r="AC937">
        <f t="shared" si="285"/>
        <v>0</v>
      </c>
      <c r="AF937">
        <f t="shared" si="276"/>
        <v>15286140</v>
      </c>
      <c r="AH937" t="str">
        <f t="shared" si="277"/>
        <v>Motorola a10 Dual Sim keypad Mobile</v>
      </c>
      <c r="AI937" s="21">
        <f t="shared" si="278"/>
        <v>9378</v>
      </c>
      <c r="AK937" t="str">
        <f t="shared" si="279"/>
        <v>Electronics</v>
      </c>
      <c r="AM937">
        <f t="shared" si="280"/>
        <v>1400.0000000000002</v>
      </c>
      <c r="AN937" s="16">
        <f t="shared" si="281"/>
        <v>14.000000000000002</v>
      </c>
      <c r="AO937">
        <f t="shared" si="282"/>
        <v>14.000000000000002</v>
      </c>
      <c r="AP937" t="str">
        <f t="shared" si="283"/>
        <v>Suspicious Zero</v>
      </c>
      <c r="AQ937">
        <f t="shared" si="284"/>
        <v>1400.0000000000002</v>
      </c>
    </row>
    <row r="938" spans="1:43">
      <c r="A938" t="s">
        <v>1842</v>
      </c>
      <c r="B938" t="s">
        <v>1843</v>
      </c>
      <c r="C938" t="s">
        <v>18</v>
      </c>
      <c r="D938" s="17">
        <v>848.99</v>
      </c>
      <c r="E938" s="17">
        <v>1490</v>
      </c>
      <c r="F938" s="23">
        <v>43</v>
      </c>
      <c r="G938" s="6">
        <v>3.9</v>
      </c>
      <c r="H938" s="3">
        <v>356</v>
      </c>
      <c r="I938" t="s">
        <v>1844</v>
      </c>
      <c r="J938" t="s">
        <v>1845</v>
      </c>
      <c r="K938" t="s">
        <v>1846</v>
      </c>
      <c r="L938" t="s">
        <v>1847</v>
      </c>
      <c r="M938" t="s">
        <v>1848</v>
      </c>
      <c r="N938" t="s">
        <v>12323</v>
      </c>
      <c r="O938" t="s">
        <v>1849</v>
      </c>
      <c r="P938" t="s">
        <v>1850</v>
      </c>
      <c r="Q938" t="str">
        <f t="shared" si="267"/>
        <v>Good</v>
      </c>
      <c r="R938" s="15">
        <f t="shared" si="268"/>
        <v>530440</v>
      </c>
      <c r="S938" s="15" t="str">
        <f t="shared" si="269"/>
        <v>₹500-₹2,000</v>
      </c>
      <c r="U938" s="6">
        <f t="shared" si="270"/>
        <v>308</v>
      </c>
      <c r="V938" s="3">
        <f t="shared" si="271"/>
        <v>1388.3999999999999</v>
      </c>
      <c r="W938" s="3" t="s">
        <v>13832</v>
      </c>
      <c r="X938" s="3" t="s">
        <v>14572</v>
      </c>
      <c r="Y938" s="25">
        <f t="shared" si="272"/>
        <v>0.43</v>
      </c>
      <c r="Z938" s="25">
        <f t="shared" si="273"/>
        <v>662</v>
      </c>
      <c r="AA938">
        <f t="shared" si="274"/>
        <v>1</v>
      </c>
      <c r="AB938">
        <f t="shared" si="275"/>
        <v>1</v>
      </c>
      <c r="AC938">
        <f t="shared" si="285"/>
        <v>0</v>
      </c>
      <c r="AF938">
        <f t="shared" si="276"/>
        <v>530440</v>
      </c>
      <c r="AH938" t="str">
        <f t="shared" si="277"/>
        <v>boAt LTG 550v3 Lightning Apple MFi</v>
      </c>
      <c r="AI938" s="21">
        <f t="shared" si="278"/>
        <v>356</v>
      </c>
      <c r="AK938" t="str">
        <f t="shared" si="279"/>
        <v>Computers &amp; Accessories</v>
      </c>
      <c r="AM938">
        <f t="shared" si="280"/>
        <v>4300</v>
      </c>
      <c r="AN938" s="16">
        <f t="shared" si="281"/>
        <v>43</v>
      </c>
      <c r="AO938">
        <f t="shared" si="282"/>
        <v>43</v>
      </c>
      <c r="AP938" t="str">
        <f t="shared" si="283"/>
        <v>Suspicious Zero</v>
      </c>
      <c r="AQ938">
        <f t="shared" si="284"/>
        <v>4300</v>
      </c>
    </row>
    <row r="939" spans="1:43">
      <c r="A939" t="s">
        <v>3631</v>
      </c>
      <c r="B939" t="s">
        <v>3632</v>
      </c>
      <c r="C939" t="s">
        <v>3633</v>
      </c>
      <c r="D939" s="17">
        <v>2099</v>
      </c>
      <c r="E939" s="17">
        <v>5999</v>
      </c>
      <c r="F939" s="23">
        <v>65</v>
      </c>
      <c r="G939" s="6">
        <v>4.3</v>
      </c>
      <c r="H939" s="3">
        <v>17129</v>
      </c>
      <c r="I939" t="s">
        <v>12324</v>
      </c>
      <c r="J939" t="s">
        <v>3635</v>
      </c>
      <c r="K939" t="s">
        <v>3636</v>
      </c>
      <c r="L939" t="s">
        <v>3637</v>
      </c>
      <c r="M939" t="s">
        <v>3638</v>
      </c>
      <c r="N939" t="s">
        <v>12964</v>
      </c>
      <c r="O939" t="s">
        <v>3640</v>
      </c>
      <c r="P939" t="s">
        <v>3641</v>
      </c>
      <c r="Q939" t="str">
        <f t="shared" si="267"/>
        <v>Good</v>
      </c>
      <c r="R939" s="15">
        <f t="shared" si="268"/>
        <v>102756871</v>
      </c>
      <c r="S939" s="15" t="str">
        <f t="shared" si="269"/>
        <v>₹2,000-₹10,000</v>
      </c>
      <c r="U939" s="6">
        <f t="shared" si="270"/>
        <v>308</v>
      </c>
      <c r="V939" s="3">
        <f t="shared" si="271"/>
        <v>73654.7</v>
      </c>
      <c r="W939" s="3" t="s">
        <v>14174</v>
      </c>
      <c r="X939" s="3" t="s">
        <v>14550</v>
      </c>
      <c r="Y939" s="25">
        <f t="shared" si="272"/>
        <v>0.65</v>
      </c>
      <c r="Z939" s="25">
        <f t="shared" si="273"/>
        <v>662</v>
      </c>
      <c r="AA939">
        <f t="shared" si="274"/>
        <v>1</v>
      </c>
      <c r="AB939">
        <f t="shared" si="275"/>
        <v>1</v>
      </c>
      <c r="AC939">
        <f t="shared" si="285"/>
        <v>0</v>
      </c>
      <c r="AF939">
        <f t="shared" si="276"/>
        <v>102756871</v>
      </c>
      <c r="AH939" t="str">
        <f t="shared" si="277"/>
        <v>KINGONE Upgraded Stylus Pen,</v>
      </c>
      <c r="AI939" s="21">
        <f t="shared" si="278"/>
        <v>17129</v>
      </c>
      <c r="AK939" t="str">
        <f t="shared" si="279"/>
        <v>Electronics</v>
      </c>
      <c r="AM939">
        <f t="shared" si="280"/>
        <v>6500</v>
      </c>
      <c r="AN939" s="16">
        <f t="shared" si="281"/>
        <v>65</v>
      </c>
      <c r="AO939">
        <f t="shared" si="282"/>
        <v>65</v>
      </c>
      <c r="AP939" t="str">
        <f t="shared" si="283"/>
        <v>Suspicious Zero</v>
      </c>
      <c r="AQ939">
        <f t="shared" si="284"/>
        <v>6500</v>
      </c>
    </row>
    <row r="940" spans="1:43">
      <c r="A940" t="s">
        <v>1012</v>
      </c>
      <c r="B940" t="s">
        <v>1013</v>
      </c>
      <c r="C940" t="s">
        <v>18</v>
      </c>
      <c r="D940" s="17">
        <v>210</v>
      </c>
      <c r="E940" s="17">
        <v>399</v>
      </c>
      <c r="F940" s="23">
        <v>47</v>
      </c>
      <c r="G940" s="6">
        <v>4.0999999999999996</v>
      </c>
      <c r="H940" s="3">
        <v>1717</v>
      </c>
      <c r="I940" t="s">
        <v>1014</v>
      </c>
      <c r="J940" t="s">
        <v>1015</v>
      </c>
      <c r="K940" t="s">
        <v>1016</v>
      </c>
      <c r="L940" t="s">
        <v>1017</v>
      </c>
      <c r="M940" t="s">
        <v>1018</v>
      </c>
      <c r="N940" t="s">
        <v>1019</v>
      </c>
      <c r="O940" t="s">
        <v>1020</v>
      </c>
      <c r="P940" t="s">
        <v>1021</v>
      </c>
      <c r="Q940" t="str">
        <f t="shared" si="267"/>
        <v>Good</v>
      </c>
      <c r="R940" s="15">
        <f t="shared" si="268"/>
        <v>685083</v>
      </c>
      <c r="S940" s="15" t="str">
        <f t="shared" si="269"/>
        <v>&lt;₹500</v>
      </c>
      <c r="U940" s="6">
        <f t="shared" si="270"/>
        <v>308</v>
      </c>
      <c r="V940" s="3">
        <f t="shared" si="271"/>
        <v>7039.7</v>
      </c>
      <c r="W940" s="3" t="s">
        <v>13833</v>
      </c>
      <c r="X940" s="3" t="s">
        <v>14572</v>
      </c>
      <c r="Y940" s="25">
        <f t="shared" si="272"/>
        <v>0.47</v>
      </c>
      <c r="Z940" s="25">
        <f t="shared" si="273"/>
        <v>662</v>
      </c>
      <c r="AA940">
        <f t="shared" si="274"/>
        <v>1</v>
      </c>
      <c r="AB940">
        <f t="shared" si="275"/>
        <v>1</v>
      </c>
      <c r="AC940">
        <f t="shared" si="285"/>
        <v>0</v>
      </c>
      <c r="AF940">
        <f t="shared" si="276"/>
        <v>685083</v>
      </c>
      <c r="AH940" t="str">
        <f t="shared" si="277"/>
        <v>Portronics Konnect L POR-1403 Fast</v>
      </c>
      <c r="AI940" s="21">
        <f t="shared" si="278"/>
        <v>1717</v>
      </c>
      <c r="AK940" t="str">
        <f t="shared" si="279"/>
        <v>Computers &amp; Accessories</v>
      </c>
      <c r="AM940">
        <f t="shared" si="280"/>
        <v>4700</v>
      </c>
      <c r="AN940" s="16">
        <f t="shared" si="281"/>
        <v>47</v>
      </c>
      <c r="AO940">
        <f t="shared" si="282"/>
        <v>47</v>
      </c>
      <c r="AP940" t="str">
        <f t="shared" si="283"/>
        <v>Suspicious Zero</v>
      </c>
      <c r="AQ940">
        <f t="shared" si="284"/>
        <v>4700</v>
      </c>
    </row>
    <row r="941" spans="1:43">
      <c r="A941" t="s">
        <v>148</v>
      </c>
      <c r="B941" t="s">
        <v>149</v>
      </c>
      <c r="C941" t="s">
        <v>18</v>
      </c>
      <c r="D941" s="17">
        <v>159</v>
      </c>
      <c r="E941" s="17">
        <v>399</v>
      </c>
      <c r="F941" s="23">
        <v>60</v>
      </c>
      <c r="G941" s="6">
        <v>4.0999999999999996</v>
      </c>
      <c r="H941" s="3">
        <v>4768</v>
      </c>
      <c r="I941" t="s">
        <v>59</v>
      </c>
      <c r="J941" t="s">
        <v>150</v>
      </c>
      <c r="K941" t="s">
        <v>151</v>
      </c>
      <c r="L941" t="s">
        <v>152</v>
      </c>
      <c r="M941" t="s">
        <v>153</v>
      </c>
      <c r="N941" t="s">
        <v>154</v>
      </c>
      <c r="O941" t="s">
        <v>155</v>
      </c>
      <c r="P941" t="s">
        <v>156</v>
      </c>
      <c r="Q941" t="str">
        <f t="shared" si="267"/>
        <v>Average</v>
      </c>
      <c r="R941" s="15">
        <f t="shared" si="268"/>
        <v>1902432</v>
      </c>
      <c r="S941" s="15" t="str">
        <f t="shared" si="269"/>
        <v>&lt;₹500</v>
      </c>
      <c r="U941" s="6">
        <f t="shared" si="270"/>
        <v>308</v>
      </c>
      <c r="V941" s="3">
        <f t="shared" si="271"/>
        <v>19548.8</v>
      </c>
      <c r="W941" s="3" t="s">
        <v>13834</v>
      </c>
      <c r="X941" s="3" t="s">
        <v>14572</v>
      </c>
      <c r="Y941" s="25">
        <f t="shared" si="272"/>
        <v>0.6</v>
      </c>
      <c r="Z941" s="25">
        <f t="shared" si="273"/>
        <v>662</v>
      </c>
      <c r="AA941">
        <f t="shared" si="274"/>
        <v>1</v>
      </c>
      <c r="AB941">
        <f t="shared" si="275"/>
        <v>1</v>
      </c>
      <c r="AC941">
        <f t="shared" si="285"/>
        <v>0</v>
      </c>
      <c r="AF941">
        <f t="shared" si="276"/>
        <v>1902432</v>
      </c>
      <c r="AH941" t="str">
        <f t="shared" si="277"/>
        <v>Portronics Konnect L 1.2M POR-1401 Fast</v>
      </c>
      <c r="AI941" s="21">
        <f t="shared" si="278"/>
        <v>4768</v>
      </c>
      <c r="AK941" t="str">
        <f t="shared" si="279"/>
        <v>Computers &amp; Accessories</v>
      </c>
      <c r="AM941">
        <f t="shared" si="280"/>
        <v>6000</v>
      </c>
      <c r="AN941" s="16">
        <f t="shared" si="281"/>
        <v>60</v>
      </c>
      <c r="AO941">
        <f t="shared" si="282"/>
        <v>60</v>
      </c>
      <c r="AP941" t="str">
        <f t="shared" si="283"/>
        <v>Suspicious Zero</v>
      </c>
      <c r="AQ941">
        <f t="shared" si="284"/>
        <v>6000</v>
      </c>
    </row>
    <row r="942" spans="1:43">
      <c r="A942" t="s">
        <v>8162</v>
      </c>
      <c r="B942" t="s">
        <v>8163</v>
      </c>
      <c r="C942" t="s">
        <v>7933</v>
      </c>
      <c r="D942" s="17">
        <v>398</v>
      </c>
      <c r="E942" s="17">
        <v>1999</v>
      </c>
      <c r="F942" s="23">
        <v>80</v>
      </c>
      <c r="G942" s="6">
        <v>4.0999999999999996</v>
      </c>
      <c r="H942" s="3">
        <v>257</v>
      </c>
      <c r="I942" t="s">
        <v>8164</v>
      </c>
      <c r="J942" t="s">
        <v>8165</v>
      </c>
      <c r="K942" t="s">
        <v>8166</v>
      </c>
      <c r="L942" t="s">
        <v>8167</v>
      </c>
      <c r="M942" t="s">
        <v>8168</v>
      </c>
      <c r="N942" t="s">
        <v>12965</v>
      </c>
      <c r="O942" t="s">
        <v>8169</v>
      </c>
      <c r="P942" t="s">
        <v>8170</v>
      </c>
      <c r="Q942" t="str">
        <f t="shared" si="267"/>
        <v>Good</v>
      </c>
      <c r="R942" s="15">
        <f t="shared" si="268"/>
        <v>513743</v>
      </c>
      <c r="S942" s="15" t="str">
        <f t="shared" si="269"/>
        <v>₹500-₹2,000</v>
      </c>
      <c r="U942" s="6">
        <f t="shared" si="270"/>
        <v>308</v>
      </c>
      <c r="V942" s="3">
        <f t="shared" si="271"/>
        <v>1053.6999999999998</v>
      </c>
      <c r="W942" s="3" t="s">
        <v>14361</v>
      </c>
      <c r="X942" s="3" t="s">
        <v>14573</v>
      </c>
      <c r="Y942" s="25">
        <f t="shared" si="272"/>
        <v>0.8</v>
      </c>
      <c r="Z942" s="25">
        <f t="shared" si="273"/>
        <v>662</v>
      </c>
      <c r="AA942">
        <f t="shared" si="274"/>
        <v>1</v>
      </c>
      <c r="AB942">
        <f t="shared" si="275"/>
        <v>1</v>
      </c>
      <c r="AC942">
        <f t="shared" si="285"/>
        <v>0</v>
      </c>
      <c r="AF942">
        <f t="shared" si="276"/>
        <v>513743</v>
      </c>
      <c r="AH942" t="str">
        <f t="shared" si="277"/>
        <v>R B Nova Lint/Fabric Shaver for Cloths,</v>
      </c>
      <c r="AI942" s="21">
        <f t="shared" si="278"/>
        <v>257</v>
      </c>
      <c r="AK942" t="str">
        <f t="shared" si="279"/>
        <v>Home &amp; Kitchen</v>
      </c>
      <c r="AM942">
        <f t="shared" si="280"/>
        <v>8000</v>
      </c>
      <c r="AN942" s="16">
        <f t="shared" si="281"/>
        <v>80</v>
      </c>
      <c r="AO942">
        <f t="shared" si="282"/>
        <v>80</v>
      </c>
      <c r="AP942" t="str">
        <f t="shared" si="283"/>
        <v>Suspicious Zero</v>
      </c>
      <c r="AQ942">
        <f t="shared" si="284"/>
        <v>8000</v>
      </c>
    </row>
    <row r="943" spans="1:43">
      <c r="A943" t="s">
        <v>9606</v>
      </c>
      <c r="B943" t="s">
        <v>9607</v>
      </c>
      <c r="C943" t="s">
        <v>8495</v>
      </c>
      <c r="D943" s="17">
        <v>949</v>
      </c>
      <c r="E943" s="17">
        <v>1999</v>
      </c>
      <c r="F943" s="23">
        <v>53</v>
      </c>
      <c r="G943" s="6">
        <v>4</v>
      </c>
      <c r="H943" s="3">
        <v>1679</v>
      </c>
      <c r="I943" t="s">
        <v>12325</v>
      </c>
      <c r="J943" t="s">
        <v>9608</v>
      </c>
      <c r="K943" t="s">
        <v>9609</v>
      </c>
      <c r="L943" t="s">
        <v>9610</v>
      </c>
      <c r="M943" t="s">
        <v>9611</v>
      </c>
      <c r="N943" t="s">
        <v>12326</v>
      </c>
      <c r="O943" t="s">
        <v>9612</v>
      </c>
      <c r="P943" t="s">
        <v>9613</v>
      </c>
      <c r="Q943" t="str">
        <f t="shared" si="267"/>
        <v>Average</v>
      </c>
      <c r="R943" s="15">
        <f t="shared" si="268"/>
        <v>3356321</v>
      </c>
      <c r="S943" s="15" t="str">
        <f t="shared" si="269"/>
        <v>₹500-₹2,000</v>
      </c>
      <c r="U943" s="6">
        <f t="shared" si="270"/>
        <v>308</v>
      </c>
      <c r="V943" s="3">
        <f t="shared" si="271"/>
        <v>6716</v>
      </c>
      <c r="W943" s="3" t="s">
        <v>13835</v>
      </c>
      <c r="X943" s="3" t="s">
        <v>14573</v>
      </c>
      <c r="Y943" s="25">
        <f t="shared" si="272"/>
        <v>0.53</v>
      </c>
      <c r="Z943" s="25">
        <f t="shared" si="273"/>
        <v>662</v>
      </c>
      <c r="AA943">
        <f t="shared" si="274"/>
        <v>1</v>
      </c>
      <c r="AB943">
        <f t="shared" si="275"/>
        <v>1</v>
      </c>
      <c r="AC943">
        <f t="shared" si="285"/>
        <v>0</v>
      </c>
      <c r="AF943">
        <f t="shared" si="276"/>
        <v>3356321</v>
      </c>
      <c r="AH943" t="str">
        <f t="shared" si="277"/>
        <v>Rico Japanese Technology Rechargeable</v>
      </c>
      <c r="AI943" s="21">
        <f t="shared" si="278"/>
        <v>1679</v>
      </c>
      <c r="AK943" t="str">
        <f t="shared" si="279"/>
        <v>Home &amp; Kitchen</v>
      </c>
      <c r="AM943">
        <f t="shared" si="280"/>
        <v>5300</v>
      </c>
      <c r="AN943" s="16">
        <f t="shared" si="281"/>
        <v>53</v>
      </c>
      <c r="AO943">
        <f t="shared" si="282"/>
        <v>53</v>
      </c>
      <c r="AP943" t="str">
        <f t="shared" si="283"/>
        <v>Suspicious Zero</v>
      </c>
      <c r="AQ943">
        <f t="shared" si="284"/>
        <v>5300</v>
      </c>
    </row>
    <row r="944" spans="1:43">
      <c r="A944" t="s">
        <v>10313</v>
      </c>
      <c r="B944" t="s">
        <v>10314</v>
      </c>
      <c r="C944" t="s">
        <v>7922</v>
      </c>
      <c r="D944" s="17">
        <v>1069</v>
      </c>
      <c r="E944" s="17">
        <v>1699</v>
      </c>
      <c r="F944" s="23">
        <v>37</v>
      </c>
      <c r="G944" s="6">
        <v>3.9</v>
      </c>
      <c r="H944" s="3">
        <v>313</v>
      </c>
      <c r="I944" t="s">
        <v>10315</v>
      </c>
      <c r="J944" t="s">
        <v>10316</v>
      </c>
      <c r="K944" t="s">
        <v>10317</v>
      </c>
      <c r="L944" t="s">
        <v>10318</v>
      </c>
      <c r="M944" t="s">
        <v>10319</v>
      </c>
      <c r="N944" t="s">
        <v>10320</v>
      </c>
      <c r="O944" t="s">
        <v>10321</v>
      </c>
      <c r="P944" t="s">
        <v>10322</v>
      </c>
      <c r="Q944" t="str">
        <f t="shared" si="267"/>
        <v>Average</v>
      </c>
      <c r="R944" s="15">
        <f t="shared" si="268"/>
        <v>531787</v>
      </c>
      <c r="S944" s="15" t="str">
        <f t="shared" si="269"/>
        <v>₹500-₹2,000</v>
      </c>
      <c r="U944" s="6">
        <f t="shared" si="270"/>
        <v>308</v>
      </c>
      <c r="V944" s="3">
        <f t="shared" si="271"/>
        <v>1220.7</v>
      </c>
      <c r="W944" s="3" t="s">
        <v>13836</v>
      </c>
      <c r="X944" s="3" t="s">
        <v>14573</v>
      </c>
      <c r="Y944" s="25">
        <f t="shared" si="272"/>
        <v>0.37</v>
      </c>
      <c r="Z944" s="25">
        <f t="shared" si="273"/>
        <v>662</v>
      </c>
      <c r="AA944">
        <f t="shared" si="274"/>
        <v>1</v>
      </c>
      <c r="AB944">
        <f t="shared" si="275"/>
        <v>1</v>
      </c>
      <c r="AC944">
        <f t="shared" si="285"/>
        <v>0</v>
      </c>
      <c r="AF944">
        <f t="shared" si="276"/>
        <v>531787</v>
      </c>
      <c r="AH944" t="str">
        <f t="shared" si="277"/>
        <v>Candes Gloster All in One Silent Blower</v>
      </c>
      <c r="AI944" s="21">
        <f t="shared" si="278"/>
        <v>313</v>
      </c>
      <c r="AK944" t="str">
        <f t="shared" si="279"/>
        <v>Home &amp; Kitchen</v>
      </c>
      <c r="AM944">
        <f t="shared" si="280"/>
        <v>3700</v>
      </c>
      <c r="AN944" s="16">
        <f t="shared" si="281"/>
        <v>37</v>
      </c>
      <c r="AO944">
        <f t="shared" si="282"/>
        <v>37</v>
      </c>
      <c r="AP944" t="str">
        <f t="shared" si="283"/>
        <v>Suspicious Zero</v>
      </c>
      <c r="AQ944">
        <f t="shared" si="284"/>
        <v>3700</v>
      </c>
    </row>
    <row r="945" spans="1:43">
      <c r="A945" t="s">
        <v>2035</v>
      </c>
      <c r="B945" t="s">
        <v>12111</v>
      </c>
      <c r="C945" t="s">
        <v>458</v>
      </c>
      <c r="D945" s="17">
        <v>199</v>
      </c>
      <c r="E945" s="17">
        <v>399</v>
      </c>
      <c r="F945" s="23">
        <v>50</v>
      </c>
      <c r="G945" s="6">
        <v>4.2</v>
      </c>
      <c r="H945" s="3">
        <v>1335</v>
      </c>
      <c r="I945" t="s">
        <v>2036</v>
      </c>
      <c r="J945" t="s">
        <v>2037</v>
      </c>
      <c r="K945" t="s">
        <v>2038</v>
      </c>
      <c r="L945" t="s">
        <v>2039</v>
      </c>
      <c r="M945" t="s">
        <v>2040</v>
      </c>
      <c r="N945" t="s">
        <v>2041</v>
      </c>
      <c r="O945" t="s">
        <v>2042</v>
      </c>
      <c r="P945" t="s">
        <v>2043</v>
      </c>
      <c r="Q945" t="str">
        <f t="shared" si="267"/>
        <v>Good</v>
      </c>
      <c r="R945" s="15">
        <f t="shared" si="268"/>
        <v>532665</v>
      </c>
      <c r="S945" s="15" t="str">
        <f t="shared" si="269"/>
        <v>&lt;₹500</v>
      </c>
      <c r="U945" s="6">
        <f t="shared" si="270"/>
        <v>308</v>
      </c>
      <c r="V945" s="3">
        <f t="shared" si="271"/>
        <v>5607</v>
      </c>
      <c r="W945" s="3" t="s">
        <v>14362</v>
      </c>
      <c r="X945" s="3" t="s">
        <v>14550</v>
      </c>
      <c r="Y945" s="25">
        <f t="shared" si="272"/>
        <v>0.5</v>
      </c>
      <c r="Z945" s="25">
        <f t="shared" si="273"/>
        <v>662</v>
      </c>
      <c r="AA945">
        <f t="shared" si="274"/>
        <v>1</v>
      </c>
      <c r="AB945">
        <f t="shared" si="275"/>
        <v>1</v>
      </c>
      <c r="AC945">
        <f t="shared" si="285"/>
        <v>0</v>
      </c>
      <c r="AF945">
        <f t="shared" si="276"/>
        <v>532665</v>
      </c>
      <c r="AH945" t="str">
        <f t="shared" si="277"/>
        <v>Smashtronics - Case for Firetv Remote,</v>
      </c>
      <c r="AI945" s="21">
        <f t="shared" si="278"/>
        <v>1335</v>
      </c>
      <c r="AK945" t="str">
        <f t="shared" si="279"/>
        <v>Electronics</v>
      </c>
      <c r="AM945">
        <f t="shared" si="280"/>
        <v>5000</v>
      </c>
      <c r="AN945" s="16">
        <f t="shared" si="281"/>
        <v>50</v>
      </c>
      <c r="AO945">
        <f t="shared" si="282"/>
        <v>50</v>
      </c>
      <c r="AP945" t="str">
        <f t="shared" si="283"/>
        <v>Suspicious Zero</v>
      </c>
      <c r="AQ945">
        <f t="shared" si="284"/>
        <v>5000</v>
      </c>
    </row>
    <row r="946" spans="1:43">
      <c r="A946" t="s">
        <v>457</v>
      </c>
      <c r="B946" t="s">
        <v>12113</v>
      </c>
      <c r="C946" t="s">
        <v>458</v>
      </c>
      <c r="D946" s="17">
        <v>399</v>
      </c>
      <c r="E946" s="17">
        <v>999</v>
      </c>
      <c r="F946" s="23">
        <v>60</v>
      </c>
      <c r="G946" s="6">
        <v>3.6</v>
      </c>
      <c r="H946" s="3">
        <v>493</v>
      </c>
      <c r="I946" t="s">
        <v>459</v>
      </c>
      <c r="J946" t="s">
        <v>460</v>
      </c>
      <c r="K946" t="s">
        <v>461</v>
      </c>
      <c r="L946" t="s">
        <v>462</v>
      </c>
      <c r="M946" t="s">
        <v>463</v>
      </c>
      <c r="N946" t="s">
        <v>12966</v>
      </c>
      <c r="O946" t="s">
        <v>464</v>
      </c>
      <c r="P946" t="s">
        <v>465</v>
      </c>
      <c r="Q946" t="str">
        <f t="shared" si="267"/>
        <v>Good</v>
      </c>
      <c r="R946" s="15">
        <f t="shared" si="268"/>
        <v>492507</v>
      </c>
      <c r="S946" s="15" t="str">
        <f t="shared" si="269"/>
        <v>₹500-₹2,000</v>
      </c>
      <c r="U946" s="6">
        <f t="shared" si="270"/>
        <v>308</v>
      </c>
      <c r="V946" s="3">
        <f t="shared" si="271"/>
        <v>1774.8</v>
      </c>
      <c r="W946" s="3" t="s">
        <v>13837</v>
      </c>
      <c r="X946" s="3" t="s">
        <v>14550</v>
      </c>
      <c r="Y946" s="25">
        <f t="shared" si="272"/>
        <v>0.6</v>
      </c>
      <c r="Z946" s="25">
        <f t="shared" si="273"/>
        <v>662</v>
      </c>
      <c r="AA946">
        <f t="shared" si="274"/>
        <v>1</v>
      </c>
      <c r="AB946">
        <f t="shared" si="275"/>
        <v>1</v>
      </c>
      <c r="AC946">
        <f t="shared" si="285"/>
        <v>0</v>
      </c>
      <c r="AF946">
        <f t="shared" si="276"/>
        <v>492507</v>
      </c>
      <c r="AH946" t="str">
        <f t="shared" si="277"/>
        <v>7SEVEN Compatible for Samsung Smart 4K</v>
      </c>
      <c r="AI946" s="21">
        <f t="shared" si="278"/>
        <v>493</v>
      </c>
      <c r="AK946" t="str">
        <f t="shared" si="279"/>
        <v>Electronics</v>
      </c>
      <c r="AM946">
        <f t="shared" si="280"/>
        <v>6000</v>
      </c>
      <c r="AN946" s="16">
        <f t="shared" si="281"/>
        <v>60</v>
      </c>
      <c r="AO946">
        <f t="shared" si="282"/>
        <v>60</v>
      </c>
      <c r="AP946" t="str">
        <f t="shared" si="283"/>
        <v>Suspicious Zero</v>
      </c>
      <c r="AQ946">
        <f t="shared" si="284"/>
        <v>6000</v>
      </c>
    </row>
    <row r="947" spans="1:43">
      <c r="A947" t="s">
        <v>1521</v>
      </c>
      <c r="B947" t="s">
        <v>1522</v>
      </c>
      <c r="C947" t="s">
        <v>458</v>
      </c>
      <c r="D947" s="17">
        <v>205</v>
      </c>
      <c r="E947" s="17">
        <v>499</v>
      </c>
      <c r="F947" s="23">
        <v>59</v>
      </c>
      <c r="G947" s="6">
        <v>3.8</v>
      </c>
      <c r="H947" s="3">
        <v>313</v>
      </c>
      <c r="I947" t="s">
        <v>1523</v>
      </c>
      <c r="J947" t="s">
        <v>1524</v>
      </c>
      <c r="K947" t="s">
        <v>1525</v>
      </c>
      <c r="L947" t="s">
        <v>1526</v>
      </c>
      <c r="M947" t="s">
        <v>12967</v>
      </c>
      <c r="N947" t="s">
        <v>1527</v>
      </c>
      <c r="O947" t="s">
        <v>1528</v>
      </c>
      <c r="P947" t="s">
        <v>1529</v>
      </c>
      <c r="Q947" t="str">
        <f t="shared" si="267"/>
        <v>Average</v>
      </c>
      <c r="R947" s="15">
        <f t="shared" si="268"/>
        <v>156187</v>
      </c>
      <c r="S947" s="15" t="str">
        <f t="shared" si="269"/>
        <v>&lt;₹500</v>
      </c>
      <c r="U947" s="6">
        <f t="shared" si="270"/>
        <v>308</v>
      </c>
      <c r="V947" s="3">
        <f t="shared" si="271"/>
        <v>1189.3999999999999</v>
      </c>
      <c r="W947" s="3" t="s">
        <v>13838</v>
      </c>
      <c r="X947" s="3" t="s">
        <v>14550</v>
      </c>
      <c r="Y947" s="25">
        <f t="shared" si="272"/>
        <v>0.59</v>
      </c>
      <c r="Z947" s="25">
        <f t="shared" si="273"/>
        <v>662</v>
      </c>
      <c r="AA947">
        <f t="shared" si="274"/>
        <v>1</v>
      </c>
      <c r="AB947">
        <f t="shared" si="275"/>
        <v>1</v>
      </c>
      <c r="AC947">
        <f t="shared" si="285"/>
        <v>0</v>
      </c>
      <c r="AF947">
        <f t="shared" si="276"/>
        <v>156187</v>
      </c>
      <c r="AH947" t="str">
        <f t="shared" si="277"/>
        <v>Sony TV - Remote Compatible for Sony</v>
      </c>
      <c r="AI947" s="21">
        <f t="shared" si="278"/>
        <v>313</v>
      </c>
      <c r="AK947" t="str">
        <f t="shared" si="279"/>
        <v>Electronics</v>
      </c>
      <c r="AM947">
        <f t="shared" si="280"/>
        <v>5900</v>
      </c>
      <c r="AN947" s="16">
        <f t="shared" si="281"/>
        <v>59</v>
      </c>
      <c r="AO947">
        <f t="shared" si="282"/>
        <v>59</v>
      </c>
      <c r="AP947" t="str">
        <f t="shared" si="283"/>
        <v>Suspicious Zero</v>
      </c>
      <c r="AQ947">
        <f t="shared" si="284"/>
        <v>5900</v>
      </c>
    </row>
    <row r="948" spans="1:43">
      <c r="A948" t="s">
        <v>6999</v>
      </c>
      <c r="B948" t="s">
        <v>7000</v>
      </c>
      <c r="C948" t="s">
        <v>5513</v>
      </c>
      <c r="D948" s="17">
        <v>2490</v>
      </c>
      <c r="E948" s="17">
        <v>3990</v>
      </c>
      <c r="F948" s="23">
        <v>38</v>
      </c>
      <c r="G948" s="6">
        <v>4.0999999999999996</v>
      </c>
      <c r="H948" s="3">
        <v>3606</v>
      </c>
      <c r="I948" t="s">
        <v>7001</v>
      </c>
      <c r="J948" t="s">
        <v>7002</v>
      </c>
      <c r="K948" t="s">
        <v>7003</v>
      </c>
      <c r="L948" t="s">
        <v>7004</v>
      </c>
      <c r="M948" t="s">
        <v>12968</v>
      </c>
      <c r="N948" t="s">
        <v>12969</v>
      </c>
      <c r="O948" t="s">
        <v>7005</v>
      </c>
      <c r="P948" t="s">
        <v>7006</v>
      </c>
      <c r="Q948" t="str">
        <f t="shared" si="267"/>
        <v>Good</v>
      </c>
      <c r="R948" s="15">
        <f t="shared" si="268"/>
        <v>14387940</v>
      </c>
      <c r="S948" s="15" t="str">
        <f t="shared" si="269"/>
        <v>₹2,000-₹10,000</v>
      </c>
      <c r="U948" s="6">
        <f t="shared" si="270"/>
        <v>308</v>
      </c>
      <c r="V948" s="3">
        <f t="shared" si="271"/>
        <v>14784.599999999999</v>
      </c>
      <c r="W948" s="3" t="s">
        <v>14363</v>
      </c>
      <c r="X948" s="3" t="s">
        <v>14550</v>
      </c>
      <c r="Y948" s="25">
        <f t="shared" si="272"/>
        <v>0.38</v>
      </c>
      <c r="Z948" s="25">
        <f t="shared" si="273"/>
        <v>662</v>
      </c>
      <c r="AA948">
        <f t="shared" si="274"/>
        <v>1</v>
      </c>
      <c r="AB948">
        <f t="shared" si="275"/>
        <v>1</v>
      </c>
      <c r="AC948">
        <f t="shared" si="285"/>
        <v>0</v>
      </c>
      <c r="AF948">
        <f t="shared" si="276"/>
        <v>14387940</v>
      </c>
      <c r="AH948" t="str">
        <f t="shared" si="277"/>
        <v>Qubo Smart Cam 360 from Hero Group |</v>
      </c>
      <c r="AI948" s="21">
        <f t="shared" si="278"/>
        <v>3606</v>
      </c>
      <c r="AK948" t="str">
        <f t="shared" si="279"/>
        <v>Electronics</v>
      </c>
      <c r="AM948">
        <f t="shared" si="280"/>
        <v>3800</v>
      </c>
      <c r="AN948" s="16">
        <f t="shared" si="281"/>
        <v>38</v>
      </c>
      <c r="AO948">
        <f t="shared" si="282"/>
        <v>38</v>
      </c>
      <c r="AP948" t="str">
        <f t="shared" si="283"/>
        <v>Suspicious Zero</v>
      </c>
      <c r="AQ948">
        <f t="shared" si="284"/>
        <v>3800</v>
      </c>
    </row>
    <row r="949" spans="1:43">
      <c r="A949" t="s">
        <v>11070</v>
      </c>
      <c r="B949" t="s">
        <v>11071</v>
      </c>
      <c r="C949" t="s">
        <v>11072</v>
      </c>
      <c r="D949" s="17">
        <v>899</v>
      </c>
      <c r="E949" s="17">
        <v>1999</v>
      </c>
      <c r="F949" s="23">
        <v>55.000000000000007</v>
      </c>
      <c r="G949" s="6">
        <v>4</v>
      </c>
      <c r="H949" s="3">
        <v>832</v>
      </c>
      <c r="I949" t="s">
        <v>11073</v>
      </c>
      <c r="J949" t="s">
        <v>11074</v>
      </c>
      <c r="K949" t="s">
        <v>11075</v>
      </c>
      <c r="L949" t="s">
        <v>11076</v>
      </c>
      <c r="M949" t="s">
        <v>12970</v>
      </c>
      <c r="N949" t="s">
        <v>12971</v>
      </c>
      <c r="O949" t="s">
        <v>11077</v>
      </c>
      <c r="P949" t="s">
        <v>11078</v>
      </c>
      <c r="Q949" t="str">
        <f t="shared" si="267"/>
        <v>Good</v>
      </c>
      <c r="R949" s="15">
        <f t="shared" si="268"/>
        <v>1663168</v>
      </c>
      <c r="S949" s="15" t="str">
        <f t="shared" si="269"/>
        <v>₹500-₹2,000</v>
      </c>
      <c r="U949" s="6">
        <f t="shared" si="270"/>
        <v>308</v>
      </c>
      <c r="V949" s="3">
        <f t="shared" si="271"/>
        <v>3328</v>
      </c>
      <c r="W949" s="3" t="s">
        <v>14364</v>
      </c>
      <c r="X949" s="3" t="s">
        <v>14573</v>
      </c>
      <c r="Y949" s="25">
        <f t="shared" si="272"/>
        <v>0.55000000000000004</v>
      </c>
      <c r="Z949" s="25">
        <f t="shared" si="273"/>
        <v>662</v>
      </c>
      <c r="AA949">
        <f t="shared" si="274"/>
        <v>1</v>
      </c>
      <c r="AB949">
        <f t="shared" si="275"/>
        <v>1</v>
      </c>
      <c r="AC949">
        <f t="shared" si="285"/>
        <v>0</v>
      </c>
      <c r="AF949">
        <f t="shared" si="276"/>
        <v>1663168</v>
      </c>
      <c r="AH949" t="str">
        <f t="shared" si="277"/>
        <v>JIALTO Mini Waffle Maker 4 Inch- 350</v>
      </c>
      <c r="AI949" s="21">
        <f t="shared" si="278"/>
        <v>832</v>
      </c>
      <c r="AK949" t="str">
        <f t="shared" si="279"/>
        <v>Home &amp; Kitchen</v>
      </c>
      <c r="AM949">
        <f t="shared" si="280"/>
        <v>5500.0000000000009</v>
      </c>
      <c r="AN949" s="16">
        <f t="shared" si="281"/>
        <v>55.000000000000007</v>
      </c>
      <c r="AO949">
        <f t="shared" si="282"/>
        <v>55.000000000000007</v>
      </c>
      <c r="AP949" t="str">
        <f t="shared" si="283"/>
        <v>Suspicious Zero</v>
      </c>
      <c r="AQ949">
        <f t="shared" si="284"/>
        <v>5500.0000000000009</v>
      </c>
    </row>
    <row r="950" spans="1:43">
      <c r="A950" t="s">
        <v>1488</v>
      </c>
      <c r="B950" t="s">
        <v>1489</v>
      </c>
      <c r="C950" t="s">
        <v>98</v>
      </c>
      <c r="D950" s="17">
        <v>199</v>
      </c>
      <c r="E950" s="17">
        <v>499</v>
      </c>
      <c r="F950" s="23">
        <v>60</v>
      </c>
      <c r="G950" s="6">
        <v>3.7</v>
      </c>
      <c r="H950" s="3">
        <v>612</v>
      </c>
      <c r="I950" t="s">
        <v>12972</v>
      </c>
      <c r="J950" t="s">
        <v>1490</v>
      </c>
      <c r="K950" t="s">
        <v>1491</v>
      </c>
      <c r="L950" t="s">
        <v>1492</v>
      </c>
      <c r="M950" t="s">
        <v>1493</v>
      </c>
      <c r="N950" t="s">
        <v>1494</v>
      </c>
      <c r="O950" t="s">
        <v>1495</v>
      </c>
      <c r="P950" t="s">
        <v>1496</v>
      </c>
      <c r="Q950" t="str">
        <f t="shared" si="267"/>
        <v>Good</v>
      </c>
      <c r="R950" s="15">
        <f t="shared" si="268"/>
        <v>305388</v>
      </c>
      <c r="S950" s="15" t="str">
        <f t="shared" si="269"/>
        <v>&lt;₹500</v>
      </c>
      <c r="U950" s="6">
        <f t="shared" si="270"/>
        <v>308</v>
      </c>
      <c r="V950" s="3">
        <f t="shared" si="271"/>
        <v>2264.4</v>
      </c>
      <c r="W950" s="3" t="s">
        <v>13839</v>
      </c>
      <c r="X950" s="3" t="s">
        <v>14572</v>
      </c>
      <c r="Y950" s="25">
        <f t="shared" si="272"/>
        <v>0.6</v>
      </c>
      <c r="Z950" s="25">
        <f t="shared" si="273"/>
        <v>662</v>
      </c>
      <c r="AA950">
        <f t="shared" si="274"/>
        <v>1</v>
      </c>
      <c r="AB950">
        <f t="shared" si="275"/>
        <v>1</v>
      </c>
      <c r="AC950">
        <f t="shared" si="285"/>
        <v>0</v>
      </c>
      <c r="AF950">
        <f t="shared" si="276"/>
        <v>305388</v>
      </c>
      <c r="AH950" t="str">
        <f t="shared" si="277"/>
        <v>Skadioo WiFi Adapter for pc |</v>
      </c>
      <c r="AI950" s="21">
        <f t="shared" si="278"/>
        <v>612</v>
      </c>
      <c r="AK950" t="str">
        <f t="shared" si="279"/>
        <v>Computers &amp; Accessories</v>
      </c>
      <c r="AM950">
        <f t="shared" si="280"/>
        <v>6000</v>
      </c>
      <c r="AN950" s="16">
        <f t="shared" si="281"/>
        <v>60</v>
      </c>
      <c r="AO950">
        <f t="shared" si="282"/>
        <v>60</v>
      </c>
      <c r="AP950" t="str">
        <f t="shared" si="283"/>
        <v>Suspicious Zero</v>
      </c>
      <c r="AQ950">
        <f t="shared" si="284"/>
        <v>6000</v>
      </c>
    </row>
    <row r="951" spans="1:43">
      <c r="A951" t="s">
        <v>3900</v>
      </c>
      <c r="B951" t="s">
        <v>12327</v>
      </c>
      <c r="C951" t="s">
        <v>2810</v>
      </c>
      <c r="D951" s="17">
        <v>16999</v>
      </c>
      <c r="E951" s="17">
        <v>20999</v>
      </c>
      <c r="F951" s="23">
        <v>19</v>
      </c>
      <c r="G951" s="6">
        <v>4.0999999999999996</v>
      </c>
      <c r="H951" s="3">
        <v>31822</v>
      </c>
      <c r="I951" t="s">
        <v>12328</v>
      </c>
      <c r="J951" t="s">
        <v>3901</v>
      </c>
      <c r="K951" t="s">
        <v>3902</v>
      </c>
      <c r="L951" t="s">
        <v>3903</v>
      </c>
      <c r="M951" t="s">
        <v>3904</v>
      </c>
      <c r="N951" t="s">
        <v>12973</v>
      </c>
      <c r="O951" t="s">
        <v>3905</v>
      </c>
      <c r="P951" t="s">
        <v>3906</v>
      </c>
      <c r="Q951" t="str">
        <f t="shared" si="267"/>
        <v>Average</v>
      </c>
      <c r="R951" s="15">
        <f t="shared" si="268"/>
        <v>668230178</v>
      </c>
      <c r="S951" s="15" t="str">
        <f t="shared" si="269"/>
        <v>₹10,000-₹50,000</v>
      </c>
      <c r="U951" s="6">
        <f t="shared" si="270"/>
        <v>308</v>
      </c>
      <c r="V951" s="3">
        <f t="shared" si="271"/>
        <v>130470.19999999998</v>
      </c>
      <c r="W951" s="3" t="s">
        <v>14175</v>
      </c>
      <c r="X951" s="3" t="s">
        <v>14550</v>
      </c>
      <c r="Y951" s="25">
        <f t="shared" si="272"/>
        <v>0.19</v>
      </c>
      <c r="Z951" s="25">
        <f t="shared" si="273"/>
        <v>662</v>
      </c>
      <c r="AA951">
        <f t="shared" si="274"/>
        <v>1</v>
      </c>
      <c r="AB951">
        <f t="shared" si="275"/>
        <v>1</v>
      </c>
      <c r="AC951">
        <f t="shared" si="285"/>
        <v>0</v>
      </c>
      <c r="AF951">
        <f t="shared" si="276"/>
        <v>668230178</v>
      </c>
      <c r="AH951" t="str">
        <f t="shared" si="277"/>
        <v>Redmi Note 11T 5G (Matte Black,</v>
      </c>
      <c r="AI951" s="21">
        <f t="shared" si="278"/>
        <v>31822</v>
      </c>
      <c r="AK951" t="str">
        <f t="shared" si="279"/>
        <v>Electronics</v>
      </c>
      <c r="AM951">
        <f t="shared" si="280"/>
        <v>1900</v>
      </c>
      <c r="AN951" s="16">
        <f t="shared" si="281"/>
        <v>19</v>
      </c>
      <c r="AO951">
        <f t="shared" si="282"/>
        <v>19</v>
      </c>
      <c r="AP951" t="str">
        <f t="shared" si="283"/>
        <v>Suspicious Zero</v>
      </c>
      <c r="AQ951">
        <f t="shared" si="284"/>
        <v>1900</v>
      </c>
    </row>
    <row r="952" spans="1:43">
      <c r="A952" t="s">
        <v>4120</v>
      </c>
      <c r="B952" t="s">
        <v>12329</v>
      </c>
      <c r="C952" t="s">
        <v>2810</v>
      </c>
      <c r="D952" s="17">
        <v>16999</v>
      </c>
      <c r="E952" s="17">
        <v>20999</v>
      </c>
      <c r="F952" s="23">
        <v>19</v>
      </c>
      <c r="G952" s="6">
        <v>4.0999999999999996</v>
      </c>
      <c r="H952" s="3">
        <v>31822</v>
      </c>
      <c r="I952" t="s">
        <v>4121</v>
      </c>
      <c r="J952" t="s">
        <v>3901</v>
      </c>
      <c r="K952" t="s">
        <v>3902</v>
      </c>
      <c r="L952" t="s">
        <v>3903</v>
      </c>
      <c r="M952" t="s">
        <v>3904</v>
      </c>
      <c r="N952" t="s">
        <v>12973</v>
      </c>
      <c r="O952" t="s">
        <v>4122</v>
      </c>
      <c r="P952" t="s">
        <v>4123</v>
      </c>
      <c r="Q952" t="str">
        <f t="shared" si="267"/>
        <v>Average</v>
      </c>
      <c r="R952" s="15">
        <f t="shared" si="268"/>
        <v>668230178</v>
      </c>
      <c r="S952" s="15" t="str">
        <f t="shared" si="269"/>
        <v>₹10,000-₹50,000</v>
      </c>
      <c r="U952" s="6">
        <f t="shared" si="270"/>
        <v>308</v>
      </c>
      <c r="V952" s="3">
        <f t="shared" si="271"/>
        <v>130470.19999999998</v>
      </c>
      <c r="W952" s="3" t="s">
        <v>14176</v>
      </c>
      <c r="X952" s="3" t="s">
        <v>14550</v>
      </c>
      <c r="Y952" s="25">
        <f t="shared" si="272"/>
        <v>0.19</v>
      </c>
      <c r="Z952" s="25">
        <f t="shared" si="273"/>
        <v>662</v>
      </c>
      <c r="AA952">
        <f t="shared" si="274"/>
        <v>1</v>
      </c>
      <c r="AB952">
        <f t="shared" si="275"/>
        <v>1</v>
      </c>
      <c r="AC952">
        <f t="shared" si="285"/>
        <v>0</v>
      </c>
      <c r="AF952">
        <f t="shared" si="276"/>
        <v>668230178</v>
      </c>
      <c r="AH952" t="str">
        <f t="shared" si="277"/>
        <v>Redmi Note 11T 5G (Stardust White,</v>
      </c>
      <c r="AI952" s="21">
        <f t="shared" si="278"/>
        <v>31822</v>
      </c>
      <c r="AK952" t="str">
        <f t="shared" si="279"/>
        <v>Electronics</v>
      </c>
      <c r="AM952">
        <f t="shared" si="280"/>
        <v>1900</v>
      </c>
      <c r="AN952" s="16">
        <f t="shared" si="281"/>
        <v>19</v>
      </c>
      <c r="AO952">
        <f t="shared" si="282"/>
        <v>19</v>
      </c>
      <c r="AP952" t="str">
        <f t="shared" si="283"/>
        <v>Suspicious Zero</v>
      </c>
      <c r="AQ952">
        <f t="shared" si="284"/>
        <v>1900</v>
      </c>
    </row>
    <row r="953" spans="1:43">
      <c r="A953" t="s">
        <v>3967</v>
      </c>
      <c r="B953" t="s">
        <v>12330</v>
      </c>
      <c r="C953" t="s">
        <v>2810</v>
      </c>
      <c r="D953" s="17">
        <v>16999</v>
      </c>
      <c r="E953" s="17">
        <v>20999</v>
      </c>
      <c r="F953" s="23">
        <v>19</v>
      </c>
      <c r="G953" s="6">
        <v>4.0999999999999996</v>
      </c>
      <c r="H953" s="3">
        <v>31822</v>
      </c>
      <c r="I953" t="s">
        <v>3968</v>
      </c>
      <c r="J953" t="s">
        <v>3901</v>
      </c>
      <c r="K953" t="s">
        <v>3902</v>
      </c>
      <c r="L953" t="s">
        <v>3903</v>
      </c>
      <c r="M953" t="s">
        <v>3904</v>
      </c>
      <c r="N953" t="s">
        <v>12973</v>
      </c>
      <c r="O953" t="s">
        <v>3969</v>
      </c>
      <c r="P953" t="s">
        <v>3970</v>
      </c>
      <c r="Q953" t="str">
        <f t="shared" si="267"/>
        <v>Excellent</v>
      </c>
      <c r="R953" s="15">
        <f t="shared" si="268"/>
        <v>668230178</v>
      </c>
      <c r="S953" s="15" t="str">
        <f t="shared" si="269"/>
        <v>₹10,000-₹50,000</v>
      </c>
      <c r="U953" s="6">
        <f t="shared" si="270"/>
        <v>308</v>
      </c>
      <c r="V953" s="3">
        <f t="shared" si="271"/>
        <v>130470.19999999998</v>
      </c>
      <c r="W953" s="3" t="s">
        <v>14177</v>
      </c>
      <c r="X953" s="3" t="s">
        <v>14550</v>
      </c>
      <c r="Y953" s="25">
        <f t="shared" si="272"/>
        <v>0.19</v>
      </c>
      <c r="Z953" s="25">
        <f t="shared" si="273"/>
        <v>662</v>
      </c>
      <c r="AA953">
        <f t="shared" si="274"/>
        <v>1</v>
      </c>
      <c r="AB953">
        <f t="shared" si="275"/>
        <v>1</v>
      </c>
      <c r="AC953">
        <f t="shared" si="285"/>
        <v>0</v>
      </c>
      <c r="AF953">
        <f t="shared" si="276"/>
        <v>668230178</v>
      </c>
      <c r="AH953" t="str">
        <f t="shared" si="277"/>
        <v>Redmi Note 11T 5G (Aquamarine Blue,</v>
      </c>
      <c r="AI953" s="21">
        <f t="shared" si="278"/>
        <v>31822</v>
      </c>
      <c r="AK953" t="str">
        <f t="shared" si="279"/>
        <v>Electronics</v>
      </c>
      <c r="AM953">
        <f t="shared" si="280"/>
        <v>1900</v>
      </c>
      <c r="AN953" s="16">
        <f t="shared" si="281"/>
        <v>19</v>
      </c>
      <c r="AO953">
        <f t="shared" si="282"/>
        <v>19</v>
      </c>
      <c r="AP953" t="str">
        <f t="shared" si="283"/>
        <v>Suspicious Zero</v>
      </c>
      <c r="AQ953">
        <f t="shared" si="284"/>
        <v>1900</v>
      </c>
    </row>
    <row r="954" spans="1:43">
      <c r="A954" t="s">
        <v>11858</v>
      </c>
      <c r="B954" t="s">
        <v>11859</v>
      </c>
      <c r="C954" t="s">
        <v>10210</v>
      </c>
      <c r="D954" s="17">
        <v>229</v>
      </c>
      <c r="E954" s="17">
        <v>399</v>
      </c>
      <c r="F954" s="23">
        <v>43</v>
      </c>
      <c r="G954" s="6">
        <v>3.6</v>
      </c>
      <c r="H954" s="3">
        <v>451</v>
      </c>
      <c r="I954" t="s">
        <v>11860</v>
      </c>
      <c r="J954" t="s">
        <v>11861</v>
      </c>
      <c r="K954" t="s">
        <v>11862</v>
      </c>
      <c r="L954" t="s">
        <v>11863</v>
      </c>
      <c r="M954" t="s">
        <v>11864</v>
      </c>
      <c r="N954" t="s">
        <v>12974</v>
      </c>
      <c r="O954" t="s">
        <v>11865</v>
      </c>
      <c r="P954" t="s">
        <v>11866</v>
      </c>
      <c r="Q954" t="str">
        <f t="shared" si="267"/>
        <v>Average</v>
      </c>
      <c r="R954" s="15">
        <f t="shared" si="268"/>
        <v>179949</v>
      </c>
      <c r="S954" s="15" t="str">
        <f t="shared" si="269"/>
        <v>&lt;₹500</v>
      </c>
      <c r="U954" s="6">
        <f t="shared" si="270"/>
        <v>308</v>
      </c>
      <c r="V954" s="3">
        <f t="shared" si="271"/>
        <v>1623.6000000000001</v>
      </c>
      <c r="W954" s="3" t="s">
        <v>14178</v>
      </c>
      <c r="X954" s="3" t="s">
        <v>14573</v>
      </c>
      <c r="Y954" s="25">
        <f t="shared" si="272"/>
        <v>0.43</v>
      </c>
      <c r="Z954" s="25">
        <f t="shared" si="273"/>
        <v>662</v>
      </c>
      <c r="AA954">
        <f t="shared" si="274"/>
        <v>1</v>
      </c>
      <c r="AB954">
        <f t="shared" si="275"/>
        <v>1</v>
      </c>
      <c r="AC954">
        <f t="shared" si="285"/>
        <v>0</v>
      </c>
      <c r="AF954">
        <f t="shared" si="276"/>
        <v>179949</v>
      </c>
      <c r="AH954" t="str">
        <f t="shared" si="277"/>
        <v>IKEA Milk Frother for Your Milk,</v>
      </c>
      <c r="AI954" s="21">
        <f t="shared" si="278"/>
        <v>451</v>
      </c>
      <c r="AK954" t="str">
        <f t="shared" si="279"/>
        <v>Home &amp; Kitchen</v>
      </c>
      <c r="AM954">
        <f t="shared" si="280"/>
        <v>4300</v>
      </c>
      <c r="AN954" s="16">
        <f t="shared" si="281"/>
        <v>43</v>
      </c>
      <c r="AO954">
        <f t="shared" si="282"/>
        <v>43</v>
      </c>
      <c r="AP954" t="str">
        <f t="shared" si="283"/>
        <v>Suspicious Zero</v>
      </c>
      <c r="AQ954">
        <f t="shared" si="284"/>
        <v>4300</v>
      </c>
    </row>
    <row r="955" spans="1:43">
      <c r="A955" t="s">
        <v>8153</v>
      </c>
      <c r="B955" t="s">
        <v>8154</v>
      </c>
      <c r="C955" t="s">
        <v>7911</v>
      </c>
      <c r="D955" s="17">
        <v>999</v>
      </c>
      <c r="E955" s="17">
        <v>2000</v>
      </c>
      <c r="F955" s="23">
        <v>50</v>
      </c>
      <c r="G955" s="6">
        <v>3.8</v>
      </c>
      <c r="H955" s="3">
        <v>1163</v>
      </c>
      <c r="I955" t="s">
        <v>8155</v>
      </c>
      <c r="J955" t="s">
        <v>8156</v>
      </c>
      <c r="K955" t="s">
        <v>8157</v>
      </c>
      <c r="L955" t="s">
        <v>8158</v>
      </c>
      <c r="M955" t="s">
        <v>8159</v>
      </c>
      <c r="N955" t="s">
        <v>12975</v>
      </c>
      <c r="O955" t="s">
        <v>8160</v>
      </c>
      <c r="P955" t="s">
        <v>8161</v>
      </c>
      <c r="Q955" t="str">
        <f t="shared" si="267"/>
        <v>Average</v>
      </c>
      <c r="R955" s="15">
        <f t="shared" si="268"/>
        <v>2326000</v>
      </c>
      <c r="S955" s="15" t="str">
        <f t="shared" si="269"/>
        <v>₹500-₹2,000</v>
      </c>
      <c r="U955" s="6">
        <f t="shared" si="270"/>
        <v>308</v>
      </c>
      <c r="V955" s="3">
        <f t="shared" si="271"/>
        <v>4419.3999999999996</v>
      </c>
      <c r="W955" s="3" t="s">
        <v>14365</v>
      </c>
      <c r="X955" s="3" t="s">
        <v>14573</v>
      </c>
      <c r="Y955" s="25">
        <f t="shared" si="272"/>
        <v>0.5</v>
      </c>
      <c r="Z955" s="25">
        <f t="shared" si="273"/>
        <v>662</v>
      </c>
      <c r="AA955">
        <f t="shared" si="274"/>
        <v>1</v>
      </c>
      <c r="AB955">
        <f t="shared" si="275"/>
        <v>1</v>
      </c>
      <c r="AC955">
        <f t="shared" si="285"/>
        <v>0</v>
      </c>
      <c r="AF955">
        <f t="shared" si="276"/>
        <v>2326000</v>
      </c>
      <c r="AH955" t="str">
        <f t="shared" si="277"/>
        <v>Lifelong LLQH922 Regalia 800 W (ISI</v>
      </c>
      <c r="AI955" s="21">
        <f t="shared" si="278"/>
        <v>1163</v>
      </c>
      <c r="AK955" t="str">
        <f t="shared" si="279"/>
        <v>Home &amp; Kitchen</v>
      </c>
      <c r="AM955">
        <f t="shared" si="280"/>
        <v>5000</v>
      </c>
      <c r="AN955" s="16">
        <f t="shared" si="281"/>
        <v>50</v>
      </c>
      <c r="AO955">
        <f t="shared" si="282"/>
        <v>50</v>
      </c>
      <c r="AP955" t="str">
        <f t="shared" si="283"/>
        <v>Suspicious Zero</v>
      </c>
      <c r="AQ955">
        <f t="shared" si="284"/>
        <v>5000</v>
      </c>
    </row>
    <row r="956" spans="1:43">
      <c r="A956" t="s">
        <v>2185</v>
      </c>
      <c r="B956" t="s">
        <v>2186</v>
      </c>
      <c r="C956" t="s">
        <v>2187</v>
      </c>
      <c r="D956" s="17">
        <v>4699</v>
      </c>
      <c r="E956" s="17">
        <v>4699</v>
      </c>
      <c r="F956" s="23">
        <v>0</v>
      </c>
      <c r="G956" s="6">
        <v>4.5</v>
      </c>
      <c r="H956" s="3">
        <v>224</v>
      </c>
      <c r="I956" t="s">
        <v>2188</v>
      </c>
      <c r="J956" t="s">
        <v>2189</v>
      </c>
      <c r="K956" t="s">
        <v>2190</v>
      </c>
      <c r="L956" t="s">
        <v>2191</v>
      </c>
      <c r="M956" t="s">
        <v>2192</v>
      </c>
      <c r="N956" t="s">
        <v>2193</v>
      </c>
      <c r="O956" t="s">
        <v>2194</v>
      </c>
      <c r="P956" t="s">
        <v>2195</v>
      </c>
      <c r="Q956" t="str">
        <f t="shared" si="267"/>
        <v>Average</v>
      </c>
      <c r="R956" s="15">
        <f t="shared" si="268"/>
        <v>1052576</v>
      </c>
      <c r="S956" s="15" t="str">
        <f t="shared" si="269"/>
        <v>₹2,000-₹10,000</v>
      </c>
      <c r="U956" s="6">
        <f t="shared" si="270"/>
        <v>308</v>
      </c>
      <c r="V956" s="3">
        <f t="shared" si="271"/>
        <v>1008</v>
      </c>
      <c r="W956" s="3" t="s">
        <v>13840</v>
      </c>
      <c r="X956" s="3" t="s">
        <v>14550</v>
      </c>
      <c r="Y956" s="25">
        <f t="shared" si="272"/>
        <v>0</v>
      </c>
      <c r="Z956" s="25">
        <f t="shared" si="273"/>
        <v>662</v>
      </c>
      <c r="AA956">
        <f t="shared" si="274"/>
        <v>1</v>
      </c>
      <c r="AB956">
        <f t="shared" si="275"/>
        <v>1</v>
      </c>
      <c r="AC956">
        <f t="shared" si="285"/>
        <v>0</v>
      </c>
      <c r="AF956">
        <f t="shared" si="276"/>
        <v>1052576</v>
      </c>
      <c r="AH956" t="str">
        <f t="shared" si="277"/>
        <v>Realme Smart TV Stick</v>
      </c>
      <c r="AI956" s="21">
        <f t="shared" si="278"/>
        <v>224</v>
      </c>
      <c r="AK956" t="str">
        <f t="shared" si="279"/>
        <v>Electronics</v>
      </c>
      <c r="AM956">
        <f t="shared" si="280"/>
        <v>0</v>
      </c>
      <c r="AN956" s="16">
        <f t="shared" si="281"/>
        <v>49.910204081632656</v>
      </c>
      <c r="AO956">
        <f t="shared" si="282"/>
        <v>49.910204081632656</v>
      </c>
      <c r="AP956" t="str">
        <f t="shared" si="283"/>
        <v>True Zero</v>
      </c>
      <c r="AQ956">
        <f t="shared" si="284"/>
        <v>0</v>
      </c>
    </row>
    <row r="957" spans="1:43">
      <c r="A957" t="s">
        <v>2229</v>
      </c>
      <c r="B957" t="s">
        <v>2230</v>
      </c>
      <c r="C957" t="s">
        <v>2231</v>
      </c>
      <c r="D957" s="17">
        <v>2299</v>
      </c>
      <c r="E957" s="17">
        <v>3999</v>
      </c>
      <c r="F957" s="23">
        <v>43</v>
      </c>
      <c r="G957" s="6">
        <v>3.8</v>
      </c>
      <c r="H957" s="3">
        <v>282</v>
      </c>
      <c r="I957" t="s">
        <v>2232</v>
      </c>
      <c r="J957" t="s">
        <v>2233</v>
      </c>
      <c r="K957" t="s">
        <v>2234</v>
      </c>
      <c r="L957" t="s">
        <v>2235</v>
      </c>
      <c r="M957" t="s">
        <v>2236</v>
      </c>
      <c r="N957" t="s">
        <v>2237</v>
      </c>
      <c r="O957" t="s">
        <v>2238</v>
      </c>
      <c r="P957" t="s">
        <v>2239</v>
      </c>
      <c r="Q957" t="str">
        <f t="shared" si="267"/>
        <v>Good</v>
      </c>
      <c r="R957" s="15">
        <f t="shared" si="268"/>
        <v>1127718</v>
      </c>
      <c r="S957" s="15" t="str">
        <f t="shared" si="269"/>
        <v>₹2,000-₹10,000</v>
      </c>
      <c r="U957" s="6">
        <f t="shared" si="270"/>
        <v>308</v>
      </c>
      <c r="V957" s="3">
        <f t="shared" si="271"/>
        <v>1071.5999999999999</v>
      </c>
      <c r="W957" s="3" t="s">
        <v>13841</v>
      </c>
      <c r="X957" s="3" t="s">
        <v>14550</v>
      </c>
      <c r="Y957" s="25">
        <f t="shared" si="272"/>
        <v>0.43</v>
      </c>
      <c r="Z957" s="25">
        <f t="shared" si="273"/>
        <v>662</v>
      </c>
      <c r="AA957">
        <f t="shared" si="274"/>
        <v>1</v>
      </c>
      <c r="AB957">
        <f t="shared" si="275"/>
        <v>1</v>
      </c>
      <c r="AC957">
        <f t="shared" si="285"/>
        <v>0</v>
      </c>
      <c r="AF957">
        <f t="shared" si="276"/>
        <v>1127718</v>
      </c>
      <c r="AH957" t="str">
        <f t="shared" si="277"/>
        <v>KRISONS Thunder Speaker,</v>
      </c>
      <c r="AI957" s="21">
        <f t="shared" si="278"/>
        <v>282</v>
      </c>
      <c r="AK957" t="str">
        <f t="shared" si="279"/>
        <v>Electronics</v>
      </c>
      <c r="AM957">
        <f t="shared" si="280"/>
        <v>4300</v>
      </c>
      <c r="AN957" s="16">
        <f t="shared" si="281"/>
        <v>43</v>
      </c>
      <c r="AO957">
        <f t="shared" si="282"/>
        <v>43</v>
      </c>
      <c r="AP957" t="str">
        <f t="shared" si="283"/>
        <v>Suspicious Zero</v>
      </c>
      <c r="AQ957">
        <f t="shared" si="284"/>
        <v>4300</v>
      </c>
    </row>
    <row r="958" spans="1:43">
      <c r="A958" t="s">
        <v>2279</v>
      </c>
      <c r="B958" t="s">
        <v>2280</v>
      </c>
      <c r="C958" t="s">
        <v>458</v>
      </c>
      <c r="D958" s="17">
        <v>399</v>
      </c>
      <c r="E958" s="17">
        <v>999</v>
      </c>
      <c r="F958" s="23">
        <v>60</v>
      </c>
      <c r="G958" s="6">
        <v>3.3</v>
      </c>
      <c r="H958" s="3">
        <v>23</v>
      </c>
      <c r="I958" t="s">
        <v>2281</v>
      </c>
      <c r="J958" t="s">
        <v>2282</v>
      </c>
      <c r="K958" t="s">
        <v>2283</v>
      </c>
      <c r="L958" t="s">
        <v>2284</v>
      </c>
      <c r="M958" t="s">
        <v>2285</v>
      </c>
      <c r="N958" t="s">
        <v>2286</v>
      </c>
      <c r="O958" t="s">
        <v>2287</v>
      </c>
      <c r="P958" t="s">
        <v>2288</v>
      </c>
      <c r="Q958" t="str">
        <f t="shared" si="267"/>
        <v>Good</v>
      </c>
      <c r="R958" s="15">
        <f t="shared" si="268"/>
        <v>22977</v>
      </c>
      <c r="S958" s="15" t="str">
        <f t="shared" si="269"/>
        <v>₹500-₹2,000</v>
      </c>
      <c r="U958" s="6">
        <f t="shared" si="270"/>
        <v>308</v>
      </c>
      <c r="V958" s="3">
        <f t="shared" si="271"/>
        <v>75.899999999999991</v>
      </c>
      <c r="W958" s="3" t="s">
        <v>14179</v>
      </c>
      <c r="X958" s="3" t="s">
        <v>14550</v>
      </c>
      <c r="Y958" s="25">
        <f t="shared" si="272"/>
        <v>0.6</v>
      </c>
      <c r="Z958" s="25">
        <f t="shared" si="273"/>
        <v>662</v>
      </c>
      <c r="AA958">
        <f t="shared" si="274"/>
        <v>1</v>
      </c>
      <c r="AB958">
        <f t="shared" si="275"/>
        <v>1</v>
      </c>
      <c r="AC958">
        <f t="shared" si="285"/>
        <v>0</v>
      </c>
      <c r="AF958">
        <f t="shared" si="276"/>
        <v>22977</v>
      </c>
      <c r="AH958" t="str">
        <f t="shared" si="277"/>
        <v>LOHAYA Voice Assistant Remote</v>
      </c>
      <c r="AI958" s="21">
        <f t="shared" si="278"/>
        <v>23</v>
      </c>
      <c r="AK958" t="str">
        <f t="shared" si="279"/>
        <v>Electronics</v>
      </c>
      <c r="AM958">
        <f t="shared" si="280"/>
        <v>6000</v>
      </c>
      <c r="AN958" s="16">
        <f t="shared" si="281"/>
        <v>60</v>
      </c>
      <c r="AO958">
        <f t="shared" si="282"/>
        <v>60</v>
      </c>
      <c r="AP958" t="str">
        <f t="shared" si="283"/>
        <v>Suspicious Zero</v>
      </c>
      <c r="AQ958">
        <f t="shared" si="284"/>
        <v>6000</v>
      </c>
    </row>
    <row r="959" spans="1:43">
      <c r="A959" t="s">
        <v>8390</v>
      </c>
      <c r="B959" t="s">
        <v>8391</v>
      </c>
      <c r="C959" t="s">
        <v>7922</v>
      </c>
      <c r="D959" s="17">
        <v>899</v>
      </c>
      <c r="E959" s="17">
        <v>2000</v>
      </c>
      <c r="F959" s="23">
        <v>55.000000000000007</v>
      </c>
      <c r="G959" s="6">
        <v>3.6</v>
      </c>
      <c r="H959" s="3">
        <v>291</v>
      </c>
      <c r="I959" t="s">
        <v>8392</v>
      </c>
      <c r="J959" t="s">
        <v>8393</v>
      </c>
      <c r="K959" t="s">
        <v>8394</v>
      </c>
      <c r="L959" t="s">
        <v>8395</v>
      </c>
      <c r="M959" t="s">
        <v>12976</v>
      </c>
      <c r="N959" t="s">
        <v>12977</v>
      </c>
      <c r="O959" t="s">
        <v>8396</v>
      </c>
      <c r="P959" t="s">
        <v>8397</v>
      </c>
      <c r="Q959" t="str">
        <f t="shared" si="267"/>
        <v>Good</v>
      </c>
      <c r="R959" s="15">
        <f t="shared" si="268"/>
        <v>582000</v>
      </c>
      <c r="S959" s="15" t="str">
        <f t="shared" si="269"/>
        <v>₹500-₹2,000</v>
      </c>
      <c r="U959" s="6">
        <f t="shared" si="270"/>
        <v>308</v>
      </c>
      <c r="V959" s="3">
        <f t="shared" si="271"/>
        <v>1047.6000000000001</v>
      </c>
      <c r="W959" s="3" t="s">
        <v>14180</v>
      </c>
      <c r="X959" s="3" t="s">
        <v>14573</v>
      </c>
      <c r="Y959" s="25">
        <f t="shared" si="272"/>
        <v>0.55000000000000004</v>
      </c>
      <c r="Z959" s="25">
        <f t="shared" si="273"/>
        <v>662</v>
      </c>
      <c r="AA959">
        <f t="shared" si="274"/>
        <v>1</v>
      </c>
      <c r="AB959">
        <f t="shared" si="275"/>
        <v>1</v>
      </c>
      <c r="AC959">
        <f t="shared" si="285"/>
        <v>0</v>
      </c>
      <c r="AF959">
        <f t="shared" si="276"/>
        <v>582000</v>
      </c>
      <c r="AH959" t="str">
        <f t="shared" si="277"/>
        <v>Lifelong LLFH921 Regalia 2000 W Fan</v>
      </c>
      <c r="AI959" s="21">
        <f t="shared" si="278"/>
        <v>291</v>
      </c>
      <c r="AK959" t="str">
        <f t="shared" si="279"/>
        <v>Home &amp; Kitchen</v>
      </c>
      <c r="AM959">
        <f t="shared" si="280"/>
        <v>5500.0000000000009</v>
      </c>
      <c r="AN959" s="16">
        <f t="shared" si="281"/>
        <v>55.000000000000007</v>
      </c>
      <c r="AO959">
        <f t="shared" si="282"/>
        <v>55.000000000000007</v>
      </c>
      <c r="AP959" t="str">
        <f t="shared" si="283"/>
        <v>Suspicious Zero</v>
      </c>
      <c r="AQ959">
        <f t="shared" si="284"/>
        <v>5500.0000000000009</v>
      </c>
    </row>
    <row r="960" spans="1:43">
      <c r="A960" t="s">
        <v>10929</v>
      </c>
      <c r="B960" t="s">
        <v>10930</v>
      </c>
      <c r="C960" t="s">
        <v>7911</v>
      </c>
      <c r="D960" s="17">
        <v>9495</v>
      </c>
      <c r="E960" s="17">
        <v>18990</v>
      </c>
      <c r="F960" s="23">
        <v>50</v>
      </c>
      <c r="G960" s="6">
        <v>4.2</v>
      </c>
      <c r="H960" s="3">
        <v>79</v>
      </c>
      <c r="I960" t="s">
        <v>10931</v>
      </c>
      <c r="J960" t="s">
        <v>10932</v>
      </c>
      <c r="K960" t="s">
        <v>10933</v>
      </c>
      <c r="L960" t="s">
        <v>10934</v>
      </c>
      <c r="M960" t="s">
        <v>10935</v>
      </c>
      <c r="N960" t="s">
        <v>12978</v>
      </c>
      <c r="O960" t="s">
        <v>10936</v>
      </c>
      <c r="P960" t="s">
        <v>10937</v>
      </c>
      <c r="Q960" t="str">
        <f t="shared" si="267"/>
        <v>Average</v>
      </c>
      <c r="R960" s="15">
        <f t="shared" si="268"/>
        <v>1500210</v>
      </c>
      <c r="S960" s="15" t="str">
        <f t="shared" si="269"/>
        <v>₹10,000-₹50,000</v>
      </c>
      <c r="U960" s="6">
        <f t="shared" si="270"/>
        <v>308</v>
      </c>
      <c r="V960" s="3">
        <f t="shared" si="271"/>
        <v>331.8</v>
      </c>
      <c r="W960" s="3" t="s">
        <v>13842</v>
      </c>
      <c r="X960" s="3" t="s">
        <v>14573</v>
      </c>
      <c r="Y960" s="25">
        <f t="shared" si="272"/>
        <v>0.5</v>
      </c>
      <c r="Z960" s="25">
        <f t="shared" si="273"/>
        <v>662</v>
      </c>
      <c r="AA960">
        <f t="shared" si="274"/>
        <v>1</v>
      </c>
      <c r="AB960">
        <f t="shared" si="275"/>
        <v>1</v>
      </c>
      <c r="AC960">
        <f t="shared" si="285"/>
        <v>0</v>
      </c>
      <c r="AF960">
        <f t="shared" si="276"/>
        <v>1500210</v>
      </c>
      <c r="AH960" t="str">
        <f t="shared" si="277"/>
        <v>Borosil Volcano 13 Fin Oil Filled</v>
      </c>
      <c r="AI960" s="21">
        <f t="shared" si="278"/>
        <v>79</v>
      </c>
      <c r="AK960" t="str">
        <f t="shared" si="279"/>
        <v>Home &amp; Kitchen</v>
      </c>
      <c r="AM960">
        <f t="shared" si="280"/>
        <v>5000</v>
      </c>
      <c r="AN960" s="16">
        <f t="shared" si="281"/>
        <v>50</v>
      </c>
      <c r="AO960">
        <f t="shared" si="282"/>
        <v>50</v>
      </c>
      <c r="AP960" t="str">
        <f t="shared" si="283"/>
        <v>Suspicious Zero</v>
      </c>
      <c r="AQ960">
        <f t="shared" si="284"/>
        <v>5000</v>
      </c>
    </row>
    <row r="961" spans="1:43">
      <c r="A961" t="s">
        <v>5768</v>
      </c>
      <c r="B961" t="s">
        <v>5769</v>
      </c>
      <c r="C961" t="s">
        <v>5697</v>
      </c>
      <c r="D961" s="17">
        <v>570</v>
      </c>
      <c r="E961" s="17">
        <v>999</v>
      </c>
      <c r="F961" s="23">
        <v>43</v>
      </c>
      <c r="G961" s="6">
        <v>4.2</v>
      </c>
      <c r="H961" s="3">
        <v>3201</v>
      </c>
      <c r="I961" t="s">
        <v>5770</v>
      </c>
      <c r="J961" t="s">
        <v>5771</v>
      </c>
      <c r="K961" t="s">
        <v>5772</v>
      </c>
      <c r="L961" t="s">
        <v>5773</v>
      </c>
      <c r="M961" t="s">
        <v>5774</v>
      </c>
      <c r="N961" t="s">
        <v>12979</v>
      </c>
      <c r="O961" t="s">
        <v>5775</v>
      </c>
      <c r="P961" t="s">
        <v>5776</v>
      </c>
      <c r="Q961" t="str">
        <f t="shared" si="267"/>
        <v>Average</v>
      </c>
      <c r="R961" s="15">
        <f t="shared" si="268"/>
        <v>3197799</v>
      </c>
      <c r="S961" s="15" t="str">
        <f t="shared" si="269"/>
        <v>₹500-₹2,000</v>
      </c>
      <c r="U961" s="6">
        <f t="shared" si="270"/>
        <v>308</v>
      </c>
      <c r="V961" s="3">
        <f t="shared" si="271"/>
        <v>13444.2</v>
      </c>
      <c r="W961" s="3" t="s">
        <v>14366</v>
      </c>
      <c r="X961" s="3" t="s">
        <v>14572</v>
      </c>
      <c r="Y961" s="25">
        <f t="shared" si="272"/>
        <v>0.43</v>
      </c>
      <c r="Z961" s="25">
        <f t="shared" si="273"/>
        <v>662</v>
      </c>
      <c r="AA961">
        <f t="shared" si="274"/>
        <v>1</v>
      </c>
      <c r="AB961">
        <f t="shared" si="275"/>
        <v>1</v>
      </c>
      <c r="AC961">
        <f t="shared" si="285"/>
        <v>0</v>
      </c>
      <c r="AF961">
        <f t="shared" si="276"/>
        <v>3197799</v>
      </c>
      <c r="AH961" t="str">
        <f t="shared" si="277"/>
        <v>Portronics MPORT 31C 4-in-1 USB Hub</v>
      </c>
      <c r="AI961" s="21">
        <f t="shared" si="278"/>
        <v>3201</v>
      </c>
      <c r="AK961" t="str">
        <f t="shared" si="279"/>
        <v>Computers &amp; Accessories</v>
      </c>
      <c r="AM961">
        <f t="shared" si="280"/>
        <v>4300</v>
      </c>
      <c r="AN961" s="16">
        <f t="shared" si="281"/>
        <v>43</v>
      </c>
      <c r="AO961">
        <f t="shared" si="282"/>
        <v>43</v>
      </c>
      <c r="AP961" t="str">
        <f t="shared" si="283"/>
        <v>Suspicious Zero</v>
      </c>
      <c r="AQ961">
        <f t="shared" si="284"/>
        <v>4300</v>
      </c>
    </row>
    <row r="962" spans="1:43">
      <c r="A962" t="s">
        <v>6138</v>
      </c>
      <c r="B962" t="s">
        <v>6139</v>
      </c>
      <c r="C962" t="s">
        <v>5697</v>
      </c>
      <c r="D962" s="17">
        <v>499</v>
      </c>
      <c r="E962" s="17">
        <v>799</v>
      </c>
      <c r="F962" s="23">
        <v>38</v>
      </c>
      <c r="G962" s="6">
        <v>4.3</v>
      </c>
      <c r="H962" s="3">
        <v>2125</v>
      </c>
      <c r="I962" t="s">
        <v>6140</v>
      </c>
      <c r="J962" t="s">
        <v>6141</v>
      </c>
      <c r="K962" t="s">
        <v>6142</v>
      </c>
      <c r="L962" t="s">
        <v>6143</v>
      </c>
      <c r="M962" t="s">
        <v>12980</v>
      </c>
      <c r="N962" t="s">
        <v>12981</v>
      </c>
      <c r="O962" t="s">
        <v>6144</v>
      </c>
      <c r="P962" t="s">
        <v>6145</v>
      </c>
      <c r="Q962" t="str">
        <f t="shared" ref="Q962:Q1025" si="286">IF(G965&lt;3, "Below 3", IF(G965&lt;4, "Average", IF(G965&lt;4.5, "Good", "Excellent")))</f>
        <v>Good</v>
      </c>
      <c r="R962" s="15">
        <f t="shared" ref="R962:R1025" si="287">E962*H962</f>
        <v>1697875</v>
      </c>
      <c r="S962" s="15" t="str">
        <f t="shared" ref="S962:S1025" si="288">IF(E962&lt;500, "&lt;₹500", IF(E962&lt;=2000, "₹500-₹2,000", IF(E962&lt;=10000, "₹2,000-₹10,000", IF(E962&lt;=50000, "₹10,000-₹50,000", "&gt;₹50,000"))))</f>
        <v>₹500-₹2,000</v>
      </c>
      <c r="U962" s="6">
        <f t="shared" ref="U962:U1025" si="289">COUNTIF(H:H, "&lt;1,000")</f>
        <v>308</v>
      </c>
      <c r="V962" s="3">
        <f t="shared" ref="V962:V1025" si="290">G962*H962</f>
        <v>9137.5</v>
      </c>
      <c r="W962" s="3" t="s">
        <v>14367</v>
      </c>
      <c r="X962" s="3" t="s">
        <v>14572</v>
      </c>
      <c r="Y962" s="25">
        <f t="shared" ref="Y962:Y1025" si="291">F962/100</f>
        <v>0.38</v>
      </c>
      <c r="Z962" s="25">
        <f t="shared" ref="Z962:Z1025" si="292">COUNTIF(F:F, "&gt;=50")</f>
        <v>662</v>
      </c>
      <c r="AA962">
        <f t="shared" ref="AA962:AA1025" si="293">COUNTIF(A:A, A962)</f>
        <v>1</v>
      </c>
      <c r="AB962">
        <f t="shared" ref="AB962:AB1025" si="294">COUNTIF(W:W, W962)</f>
        <v>1</v>
      </c>
      <c r="AC962">
        <f t="shared" si="285"/>
        <v>0</v>
      </c>
      <c r="AF962">
        <f t="shared" ref="AF962:AF1025" si="295">E962*H962</f>
        <v>1697875</v>
      </c>
      <c r="AH962" t="str">
        <f t="shared" ref="AH962:AH1025" si="296">TRIM(LEFT(B962, MIN(IFERROR(FIND(",", B962), LEN(B962)+1), IFERROR(FIND("|", B962), LEN(B962)+1), IFERROR(FIND("~", SUBSTITUTE(LEFT(B962, 40), " ", "~", LEN(LEFT(B962, 40))-LEN(SUBSTITUTE(LEFT(B962, 40), " ", ""))))-1, 40))))</f>
        <v>Portronics MPORT 31 4 Ports USB Hub</v>
      </c>
      <c r="AI962" s="21">
        <f t="shared" ref="AI962:AI1025" si="297">IF(H962&gt;1000000, H962/10, H962)</f>
        <v>2125</v>
      </c>
      <c r="AK962" t="str">
        <f t="shared" ref="AK962:AK1025" si="298">TRIM(SUBSTITUTE(PROPER(SUBSTITUTE(X962, "&amp;", " &amp; ")), "  ", " "))</f>
        <v>Computers &amp; Accessories</v>
      </c>
      <c r="AM962">
        <f t="shared" ref="AM962:AM1025" si="299">F962*100</f>
        <v>3800</v>
      </c>
      <c r="AN962" s="16">
        <f t="shared" ref="AN962:AN1025" si="300">IF(F962=0, AVERAGEIF(X:X, X962, F:F), F962)</f>
        <v>38</v>
      </c>
      <c r="AO962">
        <f t="shared" ref="AO962:AO1025" si="301">IF(F962=0, AVERAGEIF(X:X, X962, F:F), F962)</f>
        <v>38</v>
      </c>
      <c r="AP962" t="str">
        <f t="shared" ref="AP962:AP1025" si="302">IF(D962=E962, "True Zero", "Suspicious Zero")</f>
        <v>Suspicious Zero</v>
      </c>
      <c r="AQ962">
        <f t="shared" si="284"/>
        <v>3800</v>
      </c>
    </row>
    <row r="963" spans="1:43">
      <c r="A963" t="s">
        <v>11041</v>
      </c>
      <c r="B963" t="s">
        <v>11042</v>
      </c>
      <c r="C963" t="s">
        <v>8688</v>
      </c>
      <c r="D963" s="17">
        <v>2199</v>
      </c>
      <c r="E963" s="17">
        <v>3999</v>
      </c>
      <c r="F963" s="23">
        <v>45</v>
      </c>
      <c r="G963" s="6">
        <v>3.5</v>
      </c>
      <c r="H963" s="3">
        <v>340</v>
      </c>
      <c r="I963" t="s">
        <v>11043</v>
      </c>
      <c r="J963" t="s">
        <v>11044</v>
      </c>
      <c r="K963" t="s">
        <v>11045</v>
      </c>
      <c r="L963" t="s">
        <v>11046</v>
      </c>
      <c r="M963" t="s">
        <v>11047</v>
      </c>
      <c r="N963" t="s">
        <v>11048</v>
      </c>
      <c r="O963" t="s">
        <v>11049</v>
      </c>
      <c r="P963" t="s">
        <v>11050</v>
      </c>
      <c r="Q963" t="str">
        <f t="shared" si="286"/>
        <v>Good</v>
      </c>
      <c r="R963" s="15">
        <f t="shared" si="287"/>
        <v>1359660</v>
      </c>
      <c r="S963" s="15" t="str">
        <f t="shared" si="288"/>
        <v>₹2,000-₹10,000</v>
      </c>
      <c r="U963" s="6">
        <f t="shared" si="289"/>
        <v>308</v>
      </c>
      <c r="V963" s="3">
        <f t="shared" si="290"/>
        <v>1190</v>
      </c>
      <c r="W963" s="3" t="s">
        <v>13843</v>
      </c>
      <c r="X963" s="3" t="s">
        <v>14573</v>
      </c>
      <c r="Y963" s="25">
        <f t="shared" si="291"/>
        <v>0.45</v>
      </c>
      <c r="Z963" s="25">
        <f t="shared" si="292"/>
        <v>662</v>
      </c>
      <c r="AA963">
        <f t="shared" si="293"/>
        <v>1</v>
      </c>
      <c r="AB963">
        <f t="shared" si="294"/>
        <v>1</v>
      </c>
      <c r="AC963">
        <f t="shared" si="285"/>
        <v>0</v>
      </c>
      <c r="AF963">
        <f t="shared" si="295"/>
        <v>1359660</v>
      </c>
      <c r="AH963" t="str">
        <f t="shared" si="296"/>
        <v>KHAITAN AVAANTE KA-2013 1200 Watt 3-Rod</v>
      </c>
      <c r="AI963" s="21">
        <f t="shared" si="297"/>
        <v>340</v>
      </c>
      <c r="AK963" t="str">
        <f t="shared" si="298"/>
        <v>Home &amp; Kitchen</v>
      </c>
      <c r="AM963">
        <f t="shared" si="299"/>
        <v>4500</v>
      </c>
      <c r="AN963" s="16">
        <f t="shared" si="300"/>
        <v>45</v>
      </c>
      <c r="AO963">
        <f t="shared" si="301"/>
        <v>45</v>
      </c>
      <c r="AP963" t="str">
        <f t="shared" si="302"/>
        <v>Suspicious Zero</v>
      </c>
      <c r="AQ963">
        <f t="shared" ref="AQ963:AQ1026" si="303">F963*100</f>
        <v>4500</v>
      </c>
    </row>
    <row r="964" spans="1:43">
      <c r="A964" t="s">
        <v>7229</v>
      </c>
      <c r="B964" t="s">
        <v>7230</v>
      </c>
      <c r="C964" t="s">
        <v>7231</v>
      </c>
      <c r="D964" s="17">
        <v>1199</v>
      </c>
      <c r="E964" s="17">
        <v>5499</v>
      </c>
      <c r="F964" s="23">
        <v>78</v>
      </c>
      <c r="G964" s="6">
        <v>3.8</v>
      </c>
      <c r="H964" s="3">
        <v>2043</v>
      </c>
      <c r="I964" t="s">
        <v>12331</v>
      </c>
      <c r="J964" t="s">
        <v>7232</v>
      </c>
      <c r="K964" t="s">
        <v>7233</v>
      </c>
      <c r="L964" t="s">
        <v>7234</v>
      </c>
      <c r="M964" t="s">
        <v>7235</v>
      </c>
      <c r="N964" t="s">
        <v>12982</v>
      </c>
      <c r="O964" t="s">
        <v>7236</v>
      </c>
      <c r="P964" t="s">
        <v>7237</v>
      </c>
      <c r="Q964" t="str">
        <f t="shared" si="286"/>
        <v>Good</v>
      </c>
      <c r="R964" s="15">
        <f t="shared" si="287"/>
        <v>11234457</v>
      </c>
      <c r="S964" s="15" t="str">
        <f t="shared" si="288"/>
        <v>₹2,000-₹10,000</v>
      </c>
      <c r="U964" s="6">
        <f t="shared" si="289"/>
        <v>308</v>
      </c>
      <c r="V964" s="3">
        <f t="shared" si="290"/>
        <v>7763.4</v>
      </c>
      <c r="W964" s="3" t="s">
        <v>13844</v>
      </c>
      <c r="X964" s="3" t="s">
        <v>14572</v>
      </c>
      <c r="Y964" s="25">
        <f t="shared" si="291"/>
        <v>0.78</v>
      </c>
      <c r="Z964" s="25">
        <f t="shared" si="292"/>
        <v>662</v>
      </c>
      <c r="AA964">
        <f t="shared" si="293"/>
        <v>1</v>
      </c>
      <c r="AB964">
        <f t="shared" si="294"/>
        <v>1</v>
      </c>
      <c r="AC964">
        <f t="shared" si="285"/>
        <v>0</v>
      </c>
      <c r="AF964">
        <f t="shared" si="295"/>
        <v>11234457</v>
      </c>
      <c r="AH964" t="str">
        <f t="shared" si="296"/>
        <v>Wings Phantom Pro Earphones Gaming</v>
      </c>
      <c r="AI964" s="21">
        <f t="shared" si="297"/>
        <v>2043</v>
      </c>
      <c r="AK964" t="str">
        <f t="shared" si="298"/>
        <v>Computers &amp; Accessories</v>
      </c>
      <c r="AM964">
        <f t="shared" si="299"/>
        <v>7800</v>
      </c>
      <c r="AN964" s="16">
        <f t="shared" si="300"/>
        <v>78</v>
      </c>
      <c r="AO964">
        <f t="shared" si="301"/>
        <v>78</v>
      </c>
      <c r="AP964" t="str">
        <f t="shared" si="302"/>
        <v>Suspicious Zero</v>
      </c>
      <c r="AQ964">
        <f t="shared" si="303"/>
        <v>7800</v>
      </c>
    </row>
    <row r="965" spans="1:43">
      <c r="A965" t="s">
        <v>11545</v>
      </c>
      <c r="B965" t="s">
        <v>11546</v>
      </c>
      <c r="C965" t="s">
        <v>8053</v>
      </c>
      <c r="D965" s="17">
        <v>3041.67</v>
      </c>
      <c r="E965" s="17">
        <v>5999</v>
      </c>
      <c r="F965" s="23">
        <v>49</v>
      </c>
      <c r="G965" s="6">
        <v>4</v>
      </c>
      <c r="H965" s="3">
        <v>777</v>
      </c>
      <c r="I965" t="s">
        <v>11547</v>
      </c>
      <c r="J965" t="s">
        <v>11548</v>
      </c>
      <c r="K965" t="s">
        <v>11549</v>
      </c>
      <c r="L965" t="s">
        <v>11550</v>
      </c>
      <c r="M965" t="s">
        <v>12468</v>
      </c>
      <c r="N965" t="s">
        <v>12469</v>
      </c>
      <c r="O965" t="s">
        <v>11551</v>
      </c>
      <c r="P965" t="s">
        <v>11552</v>
      </c>
      <c r="Q965" t="str">
        <f t="shared" si="286"/>
        <v>Good</v>
      </c>
      <c r="R965" s="15">
        <f t="shared" si="287"/>
        <v>4661223</v>
      </c>
      <c r="S965" s="15" t="str">
        <f t="shared" si="288"/>
        <v>₹2,000-₹10,000</v>
      </c>
      <c r="U965" s="6">
        <f t="shared" si="289"/>
        <v>308</v>
      </c>
      <c r="V965" s="3">
        <f t="shared" si="290"/>
        <v>3108</v>
      </c>
      <c r="W965" s="3" t="s">
        <v>14181</v>
      </c>
      <c r="X965" s="3" t="s">
        <v>14573</v>
      </c>
      <c r="Y965" s="25">
        <f t="shared" si="291"/>
        <v>0.49</v>
      </c>
      <c r="Z965" s="25">
        <f t="shared" si="292"/>
        <v>662</v>
      </c>
      <c r="AA965">
        <f t="shared" si="293"/>
        <v>1</v>
      </c>
      <c r="AB965">
        <f t="shared" si="294"/>
        <v>1</v>
      </c>
      <c r="AC965">
        <f t="shared" si="285"/>
        <v>0</v>
      </c>
      <c r="AF965">
        <f t="shared" si="295"/>
        <v>4661223</v>
      </c>
      <c r="AH965" t="str">
        <f t="shared" si="296"/>
        <v>Bajaj Rex DLX 750 W 4 Jars Mixer</v>
      </c>
      <c r="AI965" s="21">
        <f t="shared" si="297"/>
        <v>777</v>
      </c>
      <c r="AK965" t="str">
        <f t="shared" si="298"/>
        <v>Home &amp; Kitchen</v>
      </c>
      <c r="AM965">
        <f t="shared" si="299"/>
        <v>4900</v>
      </c>
      <c r="AN965" s="16">
        <f t="shared" si="300"/>
        <v>49</v>
      </c>
      <c r="AO965">
        <f t="shared" si="301"/>
        <v>49</v>
      </c>
      <c r="AP965" t="str">
        <f t="shared" si="302"/>
        <v>Suspicious Zero</v>
      </c>
      <c r="AQ965">
        <f t="shared" si="303"/>
        <v>4900</v>
      </c>
    </row>
    <row r="966" spans="1:43">
      <c r="A966" t="s">
        <v>1945</v>
      </c>
      <c r="B966" t="s">
        <v>1946</v>
      </c>
      <c r="C966" t="s">
        <v>169</v>
      </c>
      <c r="D966" s="17">
        <v>31999</v>
      </c>
      <c r="E966" s="17">
        <v>49999</v>
      </c>
      <c r="F966" s="23">
        <v>36</v>
      </c>
      <c r="G966" s="6">
        <v>4.3</v>
      </c>
      <c r="H966" s="3">
        <v>21252</v>
      </c>
      <c r="I966" t="s">
        <v>1947</v>
      </c>
      <c r="J966" t="s">
        <v>1948</v>
      </c>
      <c r="K966" t="s">
        <v>1949</v>
      </c>
      <c r="L966" t="s">
        <v>1950</v>
      </c>
      <c r="M966" t="s">
        <v>1951</v>
      </c>
      <c r="N966" t="s">
        <v>1952</v>
      </c>
      <c r="O966" t="s">
        <v>1953</v>
      </c>
      <c r="P966" t="s">
        <v>1954</v>
      </c>
      <c r="Q966" t="str">
        <f t="shared" si="286"/>
        <v>Good</v>
      </c>
      <c r="R966" s="15">
        <f t="shared" si="287"/>
        <v>1062578748</v>
      </c>
      <c r="S966" s="15" t="str">
        <f t="shared" si="288"/>
        <v>₹10,000-₹50,000</v>
      </c>
      <c r="U966" s="6">
        <f t="shared" si="289"/>
        <v>308</v>
      </c>
      <c r="V966" s="3">
        <f t="shared" si="290"/>
        <v>91383.599999999991</v>
      </c>
      <c r="W966" s="3" t="s">
        <v>13845</v>
      </c>
      <c r="X966" s="3" t="s">
        <v>14550</v>
      </c>
      <c r="Y966" s="25">
        <f t="shared" si="291"/>
        <v>0.36</v>
      </c>
      <c r="Z966" s="25">
        <f t="shared" si="292"/>
        <v>662</v>
      </c>
      <c r="AA966">
        <f t="shared" si="293"/>
        <v>1</v>
      </c>
      <c r="AB966">
        <f t="shared" si="294"/>
        <v>1</v>
      </c>
      <c r="AC966">
        <f t="shared" si="285"/>
        <v>0</v>
      </c>
      <c r="AF966">
        <f t="shared" si="295"/>
        <v>1062578748</v>
      </c>
      <c r="AH966" t="str">
        <f t="shared" si="296"/>
        <v>MI 108 cm (43 inches) 5X Series 4K</v>
      </c>
      <c r="AI966" s="21">
        <f t="shared" si="297"/>
        <v>21252</v>
      </c>
      <c r="AK966" t="str">
        <f t="shared" si="298"/>
        <v>Electronics</v>
      </c>
      <c r="AM966">
        <f t="shared" si="299"/>
        <v>3600</v>
      </c>
      <c r="AN966" s="16">
        <f t="shared" si="300"/>
        <v>36</v>
      </c>
      <c r="AO966">
        <f t="shared" si="301"/>
        <v>36</v>
      </c>
      <c r="AP966" t="str">
        <f t="shared" si="302"/>
        <v>Suspicious Zero</v>
      </c>
      <c r="AQ966">
        <f t="shared" si="303"/>
        <v>3600</v>
      </c>
    </row>
    <row r="967" spans="1:43">
      <c r="A967" t="s">
        <v>7433</v>
      </c>
      <c r="B967" t="s">
        <v>7434</v>
      </c>
      <c r="C967" t="s">
        <v>5094</v>
      </c>
      <c r="D967" s="17">
        <v>1565</v>
      </c>
      <c r="E967" s="17">
        <v>2999</v>
      </c>
      <c r="F967" s="23">
        <v>48</v>
      </c>
      <c r="G967" s="6">
        <v>4</v>
      </c>
      <c r="H967" s="3">
        <v>11113</v>
      </c>
      <c r="I967" t="s">
        <v>7435</v>
      </c>
      <c r="J967" t="s">
        <v>7436</v>
      </c>
      <c r="K967" t="s">
        <v>7437</v>
      </c>
      <c r="L967" t="s">
        <v>7438</v>
      </c>
      <c r="M967" t="s">
        <v>7439</v>
      </c>
      <c r="N967" t="s">
        <v>7440</v>
      </c>
      <c r="O967" t="s">
        <v>7441</v>
      </c>
      <c r="P967" t="s">
        <v>7442</v>
      </c>
      <c r="Q967" t="str">
        <f t="shared" si="286"/>
        <v>Average</v>
      </c>
      <c r="R967" s="15">
        <f t="shared" si="287"/>
        <v>33327887</v>
      </c>
      <c r="S967" s="15" t="str">
        <f t="shared" si="288"/>
        <v>₹2,000-₹10,000</v>
      </c>
      <c r="U967" s="6">
        <f t="shared" si="289"/>
        <v>308</v>
      </c>
      <c r="V967" s="3">
        <f t="shared" si="290"/>
        <v>44452</v>
      </c>
      <c r="W967" s="3" t="s">
        <v>13846</v>
      </c>
      <c r="X967" s="3" t="s">
        <v>14572</v>
      </c>
      <c r="Y967" s="25">
        <f t="shared" si="291"/>
        <v>0.48</v>
      </c>
      <c r="Z967" s="25">
        <f t="shared" si="292"/>
        <v>662</v>
      </c>
      <c r="AA967">
        <f t="shared" si="293"/>
        <v>1</v>
      </c>
      <c r="AB967">
        <f t="shared" si="294"/>
        <v>1</v>
      </c>
      <c r="AC967">
        <f t="shared" si="285"/>
        <v>0</v>
      </c>
      <c r="AF967">
        <f t="shared" si="295"/>
        <v>33327887</v>
      </c>
      <c r="AH967" t="str">
        <f t="shared" si="296"/>
        <v>Xiaomi Mi 4A Dual_Band Ethernet</v>
      </c>
      <c r="AI967" s="21">
        <f t="shared" si="297"/>
        <v>11113</v>
      </c>
      <c r="AK967" t="str">
        <f t="shared" si="298"/>
        <v>Computers &amp; Accessories</v>
      </c>
      <c r="AM967">
        <f t="shared" si="299"/>
        <v>4800</v>
      </c>
      <c r="AN967" s="16">
        <f t="shared" si="300"/>
        <v>48</v>
      </c>
      <c r="AO967">
        <f t="shared" si="301"/>
        <v>48</v>
      </c>
      <c r="AP967" t="str">
        <f t="shared" si="302"/>
        <v>Suspicious Zero</v>
      </c>
      <c r="AQ967">
        <f t="shared" si="303"/>
        <v>4800</v>
      </c>
    </row>
    <row r="968" spans="1:43">
      <c r="A968" t="s">
        <v>4100</v>
      </c>
      <c r="B968" t="s">
        <v>4101</v>
      </c>
      <c r="C968" t="s">
        <v>2810</v>
      </c>
      <c r="D968" s="17">
        <v>8499</v>
      </c>
      <c r="E968" s="17">
        <v>12999</v>
      </c>
      <c r="F968" s="23">
        <v>35</v>
      </c>
      <c r="G968" s="6">
        <v>4.0999999999999996</v>
      </c>
      <c r="H968" s="3">
        <v>6662</v>
      </c>
      <c r="I968" t="s">
        <v>4102</v>
      </c>
      <c r="J968" t="s">
        <v>4103</v>
      </c>
      <c r="K968" t="s">
        <v>4104</v>
      </c>
      <c r="L968" t="s">
        <v>4105</v>
      </c>
      <c r="M968" t="s">
        <v>4106</v>
      </c>
      <c r="N968" t="s">
        <v>4107</v>
      </c>
      <c r="O968" t="s">
        <v>4108</v>
      </c>
      <c r="P968" t="s">
        <v>4109</v>
      </c>
      <c r="Q968" t="str">
        <f t="shared" si="286"/>
        <v>Average</v>
      </c>
      <c r="R968" s="15">
        <f t="shared" si="287"/>
        <v>86599338</v>
      </c>
      <c r="S968" s="15" t="str">
        <f t="shared" si="288"/>
        <v>₹10,000-₹50,000</v>
      </c>
      <c r="U968" s="6">
        <f t="shared" si="289"/>
        <v>308</v>
      </c>
      <c r="V968" s="3">
        <f t="shared" si="290"/>
        <v>27314.199999999997</v>
      </c>
      <c r="W968" s="3" t="s">
        <v>14368</v>
      </c>
      <c r="X968" s="3" t="s">
        <v>14550</v>
      </c>
      <c r="Y968" s="25">
        <f t="shared" si="291"/>
        <v>0.35</v>
      </c>
      <c r="Z968" s="25">
        <f t="shared" si="292"/>
        <v>662</v>
      </c>
      <c r="AA968">
        <f t="shared" si="293"/>
        <v>1</v>
      </c>
      <c r="AB968">
        <f t="shared" si="294"/>
        <v>1</v>
      </c>
      <c r="AC968">
        <f t="shared" si="285"/>
        <v>0</v>
      </c>
      <c r="AF968">
        <f t="shared" si="295"/>
        <v>86599338</v>
      </c>
      <c r="AH968" t="str">
        <f t="shared" si="296"/>
        <v>Tecno Spark 8T (Turquoise Cyan,</v>
      </c>
      <c r="AI968" s="21">
        <f t="shared" si="297"/>
        <v>6662</v>
      </c>
      <c r="AK968" t="str">
        <f t="shared" si="298"/>
        <v>Electronics</v>
      </c>
      <c r="AM968">
        <f t="shared" si="299"/>
        <v>3500</v>
      </c>
      <c r="AN968" s="16">
        <f t="shared" si="300"/>
        <v>35</v>
      </c>
      <c r="AO968">
        <f t="shared" si="301"/>
        <v>35</v>
      </c>
      <c r="AP968" t="str">
        <f t="shared" si="302"/>
        <v>Suspicious Zero</v>
      </c>
      <c r="AQ968">
        <f t="shared" si="303"/>
        <v>3500</v>
      </c>
    </row>
    <row r="969" spans="1:43">
      <c r="A969" t="s">
        <v>1123</v>
      </c>
      <c r="B969" t="s">
        <v>12114</v>
      </c>
      <c r="C969" t="s">
        <v>458</v>
      </c>
      <c r="D969" s="17">
        <v>349</v>
      </c>
      <c r="E969" s="17">
        <v>599</v>
      </c>
      <c r="F969" s="23">
        <v>42</v>
      </c>
      <c r="G969" s="6">
        <v>4.2</v>
      </c>
      <c r="H969" s="3">
        <v>284</v>
      </c>
      <c r="I969" t="s">
        <v>1124</v>
      </c>
      <c r="J969" t="s">
        <v>1125</v>
      </c>
      <c r="K969" t="s">
        <v>1126</v>
      </c>
      <c r="L969" t="s">
        <v>1127</v>
      </c>
      <c r="M969" t="s">
        <v>12983</v>
      </c>
      <c r="N969" t="s">
        <v>1128</v>
      </c>
      <c r="O969" t="s">
        <v>1129</v>
      </c>
      <c r="P969" t="s">
        <v>1130</v>
      </c>
      <c r="Q969" t="str">
        <f t="shared" si="286"/>
        <v>Good</v>
      </c>
      <c r="R969" s="15">
        <f t="shared" si="287"/>
        <v>170116</v>
      </c>
      <c r="S969" s="15" t="str">
        <f t="shared" si="288"/>
        <v>₹500-₹2,000</v>
      </c>
      <c r="U969" s="6">
        <f t="shared" si="289"/>
        <v>308</v>
      </c>
      <c r="V969" s="3">
        <f t="shared" si="290"/>
        <v>1192.8</v>
      </c>
      <c r="W969" s="3" t="s">
        <v>13847</v>
      </c>
      <c r="X969" s="3" t="s">
        <v>14550</v>
      </c>
      <c r="Y969" s="25">
        <f t="shared" si="291"/>
        <v>0.42</v>
      </c>
      <c r="Z969" s="25">
        <f t="shared" si="292"/>
        <v>662</v>
      </c>
      <c r="AA969">
        <f t="shared" si="293"/>
        <v>1</v>
      </c>
      <c r="AB969">
        <f t="shared" si="294"/>
        <v>1</v>
      </c>
      <c r="AC969">
        <f t="shared" si="285"/>
        <v>0</v>
      </c>
      <c r="AF969">
        <f t="shared" si="295"/>
        <v>170116</v>
      </c>
      <c r="AH969" t="str">
        <f t="shared" si="296"/>
        <v>7SEVEN Compatible Lg Smart Tv Remote</v>
      </c>
      <c r="AI969" s="21">
        <f t="shared" si="297"/>
        <v>284</v>
      </c>
      <c r="AK969" t="str">
        <f t="shared" si="298"/>
        <v>Electronics</v>
      </c>
      <c r="AM969">
        <f t="shared" si="299"/>
        <v>4200</v>
      </c>
      <c r="AN969" s="16">
        <f t="shared" si="300"/>
        <v>42</v>
      </c>
      <c r="AO969">
        <f t="shared" si="301"/>
        <v>42</v>
      </c>
      <c r="AP969" t="str">
        <f t="shared" si="302"/>
        <v>Suspicious Zero</v>
      </c>
      <c r="AQ969">
        <f t="shared" si="303"/>
        <v>4200</v>
      </c>
    </row>
    <row r="970" spans="1:43">
      <c r="A970" t="s">
        <v>2450</v>
      </c>
      <c r="B970" t="s">
        <v>12115</v>
      </c>
      <c r="C970" t="s">
        <v>458</v>
      </c>
      <c r="D970" s="17">
        <v>349</v>
      </c>
      <c r="E970" s="17">
        <v>699</v>
      </c>
      <c r="F970" s="23">
        <v>50</v>
      </c>
      <c r="G970" s="6">
        <v>3.9</v>
      </c>
      <c r="H970" s="3">
        <v>214</v>
      </c>
      <c r="I970" t="s">
        <v>2451</v>
      </c>
      <c r="J970" t="s">
        <v>2452</v>
      </c>
      <c r="K970" t="s">
        <v>2453</v>
      </c>
      <c r="L970" t="s">
        <v>2454</v>
      </c>
      <c r="M970" t="s">
        <v>2455</v>
      </c>
      <c r="N970" t="s">
        <v>12984</v>
      </c>
      <c r="O970" t="s">
        <v>2456</v>
      </c>
      <c r="P970" t="s">
        <v>2457</v>
      </c>
      <c r="Q970" t="str">
        <f t="shared" si="286"/>
        <v>Good</v>
      </c>
      <c r="R970" s="15">
        <f t="shared" si="287"/>
        <v>149586</v>
      </c>
      <c r="S970" s="15" t="str">
        <f t="shared" si="288"/>
        <v>₹500-₹2,000</v>
      </c>
      <c r="U970" s="6">
        <f t="shared" si="289"/>
        <v>308</v>
      </c>
      <c r="V970" s="3">
        <f t="shared" si="290"/>
        <v>834.6</v>
      </c>
      <c r="W970" s="3" t="s">
        <v>13848</v>
      </c>
      <c r="X970" s="3" t="s">
        <v>14550</v>
      </c>
      <c r="Y970" s="25">
        <f t="shared" si="291"/>
        <v>0.5</v>
      </c>
      <c r="Z970" s="25">
        <f t="shared" si="292"/>
        <v>662</v>
      </c>
      <c r="AA970">
        <f t="shared" si="293"/>
        <v>1</v>
      </c>
      <c r="AB970">
        <f t="shared" si="294"/>
        <v>1</v>
      </c>
      <c r="AC970">
        <f t="shared" si="285"/>
        <v>0</v>
      </c>
      <c r="AF970">
        <f t="shared" si="295"/>
        <v>149586</v>
      </c>
      <c r="AH970" t="str">
        <f t="shared" si="296"/>
        <v>7SEVEN Suitable Sony Tv Remote Original</v>
      </c>
      <c r="AI970" s="21">
        <f t="shared" si="297"/>
        <v>214</v>
      </c>
      <c r="AK970" t="str">
        <f t="shared" si="298"/>
        <v>Electronics</v>
      </c>
      <c r="AM970">
        <f t="shared" si="299"/>
        <v>5000</v>
      </c>
      <c r="AN970" s="16">
        <f t="shared" si="300"/>
        <v>50</v>
      </c>
      <c r="AO970">
        <f t="shared" si="301"/>
        <v>50</v>
      </c>
      <c r="AP970" t="str">
        <f t="shared" si="302"/>
        <v>Suspicious Zero</v>
      </c>
      <c r="AQ970">
        <f t="shared" si="303"/>
        <v>5000</v>
      </c>
    </row>
    <row r="971" spans="1:43">
      <c r="A971" t="s">
        <v>10863</v>
      </c>
      <c r="B971" t="s">
        <v>10864</v>
      </c>
      <c r="C971" t="s">
        <v>7922</v>
      </c>
      <c r="D971" s="17">
        <v>979</v>
      </c>
      <c r="E971" s="17">
        <v>1999</v>
      </c>
      <c r="F971" s="23">
        <v>51</v>
      </c>
      <c r="G971" s="6">
        <v>3.9</v>
      </c>
      <c r="H971" s="3">
        <v>157</v>
      </c>
      <c r="I971" t="s">
        <v>10865</v>
      </c>
      <c r="J971" t="s">
        <v>10866</v>
      </c>
      <c r="K971" t="s">
        <v>10867</v>
      </c>
      <c r="L971" t="s">
        <v>10868</v>
      </c>
      <c r="M971" t="s">
        <v>10869</v>
      </c>
      <c r="N971" t="s">
        <v>10870</v>
      </c>
      <c r="O971" t="s">
        <v>10871</v>
      </c>
      <c r="P971" t="s">
        <v>10872</v>
      </c>
      <c r="Q971" t="str">
        <f t="shared" si="286"/>
        <v>Good</v>
      </c>
      <c r="R971" s="15">
        <f t="shared" si="287"/>
        <v>313843</v>
      </c>
      <c r="S971" s="15" t="str">
        <f t="shared" si="288"/>
        <v>₹500-₹2,000</v>
      </c>
      <c r="U971" s="6">
        <f t="shared" si="289"/>
        <v>308</v>
      </c>
      <c r="V971" s="3">
        <f t="shared" si="290"/>
        <v>612.29999999999995</v>
      </c>
      <c r="W971" s="3" t="s">
        <v>13849</v>
      </c>
      <c r="X971" s="3" t="s">
        <v>14573</v>
      </c>
      <c r="Y971" s="25">
        <f t="shared" si="291"/>
        <v>0.51</v>
      </c>
      <c r="Z971" s="25">
        <f t="shared" si="292"/>
        <v>662</v>
      </c>
      <c r="AA971">
        <f t="shared" si="293"/>
        <v>1</v>
      </c>
      <c r="AB971">
        <f t="shared" si="294"/>
        <v>1</v>
      </c>
      <c r="AC971">
        <f t="shared" si="285"/>
        <v>0</v>
      </c>
      <c r="AF971">
        <f t="shared" si="295"/>
        <v>313843</v>
      </c>
      <c r="AH971" t="str">
        <f t="shared" si="296"/>
        <v>SaiEllin Room Heater For Home 2000</v>
      </c>
      <c r="AI971" s="21">
        <f t="shared" si="297"/>
        <v>157</v>
      </c>
      <c r="AK971" t="str">
        <f t="shared" si="298"/>
        <v>Home &amp; Kitchen</v>
      </c>
      <c r="AM971">
        <f t="shared" si="299"/>
        <v>5100</v>
      </c>
      <c r="AN971" s="16">
        <f t="shared" si="300"/>
        <v>51</v>
      </c>
      <c r="AO971">
        <f t="shared" si="301"/>
        <v>51</v>
      </c>
      <c r="AP971" t="str">
        <f t="shared" si="302"/>
        <v>Suspicious Zero</v>
      </c>
      <c r="AQ971">
        <f t="shared" si="303"/>
        <v>5100</v>
      </c>
    </row>
    <row r="972" spans="1:43">
      <c r="A972" t="s">
        <v>3217</v>
      </c>
      <c r="B972" t="s">
        <v>12139</v>
      </c>
      <c r="C972" t="s">
        <v>2768</v>
      </c>
      <c r="D972" s="17">
        <v>2299</v>
      </c>
      <c r="E972" s="17">
        <v>7990</v>
      </c>
      <c r="F972" s="23">
        <v>71</v>
      </c>
      <c r="G972" s="6">
        <v>4.2</v>
      </c>
      <c r="H972" s="3">
        <v>69622</v>
      </c>
      <c r="I972" t="s">
        <v>12305</v>
      </c>
      <c r="J972" t="s">
        <v>3220</v>
      </c>
      <c r="K972" t="s">
        <v>3221</v>
      </c>
      <c r="L972" t="s">
        <v>3222</v>
      </c>
      <c r="M972" t="s">
        <v>12985</v>
      </c>
      <c r="N972" t="s">
        <v>12332</v>
      </c>
      <c r="O972" t="s">
        <v>3225</v>
      </c>
      <c r="P972" t="s">
        <v>3226</v>
      </c>
      <c r="Q972" t="str">
        <f t="shared" si="286"/>
        <v>Good</v>
      </c>
      <c r="R972" s="15">
        <f t="shared" si="287"/>
        <v>556279780</v>
      </c>
      <c r="S972" s="15" t="str">
        <f t="shared" si="288"/>
        <v>₹2,000-₹10,000</v>
      </c>
      <c r="U972" s="6">
        <f t="shared" si="289"/>
        <v>308</v>
      </c>
      <c r="V972" s="3">
        <f t="shared" si="290"/>
        <v>292412.40000000002</v>
      </c>
      <c r="W972" s="3" t="s">
        <v>14501</v>
      </c>
      <c r="X972" s="3" t="s">
        <v>14550</v>
      </c>
      <c r="Y972" s="25">
        <f t="shared" si="291"/>
        <v>0.71</v>
      </c>
      <c r="Z972" s="25">
        <f t="shared" si="292"/>
        <v>662</v>
      </c>
      <c r="AA972">
        <f t="shared" si="293"/>
        <v>1</v>
      </c>
      <c r="AB972">
        <f t="shared" si="294"/>
        <v>1</v>
      </c>
      <c r="AC972">
        <f t="shared" si="285"/>
        <v>0</v>
      </c>
      <c r="AF972">
        <f t="shared" si="295"/>
        <v>556279780</v>
      </c>
      <c r="AH972" t="str">
        <f t="shared" si="296"/>
        <v>boAt Xtend Smartwatch with Alexa</v>
      </c>
      <c r="AI972" s="21">
        <f t="shared" si="297"/>
        <v>69622</v>
      </c>
      <c r="AK972" t="str">
        <f t="shared" si="298"/>
        <v>Electronics</v>
      </c>
      <c r="AM972">
        <f t="shared" si="299"/>
        <v>7100</v>
      </c>
      <c r="AN972" s="16">
        <f t="shared" si="300"/>
        <v>71</v>
      </c>
      <c r="AO972">
        <f t="shared" si="301"/>
        <v>71</v>
      </c>
      <c r="AP972" t="str">
        <f t="shared" si="302"/>
        <v>Suspicious Zero</v>
      </c>
      <c r="AQ972">
        <f t="shared" si="303"/>
        <v>7100</v>
      </c>
    </row>
    <row r="973" spans="1:43">
      <c r="A973" t="s">
        <v>3376</v>
      </c>
      <c r="B973" t="s">
        <v>3377</v>
      </c>
      <c r="C973" t="s">
        <v>2843</v>
      </c>
      <c r="D973" s="17">
        <v>599</v>
      </c>
      <c r="E973" s="17">
        <v>1899</v>
      </c>
      <c r="F973" s="23">
        <v>68</v>
      </c>
      <c r="G973" s="6">
        <v>4.3</v>
      </c>
      <c r="H973" s="3">
        <v>140036</v>
      </c>
      <c r="I973" t="s">
        <v>3239</v>
      </c>
      <c r="J973" t="s">
        <v>3240</v>
      </c>
      <c r="K973" t="s">
        <v>3241</v>
      </c>
      <c r="L973" t="s">
        <v>3242</v>
      </c>
      <c r="M973" t="s">
        <v>12986</v>
      </c>
      <c r="N973" t="s">
        <v>3244</v>
      </c>
      <c r="O973" t="s">
        <v>3378</v>
      </c>
      <c r="P973" t="s">
        <v>3379</v>
      </c>
      <c r="Q973" t="str">
        <f t="shared" si="286"/>
        <v>Good</v>
      </c>
      <c r="R973" s="15">
        <f t="shared" si="287"/>
        <v>265928364</v>
      </c>
      <c r="S973" s="15" t="str">
        <f t="shared" si="288"/>
        <v>₹500-₹2,000</v>
      </c>
      <c r="U973" s="6">
        <f t="shared" si="289"/>
        <v>308</v>
      </c>
      <c r="V973" s="3">
        <f t="shared" si="290"/>
        <v>602154.79999999993</v>
      </c>
      <c r="W973" s="3" t="s">
        <v>13850</v>
      </c>
      <c r="X973" s="3" t="s">
        <v>14550</v>
      </c>
      <c r="Y973" s="25">
        <f t="shared" si="291"/>
        <v>0.68</v>
      </c>
      <c r="Z973" s="25">
        <f t="shared" si="292"/>
        <v>662</v>
      </c>
      <c r="AA973">
        <f t="shared" si="293"/>
        <v>1</v>
      </c>
      <c r="AB973">
        <f t="shared" si="294"/>
        <v>1</v>
      </c>
      <c r="AC973">
        <f t="shared" si="285"/>
        <v>0</v>
      </c>
      <c r="AF973">
        <f t="shared" si="295"/>
        <v>265928364</v>
      </c>
      <c r="AH973" t="str">
        <f t="shared" si="296"/>
        <v>Samsung EVO Plus 64GB microSDXC UHS-I</v>
      </c>
      <c r="AI973" s="21">
        <f t="shared" si="297"/>
        <v>140036</v>
      </c>
      <c r="AK973" t="str">
        <f t="shared" si="298"/>
        <v>Electronics</v>
      </c>
      <c r="AM973">
        <f t="shared" si="299"/>
        <v>6800</v>
      </c>
      <c r="AN973" s="16">
        <f t="shared" si="300"/>
        <v>68</v>
      </c>
      <c r="AO973">
        <f t="shared" si="301"/>
        <v>68</v>
      </c>
      <c r="AP973" t="str">
        <f t="shared" si="302"/>
        <v>Suspicious Zero</v>
      </c>
      <c r="AQ973">
        <f t="shared" si="303"/>
        <v>6800</v>
      </c>
    </row>
    <row r="974" spans="1:43">
      <c r="A974" t="s">
        <v>3237</v>
      </c>
      <c r="B974" t="s">
        <v>3238</v>
      </c>
      <c r="C974" t="s">
        <v>2843</v>
      </c>
      <c r="D974" s="17">
        <v>1149</v>
      </c>
      <c r="E974" s="17">
        <v>3999</v>
      </c>
      <c r="F974" s="23">
        <v>71</v>
      </c>
      <c r="G974" s="6">
        <v>4.3</v>
      </c>
      <c r="H974" s="3">
        <v>140036</v>
      </c>
      <c r="I974" t="s">
        <v>3239</v>
      </c>
      <c r="J974" t="s">
        <v>3240</v>
      </c>
      <c r="K974" t="s">
        <v>3241</v>
      </c>
      <c r="L974" t="s">
        <v>3242</v>
      </c>
      <c r="M974" t="s">
        <v>12986</v>
      </c>
      <c r="N974" t="s">
        <v>3244</v>
      </c>
      <c r="O974" t="s">
        <v>3245</v>
      </c>
      <c r="P974" t="s">
        <v>3246</v>
      </c>
      <c r="Q974" t="str">
        <f t="shared" si="286"/>
        <v>Good</v>
      </c>
      <c r="R974" s="15">
        <f t="shared" si="287"/>
        <v>560003964</v>
      </c>
      <c r="S974" s="15" t="str">
        <f t="shared" si="288"/>
        <v>₹2,000-₹10,000</v>
      </c>
      <c r="U974" s="6">
        <f t="shared" si="289"/>
        <v>308</v>
      </c>
      <c r="V974" s="3">
        <f t="shared" si="290"/>
        <v>602154.79999999993</v>
      </c>
      <c r="W974" s="3" t="s">
        <v>13851</v>
      </c>
      <c r="X974" s="3" t="s">
        <v>14550</v>
      </c>
      <c r="Y974" s="25">
        <f t="shared" si="291"/>
        <v>0.71</v>
      </c>
      <c r="Z974" s="25">
        <f t="shared" si="292"/>
        <v>662</v>
      </c>
      <c r="AA974">
        <f t="shared" si="293"/>
        <v>1</v>
      </c>
      <c r="AB974">
        <f t="shared" si="294"/>
        <v>1</v>
      </c>
      <c r="AC974">
        <f t="shared" si="285"/>
        <v>0</v>
      </c>
      <c r="AF974">
        <f t="shared" si="295"/>
        <v>560003964</v>
      </c>
      <c r="AH974" t="str">
        <f t="shared" si="296"/>
        <v>Samsung EVO Plus 128GB microSDXC UHS-I</v>
      </c>
      <c r="AI974" s="21">
        <f t="shared" si="297"/>
        <v>140036</v>
      </c>
      <c r="AK974" t="str">
        <f t="shared" si="298"/>
        <v>Electronics</v>
      </c>
      <c r="AM974">
        <f t="shared" si="299"/>
        <v>7100</v>
      </c>
      <c r="AN974" s="16">
        <f t="shared" si="300"/>
        <v>71</v>
      </c>
      <c r="AO974">
        <f t="shared" si="301"/>
        <v>71</v>
      </c>
      <c r="AP974" t="str">
        <f t="shared" si="302"/>
        <v>Suspicious Zero</v>
      </c>
      <c r="AQ974">
        <f t="shared" si="303"/>
        <v>7100</v>
      </c>
    </row>
    <row r="975" spans="1:43">
      <c r="A975" t="s">
        <v>9591</v>
      </c>
      <c r="B975" t="s">
        <v>9592</v>
      </c>
      <c r="C975" t="s">
        <v>8593</v>
      </c>
      <c r="D975" s="17">
        <v>1999</v>
      </c>
      <c r="E975" s="17">
        <v>4775</v>
      </c>
      <c r="F975" s="23">
        <v>57.999999999999993</v>
      </c>
      <c r="G975" s="6">
        <v>4.2</v>
      </c>
      <c r="H975" s="3">
        <v>1353</v>
      </c>
      <c r="I975" t="s">
        <v>9593</v>
      </c>
      <c r="J975" t="s">
        <v>9594</v>
      </c>
      <c r="K975" t="s">
        <v>9595</v>
      </c>
      <c r="L975" t="s">
        <v>9596</v>
      </c>
      <c r="M975" t="s">
        <v>12987</v>
      </c>
      <c r="N975" t="s">
        <v>12988</v>
      </c>
      <c r="O975" t="s">
        <v>9597</v>
      </c>
      <c r="P975" t="s">
        <v>9598</v>
      </c>
      <c r="Q975" t="str">
        <f t="shared" si="286"/>
        <v>Good</v>
      </c>
      <c r="R975" s="15">
        <f t="shared" si="287"/>
        <v>6460575</v>
      </c>
      <c r="S975" s="15" t="str">
        <f t="shared" si="288"/>
        <v>₹2,000-₹10,000</v>
      </c>
      <c r="U975" s="6">
        <f t="shared" si="289"/>
        <v>308</v>
      </c>
      <c r="V975" s="3">
        <f t="shared" si="290"/>
        <v>5682.6</v>
      </c>
      <c r="W975" s="3" t="s">
        <v>13852</v>
      </c>
      <c r="X975" s="3" t="s">
        <v>14573</v>
      </c>
      <c r="Y975" s="25">
        <f t="shared" si="291"/>
        <v>0.57999999999999996</v>
      </c>
      <c r="Z975" s="25">
        <f t="shared" si="292"/>
        <v>662</v>
      </c>
      <c r="AA975">
        <f t="shared" si="293"/>
        <v>1</v>
      </c>
      <c r="AB975">
        <f t="shared" si="294"/>
        <v>1</v>
      </c>
      <c r="AC975">
        <f t="shared" si="285"/>
        <v>0</v>
      </c>
      <c r="AF975">
        <f t="shared" si="295"/>
        <v>6460575</v>
      </c>
      <c r="AH975" t="str">
        <f t="shared" si="296"/>
        <v>Havells Glaze 74W Pearl Ivory Gold</v>
      </c>
      <c r="AI975" s="21">
        <f t="shared" si="297"/>
        <v>1353</v>
      </c>
      <c r="AK975" t="str">
        <f t="shared" si="298"/>
        <v>Home &amp; Kitchen</v>
      </c>
      <c r="AM975">
        <f t="shared" si="299"/>
        <v>5799.9999999999991</v>
      </c>
      <c r="AN975" s="16">
        <f t="shared" si="300"/>
        <v>57.999999999999993</v>
      </c>
      <c r="AO975">
        <f t="shared" si="301"/>
        <v>57.999999999999993</v>
      </c>
      <c r="AP975" t="str">
        <f t="shared" si="302"/>
        <v>Suspicious Zero</v>
      </c>
      <c r="AQ975">
        <f t="shared" si="303"/>
        <v>5799.9999999999991</v>
      </c>
    </row>
    <row r="976" spans="1:43">
      <c r="A976" t="s">
        <v>9038</v>
      </c>
      <c r="B976" t="s">
        <v>9039</v>
      </c>
      <c r="C976" t="s">
        <v>7933</v>
      </c>
      <c r="D976" s="17">
        <v>453</v>
      </c>
      <c r="E976" s="17">
        <v>999</v>
      </c>
      <c r="F976" s="23">
        <v>55.000000000000007</v>
      </c>
      <c r="G976" s="6">
        <v>4.3</v>
      </c>
      <c r="H976" s="3">
        <v>610</v>
      </c>
      <c r="I976" t="s">
        <v>9040</v>
      </c>
      <c r="J976" t="s">
        <v>9041</v>
      </c>
      <c r="K976" t="s">
        <v>9042</v>
      </c>
      <c r="L976" t="s">
        <v>9043</v>
      </c>
      <c r="M976" t="s">
        <v>9044</v>
      </c>
      <c r="N976" t="s">
        <v>12989</v>
      </c>
      <c r="O976" t="s">
        <v>9045</v>
      </c>
      <c r="P976" t="s">
        <v>9046</v>
      </c>
      <c r="Q976" t="str">
        <f t="shared" si="286"/>
        <v>Good</v>
      </c>
      <c r="R976" s="15">
        <f t="shared" si="287"/>
        <v>609390</v>
      </c>
      <c r="S976" s="15" t="str">
        <f t="shared" si="288"/>
        <v>₹500-₹2,000</v>
      </c>
      <c r="U976" s="6">
        <f t="shared" si="289"/>
        <v>308</v>
      </c>
      <c r="V976" s="3">
        <f t="shared" si="290"/>
        <v>2623</v>
      </c>
      <c r="W976" s="3" t="s">
        <v>13853</v>
      </c>
      <c r="X976" s="3" t="s">
        <v>14573</v>
      </c>
      <c r="Y976" s="25">
        <f t="shared" si="291"/>
        <v>0.55000000000000004</v>
      </c>
      <c r="Z976" s="25">
        <f t="shared" si="292"/>
        <v>662</v>
      </c>
      <c r="AA976">
        <f t="shared" si="293"/>
        <v>1</v>
      </c>
      <c r="AB976">
        <f t="shared" si="294"/>
        <v>1</v>
      </c>
      <c r="AC976">
        <f t="shared" si="285"/>
        <v>0</v>
      </c>
      <c r="AF976">
        <f t="shared" si="295"/>
        <v>609390</v>
      </c>
      <c r="AH976" t="str">
        <f t="shared" si="296"/>
        <v>SAIELLIN Electric Lint Remover for</v>
      </c>
      <c r="AI976" s="21">
        <f t="shared" si="297"/>
        <v>610</v>
      </c>
      <c r="AK976" t="str">
        <f t="shared" si="298"/>
        <v>Home &amp; Kitchen</v>
      </c>
      <c r="AM976">
        <f t="shared" si="299"/>
        <v>5500.0000000000009</v>
      </c>
      <c r="AN976" s="16">
        <f t="shared" si="300"/>
        <v>55.000000000000007</v>
      </c>
      <c r="AO976">
        <f t="shared" si="301"/>
        <v>55.000000000000007</v>
      </c>
      <c r="AP976" t="str">
        <f t="shared" si="302"/>
        <v>Suspicious Zero</v>
      </c>
      <c r="AQ976">
        <f t="shared" si="303"/>
        <v>5500.0000000000009</v>
      </c>
    </row>
    <row r="977" spans="1:43">
      <c r="A977" t="s">
        <v>4365</v>
      </c>
      <c r="B977" t="s">
        <v>4366</v>
      </c>
      <c r="C977" t="s">
        <v>3735</v>
      </c>
      <c r="D977" s="17">
        <v>474</v>
      </c>
      <c r="E977" s="17">
        <v>1799</v>
      </c>
      <c r="F977" s="23">
        <v>74</v>
      </c>
      <c r="G977" s="6">
        <v>4.3</v>
      </c>
      <c r="H977" s="3">
        <v>1454</v>
      </c>
      <c r="I977" t="s">
        <v>4367</v>
      </c>
      <c r="J977" t="s">
        <v>4368</v>
      </c>
      <c r="K977" t="s">
        <v>4369</v>
      </c>
      <c r="L977" t="s">
        <v>4370</v>
      </c>
      <c r="M977" t="s">
        <v>12990</v>
      </c>
      <c r="N977" t="s">
        <v>12028</v>
      </c>
      <c r="O977" t="s">
        <v>4371</v>
      </c>
      <c r="P977" t="s">
        <v>4372</v>
      </c>
      <c r="Q977" t="str">
        <f t="shared" si="286"/>
        <v>Average</v>
      </c>
      <c r="R977" s="15">
        <f t="shared" si="287"/>
        <v>2615746</v>
      </c>
      <c r="S977" s="15" t="str">
        <f t="shared" si="288"/>
        <v>₹500-₹2,000</v>
      </c>
      <c r="U977" s="6">
        <f t="shared" si="289"/>
        <v>308</v>
      </c>
      <c r="V977" s="3">
        <f t="shared" si="290"/>
        <v>6252.2</v>
      </c>
      <c r="W977" s="3" t="s">
        <v>14502</v>
      </c>
      <c r="X977" s="3" t="s">
        <v>14550</v>
      </c>
      <c r="Y977" s="25">
        <f t="shared" si="291"/>
        <v>0.74</v>
      </c>
      <c r="Z977" s="25">
        <f t="shared" si="292"/>
        <v>662</v>
      </c>
      <c r="AA977">
        <f t="shared" si="293"/>
        <v>1</v>
      </c>
      <c r="AB977">
        <f t="shared" si="294"/>
        <v>1</v>
      </c>
      <c r="AC977">
        <f t="shared" si="285"/>
        <v>0</v>
      </c>
      <c r="AF977">
        <f t="shared" si="295"/>
        <v>2615746</v>
      </c>
      <c r="AH977" t="str">
        <f t="shared" si="296"/>
        <v>Amozo Ultra Hybrid Camera and Drop</v>
      </c>
      <c r="AI977" s="21">
        <f t="shared" si="297"/>
        <v>1454</v>
      </c>
      <c r="AK977" t="str">
        <f t="shared" si="298"/>
        <v>Electronics</v>
      </c>
      <c r="AM977">
        <f t="shared" si="299"/>
        <v>7400</v>
      </c>
      <c r="AN977" s="16">
        <f t="shared" si="300"/>
        <v>74</v>
      </c>
      <c r="AO977">
        <f t="shared" si="301"/>
        <v>74</v>
      </c>
      <c r="AP977" t="str">
        <f t="shared" si="302"/>
        <v>Suspicious Zero</v>
      </c>
      <c r="AQ977">
        <f t="shared" si="303"/>
        <v>7400</v>
      </c>
    </row>
    <row r="978" spans="1:43">
      <c r="A978" t="s">
        <v>6310</v>
      </c>
      <c r="B978" t="s">
        <v>6311</v>
      </c>
      <c r="C978" t="s">
        <v>5013</v>
      </c>
      <c r="D978" s="17">
        <v>499</v>
      </c>
      <c r="E978" s="17">
        <v>999</v>
      </c>
      <c r="F978" s="23">
        <v>50</v>
      </c>
      <c r="G978" s="6">
        <v>4.4000000000000004</v>
      </c>
      <c r="H978" s="3">
        <v>1030</v>
      </c>
      <c r="I978" t="s">
        <v>6312</v>
      </c>
      <c r="J978" t="s">
        <v>6313</v>
      </c>
      <c r="K978" t="s">
        <v>6314</v>
      </c>
      <c r="L978" t="s">
        <v>6315</v>
      </c>
      <c r="M978" t="s">
        <v>6316</v>
      </c>
      <c r="N978" t="s">
        <v>12991</v>
      </c>
      <c r="O978" t="s">
        <v>6317</v>
      </c>
      <c r="P978" t="s">
        <v>6318</v>
      </c>
      <c r="Q978" t="str">
        <f t="shared" si="286"/>
        <v>Average</v>
      </c>
      <c r="R978" s="15">
        <f t="shared" si="287"/>
        <v>1028970</v>
      </c>
      <c r="S978" s="15" t="str">
        <f t="shared" si="288"/>
        <v>₹500-₹2,000</v>
      </c>
      <c r="U978" s="6">
        <f t="shared" si="289"/>
        <v>308</v>
      </c>
      <c r="V978" s="3">
        <f t="shared" si="290"/>
        <v>4532</v>
      </c>
      <c r="W978" s="3" t="s">
        <v>13854</v>
      </c>
      <c r="X978" s="3" t="s">
        <v>14572</v>
      </c>
      <c r="Y978" s="25">
        <f t="shared" si="291"/>
        <v>0.5</v>
      </c>
      <c r="Z978" s="25">
        <f t="shared" si="292"/>
        <v>662</v>
      </c>
      <c r="AA978">
        <f t="shared" si="293"/>
        <v>1</v>
      </c>
      <c r="AB978">
        <f t="shared" si="294"/>
        <v>1</v>
      </c>
      <c r="AC978">
        <f t="shared" si="285"/>
        <v>0</v>
      </c>
      <c r="AF978">
        <f t="shared" si="295"/>
        <v>1028970</v>
      </c>
      <c r="AH978" t="str">
        <f t="shared" si="296"/>
        <v>INOVERA World Map Extended Anti Slip</v>
      </c>
      <c r="AI978" s="21">
        <f t="shared" si="297"/>
        <v>1030</v>
      </c>
      <c r="AK978" t="str">
        <f t="shared" si="298"/>
        <v>Computers &amp; Accessories</v>
      </c>
      <c r="AM978">
        <f t="shared" si="299"/>
        <v>5000</v>
      </c>
      <c r="AN978" s="16">
        <f t="shared" si="300"/>
        <v>50</v>
      </c>
      <c r="AO978">
        <f t="shared" si="301"/>
        <v>50</v>
      </c>
      <c r="AP978" t="str">
        <f t="shared" si="302"/>
        <v>Suspicious Zero</v>
      </c>
      <c r="AQ978">
        <f t="shared" si="303"/>
        <v>5000</v>
      </c>
    </row>
    <row r="979" spans="1:43">
      <c r="A979" t="s">
        <v>3534</v>
      </c>
      <c r="B979" t="s">
        <v>3535</v>
      </c>
      <c r="C979" t="s">
        <v>2799</v>
      </c>
      <c r="D979" s="17">
        <v>999</v>
      </c>
      <c r="E979" s="17">
        <v>1599</v>
      </c>
      <c r="F979" s="23">
        <v>38</v>
      </c>
      <c r="G979" s="6">
        <v>4</v>
      </c>
      <c r="H979" s="3">
        <v>7222</v>
      </c>
      <c r="I979" t="s">
        <v>3536</v>
      </c>
      <c r="J979" t="s">
        <v>3355</v>
      </c>
      <c r="K979" t="s">
        <v>3356</v>
      </c>
      <c r="L979" t="s">
        <v>3357</v>
      </c>
      <c r="M979" t="s">
        <v>3358</v>
      </c>
      <c r="N979" t="s">
        <v>3359</v>
      </c>
      <c r="O979" t="s">
        <v>3537</v>
      </c>
      <c r="P979" t="s">
        <v>3538</v>
      </c>
      <c r="Q979" t="str">
        <f t="shared" si="286"/>
        <v>Good</v>
      </c>
      <c r="R979" s="15">
        <f t="shared" si="287"/>
        <v>11547978</v>
      </c>
      <c r="S979" s="15" t="str">
        <f t="shared" si="288"/>
        <v>₹500-₹2,000</v>
      </c>
      <c r="U979" s="6">
        <f t="shared" si="289"/>
        <v>308</v>
      </c>
      <c r="V979" s="3">
        <f t="shared" si="290"/>
        <v>28888</v>
      </c>
      <c r="W979" s="3" t="s">
        <v>14503</v>
      </c>
      <c r="X979" s="3" t="s">
        <v>14550</v>
      </c>
      <c r="Y979" s="25">
        <f t="shared" si="291"/>
        <v>0.38</v>
      </c>
      <c r="Z979" s="25">
        <f t="shared" si="292"/>
        <v>662</v>
      </c>
      <c r="AA979">
        <f t="shared" si="293"/>
        <v>1</v>
      </c>
      <c r="AB979">
        <f t="shared" si="294"/>
        <v>1</v>
      </c>
      <c r="AC979">
        <f t="shared" si="285"/>
        <v>0</v>
      </c>
      <c r="AF979">
        <f t="shared" si="295"/>
        <v>11547978</v>
      </c>
      <c r="AH979" t="str">
        <f t="shared" si="296"/>
        <v>Ambrane 10000mAh Slim Power Bank,</v>
      </c>
      <c r="AI979" s="21">
        <f t="shared" si="297"/>
        <v>7222</v>
      </c>
      <c r="AK979" t="str">
        <f t="shared" si="298"/>
        <v>Electronics</v>
      </c>
      <c r="AM979">
        <f t="shared" si="299"/>
        <v>3800</v>
      </c>
      <c r="AN979" s="16">
        <f t="shared" si="300"/>
        <v>38</v>
      </c>
      <c r="AO979">
        <f t="shared" si="301"/>
        <v>38</v>
      </c>
      <c r="AP979" t="str">
        <f t="shared" si="302"/>
        <v>Suspicious Zero</v>
      </c>
      <c r="AQ979">
        <f t="shared" si="303"/>
        <v>3800</v>
      </c>
    </row>
    <row r="980" spans="1:43">
      <c r="A980" t="s">
        <v>10229</v>
      </c>
      <c r="B980" t="s">
        <v>10230</v>
      </c>
      <c r="C980" t="s">
        <v>8108</v>
      </c>
      <c r="D980" s="17">
        <v>5499</v>
      </c>
      <c r="E980" s="17">
        <v>11500</v>
      </c>
      <c r="F980" s="23">
        <v>52</v>
      </c>
      <c r="G980" s="6">
        <v>3.9</v>
      </c>
      <c r="H980" s="3">
        <v>959</v>
      </c>
      <c r="I980" t="s">
        <v>10231</v>
      </c>
      <c r="J980" t="s">
        <v>10232</v>
      </c>
      <c r="K980" t="s">
        <v>10233</v>
      </c>
      <c r="L980" t="s">
        <v>10234</v>
      </c>
      <c r="M980" t="s">
        <v>10235</v>
      </c>
      <c r="N980" t="s">
        <v>10236</v>
      </c>
      <c r="O980" t="s">
        <v>10237</v>
      </c>
      <c r="P980" t="s">
        <v>10238</v>
      </c>
      <c r="Q980" t="str">
        <f t="shared" si="286"/>
        <v>Good</v>
      </c>
      <c r="R980" s="15">
        <f t="shared" si="287"/>
        <v>11028500</v>
      </c>
      <c r="S980" s="15" t="str">
        <f t="shared" si="288"/>
        <v>₹10,000-₹50,000</v>
      </c>
      <c r="U980" s="6">
        <f t="shared" si="289"/>
        <v>308</v>
      </c>
      <c r="V980" s="3">
        <f t="shared" si="290"/>
        <v>3740.1</v>
      </c>
      <c r="W980" s="3" t="s">
        <v>13855</v>
      </c>
      <c r="X980" s="3" t="s">
        <v>14573</v>
      </c>
      <c r="Y980" s="25">
        <f t="shared" si="291"/>
        <v>0.52</v>
      </c>
      <c r="Z980" s="25">
        <f t="shared" si="292"/>
        <v>662</v>
      </c>
      <c r="AA980">
        <f t="shared" si="293"/>
        <v>1</v>
      </c>
      <c r="AB980">
        <f t="shared" si="294"/>
        <v>1</v>
      </c>
      <c r="AC980">
        <f t="shared" si="285"/>
        <v>0</v>
      </c>
      <c r="AF980">
        <f t="shared" si="295"/>
        <v>11028500</v>
      </c>
      <c r="AH980" t="str">
        <f t="shared" si="296"/>
        <v>Bajaj New Shakti Neo Plus 15 Litre 4</v>
      </c>
      <c r="AI980" s="21">
        <f t="shared" si="297"/>
        <v>959</v>
      </c>
      <c r="AK980" t="str">
        <f t="shared" si="298"/>
        <v>Home &amp; Kitchen</v>
      </c>
      <c r="AM980">
        <f t="shared" si="299"/>
        <v>5200</v>
      </c>
      <c r="AN980" s="16">
        <f t="shared" si="300"/>
        <v>52</v>
      </c>
      <c r="AO980">
        <f t="shared" si="301"/>
        <v>52</v>
      </c>
      <c r="AP980" t="str">
        <f t="shared" si="302"/>
        <v>Suspicious Zero</v>
      </c>
      <c r="AQ980">
        <f t="shared" si="303"/>
        <v>5200</v>
      </c>
    </row>
    <row r="981" spans="1:43">
      <c r="A981" t="s">
        <v>4519</v>
      </c>
      <c r="B981" t="s">
        <v>4520</v>
      </c>
      <c r="C981" t="s">
        <v>2884</v>
      </c>
      <c r="D981" s="17">
        <v>1499</v>
      </c>
      <c r="E981" s="17">
        <v>4490</v>
      </c>
      <c r="F981" s="23">
        <v>67</v>
      </c>
      <c r="G981" s="6">
        <v>3.9</v>
      </c>
      <c r="H981" s="3">
        <v>136954</v>
      </c>
      <c r="I981" t="s">
        <v>4521</v>
      </c>
      <c r="J981" t="s">
        <v>4522</v>
      </c>
      <c r="K981" t="s">
        <v>4523</v>
      </c>
      <c r="L981" t="s">
        <v>4524</v>
      </c>
      <c r="M981" t="s">
        <v>12992</v>
      </c>
      <c r="N981" t="s">
        <v>12333</v>
      </c>
      <c r="O981" t="s">
        <v>4525</v>
      </c>
      <c r="P981" t="s">
        <v>4526</v>
      </c>
      <c r="Q981" t="str">
        <f t="shared" si="286"/>
        <v>Good</v>
      </c>
      <c r="R981" s="15">
        <f t="shared" si="287"/>
        <v>614923460</v>
      </c>
      <c r="S981" s="15" t="str">
        <f t="shared" si="288"/>
        <v>₹2,000-₹10,000</v>
      </c>
      <c r="U981" s="6">
        <f t="shared" si="289"/>
        <v>308</v>
      </c>
      <c r="V981" s="3">
        <f t="shared" si="290"/>
        <v>534120.6</v>
      </c>
      <c r="W981" s="3" t="s">
        <v>13856</v>
      </c>
      <c r="X981" s="3" t="s">
        <v>14550</v>
      </c>
      <c r="Y981" s="25">
        <f t="shared" si="291"/>
        <v>0.67</v>
      </c>
      <c r="Z981" s="25">
        <f t="shared" si="292"/>
        <v>662</v>
      </c>
      <c r="AA981">
        <f t="shared" si="293"/>
        <v>1</v>
      </c>
      <c r="AB981">
        <f t="shared" si="294"/>
        <v>1</v>
      </c>
      <c r="AC981">
        <f t="shared" si="285"/>
        <v>0</v>
      </c>
      <c r="AF981">
        <f t="shared" si="295"/>
        <v>614923460</v>
      </c>
      <c r="AH981" t="str">
        <f t="shared" si="296"/>
        <v>boAt Airdopes 141 Bluetooth Truly</v>
      </c>
      <c r="AI981" s="21">
        <f t="shared" si="297"/>
        <v>136954</v>
      </c>
      <c r="AK981" t="str">
        <f t="shared" si="298"/>
        <v>Electronics</v>
      </c>
      <c r="AM981">
        <f t="shared" si="299"/>
        <v>6700</v>
      </c>
      <c r="AN981" s="16">
        <f t="shared" si="300"/>
        <v>67</v>
      </c>
      <c r="AO981">
        <f t="shared" si="301"/>
        <v>67</v>
      </c>
      <c r="AP981" t="str">
        <f t="shared" si="302"/>
        <v>Suspicious Zero</v>
      </c>
      <c r="AQ981">
        <f t="shared" si="303"/>
        <v>6700</v>
      </c>
    </row>
    <row r="982" spans="1:43">
      <c r="A982" t="s">
        <v>6035</v>
      </c>
      <c r="B982" t="s">
        <v>6036</v>
      </c>
      <c r="C982" t="s">
        <v>5443</v>
      </c>
      <c r="D982" s="17">
        <v>89</v>
      </c>
      <c r="E982" s="17">
        <v>99</v>
      </c>
      <c r="F982" s="23">
        <v>10</v>
      </c>
      <c r="G982" s="6">
        <v>4.2</v>
      </c>
      <c r="H982" s="3">
        <v>241</v>
      </c>
      <c r="I982" t="s">
        <v>12993</v>
      </c>
      <c r="J982" t="s">
        <v>6037</v>
      </c>
      <c r="K982" t="s">
        <v>6038</v>
      </c>
      <c r="L982" t="s">
        <v>6039</v>
      </c>
      <c r="M982" t="s">
        <v>6040</v>
      </c>
      <c r="N982" t="s">
        <v>6041</v>
      </c>
      <c r="O982" t="s">
        <v>6042</v>
      </c>
      <c r="P982" t="s">
        <v>6043</v>
      </c>
      <c r="Q982" t="str">
        <f t="shared" si="286"/>
        <v>Average</v>
      </c>
      <c r="R982" s="15">
        <f t="shared" si="287"/>
        <v>23859</v>
      </c>
      <c r="S982" s="15" t="str">
        <f t="shared" si="288"/>
        <v>&lt;₹500</v>
      </c>
      <c r="U982" s="6">
        <f t="shared" si="289"/>
        <v>308</v>
      </c>
      <c r="V982" s="3">
        <f t="shared" si="290"/>
        <v>1012.2</v>
      </c>
      <c r="W982" s="3" t="s">
        <v>13857</v>
      </c>
      <c r="X982" s="3" t="s">
        <v>14572</v>
      </c>
      <c r="Y982" s="25">
        <f t="shared" si="291"/>
        <v>0.1</v>
      </c>
      <c r="Z982" s="25">
        <f t="shared" si="292"/>
        <v>662</v>
      </c>
      <c r="AA982">
        <f t="shared" si="293"/>
        <v>1</v>
      </c>
      <c r="AB982">
        <f t="shared" si="294"/>
        <v>1</v>
      </c>
      <c r="AC982">
        <f t="shared" si="285"/>
        <v>0</v>
      </c>
      <c r="AF982">
        <f t="shared" si="295"/>
        <v>23859</v>
      </c>
      <c r="AH982" t="str">
        <f t="shared" si="296"/>
        <v>E-COSMOS Plug in LED Night Light Mini</v>
      </c>
      <c r="AI982" s="21">
        <f t="shared" si="297"/>
        <v>241</v>
      </c>
      <c r="AK982" t="str">
        <f t="shared" si="298"/>
        <v>Computers &amp; Accessories</v>
      </c>
      <c r="AM982">
        <f t="shared" si="299"/>
        <v>1000</v>
      </c>
      <c r="AN982" s="16">
        <f t="shared" si="300"/>
        <v>10</v>
      </c>
      <c r="AO982">
        <f t="shared" si="301"/>
        <v>10</v>
      </c>
      <c r="AP982" t="str">
        <f t="shared" si="302"/>
        <v>Suspicious Zero</v>
      </c>
      <c r="AQ982">
        <f t="shared" si="303"/>
        <v>1000</v>
      </c>
    </row>
    <row r="983" spans="1:43">
      <c r="A983" t="s">
        <v>9170</v>
      </c>
      <c r="B983" t="s">
        <v>9171</v>
      </c>
      <c r="C983" t="s">
        <v>8000</v>
      </c>
      <c r="D983" s="17">
        <v>2089</v>
      </c>
      <c r="E983" s="17">
        <v>4000</v>
      </c>
      <c r="F983" s="23">
        <v>48</v>
      </c>
      <c r="G983" s="6">
        <v>4.2</v>
      </c>
      <c r="H983" s="3">
        <v>11199</v>
      </c>
      <c r="I983" t="s">
        <v>12079</v>
      </c>
      <c r="J983" t="s">
        <v>9172</v>
      </c>
      <c r="K983" t="s">
        <v>9173</v>
      </c>
      <c r="L983" t="s">
        <v>9174</v>
      </c>
      <c r="M983" t="s">
        <v>12994</v>
      </c>
      <c r="N983" t="s">
        <v>9175</v>
      </c>
      <c r="O983" t="s">
        <v>9176</v>
      </c>
      <c r="P983" t="s">
        <v>9177</v>
      </c>
      <c r="Q983" t="str">
        <f t="shared" si="286"/>
        <v>Average</v>
      </c>
      <c r="R983" s="15">
        <f t="shared" si="287"/>
        <v>44796000</v>
      </c>
      <c r="S983" s="15" t="str">
        <f t="shared" si="288"/>
        <v>₹2,000-₹10,000</v>
      </c>
      <c r="U983" s="6">
        <f t="shared" si="289"/>
        <v>308</v>
      </c>
      <c r="V983" s="3">
        <f t="shared" si="290"/>
        <v>47035.8</v>
      </c>
      <c r="W983" s="3" t="s">
        <v>13858</v>
      </c>
      <c r="X983" s="3" t="s">
        <v>14573</v>
      </c>
      <c r="Y983" s="25">
        <f t="shared" si="291"/>
        <v>0.48</v>
      </c>
      <c r="Z983" s="25">
        <f t="shared" si="292"/>
        <v>662</v>
      </c>
      <c r="AA983">
        <f t="shared" si="293"/>
        <v>1</v>
      </c>
      <c r="AB983">
        <f t="shared" si="294"/>
        <v>1</v>
      </c>
      <c r="AC983">
        <f t="shared" si="285"/>
        <v>0</v>
      </c>
      <c r="AF983">
        <f t="shared" si="295"/>
        <v>44796000</v>
      </c>
      <c r="AH983" t="str">
        <f t="shared" si="296"/>
        <v>Usha CookJoy (CJ1600WPC) 1600 Watt</v>
      </c>
      <c r="AI983" s="21">
        <f t="shared" si="297"/>
        <v>11199</v>
      </c>
      <c r="AK983" t="str">
        <f t="shared" si="298"/>
        <v>Home &amp; Kitchen</v>
      </c>
      <c r="AM983">
        <f t="shared" si="299"/>
        <v>4800</v>
      </c>
      <c r="AN983" s="16">
        <f t="shared" si="300"/>
        <v>48</v>
      </c>
      <c r="AO983">
        <f t="shared" si="301"/>
        <v>48</v>
      </c>
      <c r="AP983" t="str">
        <f t="shared" si="302"/>
        <v>Suspicious Zero</v>
      </c>
      <c r="AQ983">
        <f t="shared" si="303"/>
        <v>4800</v>
      </c>
    </row>
    <row r="984" spans="1:43">
      <c r="A984" t="s">
        <v>6688</v>
      </c>
      <c r="B984" t="s">
        <v>6689</v>
      </c>
      <c r="C984" t="s">
        <v>2768</v>
      </c>
      <c r="D984" s="17">
        <v>2499</v>
      </c>
      <c r="E984" s="17">
        <v>5999</v>
      </c>
      <c r="F984" s="23">
        <v>57.999999999999993</v>
      </c>
      <c r="G984" s="6">
        <v>4.0999999999999996</v>
      </c>
      <c r="H984" s="3">
        <v>5852</v>
      </c>
      <c r="I984" t="s">
        <v>6690</v>
      </c>
      <c r="J984" t="s">
        <v>6691</v>
      </c>
      <c r="K984" t="s">
        <v>6692</v>
      </c>
      <c r="L984" t="s">
        <v>6693</v>
      </c>
      <c r="M984" t="s">
        <v>6694</v>
      </c>
      <c r="N984" t="s">
        <v>6695</v>
      </c>
      <c r="O984" t="s">
        <v>6696</v>
      </c>
      <c r="P984" t="s">
        <v>6697</v>
      </c>
      <c r="Q984" t="str">
        <f t="shared" si="286"/>
        <v>Good</v>
      </c>
      <c r="R984" s="15">
        <f t="shared" si="287"/>
        <v>35106148</v>
      </c>
      <c r="S984" s="15" t="str">
        <f t="shared" si="288"/>
        <v>₹2,000-₹10,000</v>
      </c>
      <c r="U984" s="6">
        <f t="shared" si="289"/>
        <v>308</v>
      </c>
      <c r="V984" s="3">
        <f t="shared" si="290"/>
        <v>23993.199999999997</v>
      </c>
      <c r="W984" s="3" t="s">
        <v>13859</v>
      </c>
      <c r="X984" s="3" t="s">
        <v>14550</v>
      </c>
      <c r="Y984" s="25">
        <f t="shared" si="291"/>
        <v>0.57999999999999996</v>
      </c>
      <c r="Z984" s="25">
        <f t="shared" si="292"/>
        <v>662</v>
      </c>
      <c r="AA984">
        <f t="shared" si="293"/>
        <v>1</v>
      </c>
      <c r="AB984">
        <f t="shared" si="294"/>
        <v>1</v>
      </c>
      <c r="AC984">
        <f t="shared" si="285"/>
        <v>0</v>
      </c>
      <c r="AF984">
        <f t="shared" si="295"/>
        <v>35106148</v>
      </c>
      <c r="AH984" t="str">
        <f t="shared" si="296"/>
        <v>Noise ColorFit Ultra Buzz Bluetooth</v>
      </c>
      <c r="AI984" s="21">
        <f t="shared" si="297"/>
        <v>5852</v>
      </c>
      <c r="AK984" t="str">
        <f t="shared" si="298"/>
        <v>Electronics</v>
      </c>
      <c r="AM984">
        <f t="shared" si="299"/>
        <v>5799.9999999999991</v>
      </c>
      <c r="AN984" s="16">
        <f t="shared" si="300"/>
        <v>57.999999999999993</v>
      </c>
      <c r="AO984">
        <f t="shared" si="301"/>
        <v>57.999999999999993</v>
      </c>
      <c r="AP984" t="str">
        <f t="shared" si="302"/>
        <v>Suspicious Zero</v>
      </c>
      <c r="AQ984">
        <f t="shared" si="303"/>
        <v>5799.9999999999991</v>
      </c>
    </row>
    <row r="985" spans="1:43">
      <c r="A985" t="s">
        <v>6733</v>
      </c>
      <c r="B985" t="s">
        <v>6734</v>
      </c>
      <c r="C985" t="s">
        <v>2884</v>
      </c>
      <c r="D985" s="17">
        <v>1099</v>
      </c>
      <c r="E985" s="17">
        <v>5999</v>
      </c>
      <c r="F985" s="23">
        <v>82</v>
      </c>
      <c r="G985" s="6">
        <v>3.5</v>
      </c>
      <c r="H985" s="3">
        <v>12966</v>
      </c>
      <c r="I985" t="s">
        <v>4957</v>
      </c>
      <c r="J985" t="s">
        <v>6735</v>
      </c>
      <c r="K985" t="s">
        <v>6736</v>
      </c>
      <c r="L985" t="s">
        <v>6737</v>
      </c>
      <c r="M985" t="s">
        <v>6738</v>
      </c>
      <c r="N985" t="s">
        <v>12995</v>
      </c>
      <c r="O985" t="s">
        <v>6739</v>
      </c>
      <c r="P985" t="s">
        <v>6740</v>
      </c>
      <c r="Q985" t="str">
        <f t="shared" si="286"/>
        <v>Good</v>
      </c>
      <c r="R985" s="15">
        <f t="shared" si="287"/>
        <v>77783034</v>
      </c>
      <c r="S985" s="15" t="str">
        <f t="shared" si="288"/>
        <v>₹2,000-₹10,000</v>
      </c>
      <c r="U985" s="6">
        <f t="shared" si="289"/>
        <v>308</v>
      </c>
      <c r="V985" s="3">
        <f t="shared" si="290"/>
        <v>45381</v>
      </c>
      <c r="W985" s="3" t="s">
        <v>13860</v>
      </c>
      <c r="X985" s="3" t="s">
        <v>14550</v>
      </c>
      <c r="Y985" s="25">
        <f t="shared" si="291"/>
        <v>0.82</v>
      </c>
      <c r="Z985" s="25">
        <f t="shared" si="292"/>
        <v>662</v>
      </c>
      <c r="AA985">
        <f t="shared" si="293"/>
        <v>1</v>
      </c>
      <c r="AB985">
        <f t="shared" si="294"/>
        <v>1</v>
      </c>
      <c r="AC985">
        <f t="shared" si="285"/>
        <v>0</v>
      </c>
      <c r="AF985">
        <f t="shared" si="295"/>
        <v>77783034</v>
      </c>
      <c r="AH985" t="str">
        <f t="shared" si="296"/>
        <v>Boult Audio Airbass Propods X TWS</v>
      </c>
      <c r="AI985" s="21">
        <f t="shared" si="297"/>
        <v>12966</v>
      </c>
      <c r="AK985" t="str">
        <f t="shared" si="298"/>
        <v>Electronics</v>
      </c>
      <c r="AM985">
        <f t="shared" si="299"/>
        <v>8200</v>
      </c>
      <c r="AN985" s="16">
        <f t="shared" si="300"/>
        <v>82</v>
      </c>
      <c r="AO985">
        <f t="shared" si="301"/>
        <v>82</v>
      </c>
      <c r="AP985" t="str">
        <f t="shared" si="302"/>
        <v>Suspicious Zero</v>
      </c>
      <c r="AQ985">
        <f t="shared" si="303"/>
        <v>8200</v>
      </c>
    </row>
    <row r="986" spans="1:43">
      <c r="A986" t="s">
        <v>11840</v>
      </c>
      <c r="B986" t="s">
        <v>11841</v>
      </c>
      <c r="C986" t="s">
        <v>7911</v>
      </c>
      <c r="D986" s="17">
        <v>1149</v>
      </c>
      <c r="E986" s="17">
        <v>1899</v>
      </c>
      <c r="F986" s="23">
        <v>39</v>
      </c>
      <c r="G986" s="6">
        <v>3.5</v>
      </c>
      <c r="H986" s="3">
        <v>24</v>
      </c>
      <c r="I986" t="s">
        <v>11842</v>
      </c>
      <c r="J986" t="s">
        <v>11843</v>
      </c>
      <c r="K986" t="s">
        <v>11844</v>
      </c>
      <c r="L986" t="s">
        <v>11845</v>
      </c>
      <c r="M986" t="s">
        <v>12996</v>
      </c>
      <c r="N986" t="s">
        <v>12997</v>
      </c>
      <c r="O986" t="s">
        <v>11846</v>
      </c>
      <c r="P986" t="s">
        <v>11847</v>
      </c>
      <c r="Q986" t="str">
        <f t="shared" si="286"/>
        <v>Good</v>
      </c>
      <c r="R986" s="15">
        <f t="shared" si="287"/>
        <v>45576</v>
      </c>
      <c r="S986" s="15" t="str">
        <f t="shared" si="288"/>
        <v>₹500-₹2,000</v>
      </c>
      <c r="U986" s="6">
        <f t="shared" si="289"/>
        <v>308</v>
      </c>
      <c r="V986" s="3">
        <f t="shared" si="290"/>
        <v>84</v>
      </c>
      <c r="W986" s="3" t="s">
        <v>13861</v>
      </c>
      <c r="X986" s="3" t="s">
        <v>14573</v>
      </c>
      <c r="Y986" s="25">
        <f t="shared" si="291"/>
        <v>0.39</v>
      </c>
      <c r="Z986" s="25">
        <f t="shared" si="292"/>
        <v>662</v>
      </c>
      <c r="AA986">
        <f t="shared" si="293"/>
        <v>1</v>
      </c>
      <c r="AB986">
        <f t="shared" si="294"/>
        <v>1</v>
      </c>
      <c r="AC986">
        <f t="shared" si="285"/>
        <v>0</v>
      </c>
      <c r="AF986">
        <f t="shared" si="295"/>
        <v>45576</v>
      </c>
      <c r="AH986" t="str">
        <f t="shared" si="296"/>
        <v>Hilton Quartz Heater 400/800-Watt ISI 2</v>
      </c>
      <c r="AI986" s="21">
        <f t="shared" si="297"/>
        <v>24</v>
      </c>
      <c r="AK986" t="str">
        <f t="shared" si="298"/>
        <v>Home &amp; Kitchen</v>
      </c>
      <c r="AM986">
        <f t="shared" si="299"/>
        <v>3900</v>
      </c>
      <c r="AN986" s="16">
        <f t="shared" si="300"/>
        <v>39</v>
      </c>
      <c r="AO986">
        <f t="shared" si="301"/>
        <v>39</v>
      </c>
      <c r="AP986" t="str">
        <f t="shared" si="302"/>
        <v>Suspicious Zero</v>
      </c>
      <c r="AQ986">
        <f t="shared" si="303"/>
        <v>3900</v>
      </c>
    </row>
    <row r="987" spans="1:43">
      <c r="A987" t="s">
        <v>233</v>
      </c>
      <c r="B987" t="s">
        <v>234</v>
      </c>
      <c r="C987" t="s">
        <v>18</v>
      </c>
      <c r="D987" s="17">
        <v>59</v>
      </c>
      <c r="E987" s="17">
        <v>199</v>
      </c>
      <c r="F987" s="23">
        <v>70</v>
      </c>
      <c r="G987" s="6">
        <v>4</v>
      </c>
      <c r="H987" s="3">
        <v>9378</v>
      </c>
      <c r="I987" t="s">
        <v>235</v>
      </c>
      <c r="J987" t="s">
        <v>236</v>
      </c>
      <c r="K987" t="s">
        <v>237</v>
      </c>
      <c r="L987" t="s">
        <v>238</v>
      </c>
      <c r="M987" t="s">
        <v>239</v>
      </c>
      <c r="N987" t="s">
        <v>240</v>
      </c>
      <c r="O987" t="s">
        <v>241</v>
      </c>
      <c r="P987" t="s">
        <v>242</v>
      </c>
      <c r="Q987" t="str">
        <f t="shared" si="286"/>
        <v>Average</v>
      </c>
      <c r="R987" s="15">
        <f t="shared" si="287"/>
        <v>1866222</v>
      </c>
      <c r="S987" s="15" t="str">
        <f t="shared" si="288"/>
        <v>&lt;₹500</v>
      </c>
      <c r="U987" s="6">
        <f t="shared" si="289"/>
        <v>308</v>
      </c>
      <c r="V987" s="3">
        <f t="shared" si="290"/>
        <v>37512</v>
      </c>
      <c r="W987" s="3" t="s">
        <v>13862</v>
      </c>
      <c r="X987" s="3" t="s">
        <v>14572</v>
      </c>
      <c r="Y987" s="25">
        <f t="shared" si="291"/>
        <v>0.7</v>
      </c>
      <c r="Z987" s="25">
        <f t="shared" si="292"/>
        <v>662</v>
      </c>
      <c r="AA987">
        <f t="shared" si="293"/>
        <v>1</v>
      </c>
      <c r="AB987">
        <f t="shared" si="294"/>
        <v>1</v>
      </c>
      <c r="AC987">
        <f t="shared" si="285"/>
        <v>0</v>
      </c>
      <c r="AF987">
        <f t="shared" si="295"/>
        <v>1866222</v>
      </c>
      <c r="AH987" t="str">
        <f t="shared" si="296"/>
        <v>Flix Micro Usb Cable For Smartphone</v>
      </c>
      <c r="AI987" s="21">
        <f t="shared" si="297"/>
        <v>9378</v>
      </c>
      <c r="AK987" t="str">
        <f t="shared" si="298"/>
        <v>Computers &amp; Accessories</v>
      </c>
      <c r="AM987">
        <f t="shared" si="299"/>
        <v>7000</v>
      </c>
      <c r="AN987" s="16">
        <f t="shared" si="300"/>
        <v>70</v>
      </c>
      <c r="AO987">
        <f t="shared" si="301"/>
        <v>70</v>
      </c>
      <c r="AP987" t="str">
        <f t="shared" si="302"/>
        <v>Suspicious Zero</v>
      </c>
      <c r="AQ987">
        <f t="shared" si="303"/>
        <v>7000</v>
      </c>
    </row>
    <row r="988" spans="1:43">
      <c r="A988" t="s">
        <v>427</v>
      </c>
      <c r="B988" t="s">
        <v>428</v>
      </c>
      <c r="C988" t="s">
        <v>18</v>
      </c>
      <c r="D988" s="17">
        <v>59</v>
      </c>
      <c r="E988" s="17">
        <v>199</v>
      </c>
      <c r="F988" s="23">
        <v>70</v>
      </c>
      <c r="G988" s="6">
        <v>4</v>
      </c>
      <c r="H988" s="3">
        <v>9378</v>
      </c>
      <c r="I988" t="s">
        <v>429</v>
      </c>
      <c r="J988" t="s">
        <v>236</v>
      </c>
      <c r="K988" t="s">
        <v>237</v>
      </c>
      <c r="L988" t="s">
        <v>238</v>
      </c>
      <c r="M988" t="s">
        <v>239</v>
      </c>
      <c r="N988" t="s">
        <v>240</v>
      </c>
      <c r="O988" t="s">
        <v>430</v>
      </c>
      <c r="P988" t="s">
        <v>431</v>
      </c>
      <c r="Q988" t="str">
        <f t="shared" si="286"/>
        <v>Good</v>
      </c>
      <c r="R988" s="15">
        <f t="shared" si="287"/>
        <v>1866222</v>
      </c>
      <c r="S988" s="15" t="str">
        <f t="shared" si="288"/>
        <v>&lt;₹500</v>
      </c>
      <c r="U988" s="6">
        <f t="shared" si="289"/>
        <v>308</v>
      </c>
      <c r="V988" s="3">
        <f t="shared" si="290"/>
        <v>37512</v>
      </c>
      <c r="W988" s="3" t="s">
        <v>13863</v>
      </c>
      <c r="X988" s="3" t="s">
        <v>14572</v>
      </c>
      <c r="Y988" s="25">
        <f t="shared" si="291"/>
        <v>0.7</v>
      </c>
      <c r="Z988" s="25">
        <f t="shared" si="292"/>
        <v>662</v>
      </c>
      <c r="AA988">
        <f t="shared" si="293"/>
        <v>1</v>
      </c>
      <c r="AB988">
        <f t="shared" si="294"/>
        <v>1</v>
      </c>
      <c r="AC988">
        <f t="shared" si="285"/>
        <v>0</v>
      </c>
      <c r="AF988">
        <f t="shared" si="295"/>
        <v>1866222</v>
      </c>
      <c r="AH988" t="str">
        <f t="shared" si="296"/>
        <v>FLiX (Beetel USB to Micro USB PVC Data</v>
      </c>
      <c r="AI988" s="21">
        <f t="shared" si="297"/>
        <v>9378</v>
      </c>
      <c r="AK988" t="str">
        <f t="shared" si="298"/>
        <v>Computers &amp; Accessories</v>
      </c>
      <c r="AM988">
        <f t="shared" si="299"/>
        <v>7000</v>
      </c>
      <c r="AN988" s="16">
        <f t="shared" si="300"/>
        <v>70</v>
      </c>
      <c r="AO988">
        <f t="shared" si="301"/>
        <v>70</v>
      </c>
      <c r="AP988" t="str">
        <f t="shared" si="302"/>
        <v>Suspicious Zero</v>
      </c>
      <c r="AQ988">
        <f t="shared" si="303"/>
        <v>7000</v>
      </c>
    </row>
    <row r="989" spans="1:43">
      <c r="A989" t="s">
        <v>749</v>
      </c>
      <c r="B989" t="s">
        <v>750</v>
      </c>
      <c r="C989" t="s">
        <v>18</v>
      </c>
      <c r="D989" s="17">
        <v>139</v>
      </c>
      <c r="E989" s="17">
        <v>249</v>
      </c>
      <c r="F989" s="23">
        <v>44</v>
      </c>
      <c r="G989" s="6">
        <v>4</v>
      </c>
      <c r="H989" s="3">
        <v>9378</v>
      </c>
      <c r="I989" t="s">
        <v>751</v>
      </c>
      <c r="J989" t="s">
        <v>236</v>
      </c>
      <c r="K989" t="s">
        <v>237</v>
      </c>
      <c r="L989" t="s">
        <v>238</v>
      </c>
      <c r="M989" t="s">
        <v>239</v>
      </c>
      <c r="N989" t="s">
        <v>752</v>
      </c>
      <c r="O989" t="s">
        <v>753</v>
      </c>
      <c r="P989" t="s">
        <v>754</v>
      </c>
      <c r="Q989" t="str">
        <f t="shared" si="286"/>
        <v>Good</v>
      </c>
      <c r="R989" s="15">
        <f t="shared" si="287"/>
        <v>2335122</v>
      </c>
      <c r="S989" s="15" t="str">
        <f t="shared" si="288"/>
        <v>&lt;₹500</v>
      </c>
      <c r="U989" s="6">
        <f t="shared" si="289"/>
        <v>308</v>
      </c>
      <c r="V989" s="3">
        <f t="shared" si="290"/>
        <v>37512</v>
      </c>
      <c r="W989" s="3" t="s">
        <v>13864</v>
      </c>
      <c r="X989" s="3" t="s">
        <v>14572</v>
      </c>
      <c r="Y989" s="25">
        <f t="shared" si="291"/>
        <v>0.44</v>
      </c>
      <c r="Z989" s="25">
        <f t="shared" si="292"/>
        <v>662</v>
      </c>
      <c r="AA989">
        <f t="shared" si="293"/>
        <v>1</v>
      </c>
      <c r="AB989">
        <f t="shared" si="294"/>
        <v>1</v>
      </c>
      <c r="AC989">
        <f t="shared" si="285"/>
        <v>0</v>
      </c>
      <c r="AF989">
        <f t="shared" si="295"/>
        <v>2335122</v>
      </c>
      <c r="AH989" t="str">
        <f t="shared" si="296"/>
        <v>Flix (Beetel) Usb To Type C Pvc Data</v>
      </c>
      <c r="AI989" s="21">
        <f t="shared" si="297"/>
        <v>9378</v>
      </c>
      <c r="AK989" t="str">
        <f t="shared" si="298"/>
        <v>Computers &amp; Accessories</v>
      </c>
      <c r="AM989">
        <f t="shared" si="299"/>
        <v>4400</v>
      </c>
      <c r="AN989" s="16">
        <f t="shared" si="300"/>
        <v>44</v>
      </c>
      <c r="AO989">
        <f t="shared" si="301"/>
        <v>44</v>
      </c>
      <c r="AP989" t="str">
        <f t="shared" si="302"/>
        <v>Suspicious Zero</v>
      </c>
      <c r="AQ989">
        <f t="shared" si="303"/>
        <v>4400</v>
      </c>
    </row>
    <row r="990" spans="1:43">
      <c r="A990" t="s">
        <v>4010</v>
      </c>
      <c r="B990" t="s">
        <v>4011</v>
      </c>
      <c r="C990" t="s">
        <v>2978</v>
      </c>
      <c r="D990" s="17">
        <v>249</v>
      </c>
      <c r="E990" s="17">
        <v>599</v>
      </c>
      <c r="F990" s="23">
        <v>57.999999999999993</v>
      </c>
      <c r="G990" s="6">
        <v>3.9</v>
      </c>
      <c r="H990" s="3">
        <v>2147</v>
      </c>
      <c r="I990" t="s">
        <v>4012</v>
      </c>
      <c r="J990" t="s">
        <v>4013</v>
      </c>
      <c r="K990" t="s">
        <v>4014</v>
      </c>
      <c r="L990" t="s">
        <v>4015</v>
      </c>
      <c r="M990" t="s">
        <v>4016</v>
      </c>
      <c r="N990" t="s">
        <v>4017</v>
      </c>
      <c r="O990" t="s">
        <v>4018</v>
      </c>
      <c r="P990" t="s">
        <v>4019</v>
      </c>
      <c r="Q990" t="str">
        <f t="shared" si="286"/>
        <v>Good</v>
      </c>
      <c r="R990" s="15">
        <f t="shared" si="287"/>
        <v>1286053</v>
      </c>
      <c r="S990" s="15" t="str">
        <f t="shared" si="288"/>
        <v>₹500-₹2,000</v>
      </c>
      <c r="U990" s="6">
        <f t="shared" si="289"/>
        <v>308</v>
      </c>
      <c r="V990" s="3">
        <f t="shared" si="290"/>
        <v>8373.2999999999993</v>
      </c>
      <c r="W990" s="3" t="s">
        <v>13865</v>
      </c>
      <c r="X990" s="3" t="s">
        <v>14550</v>
      </c>
      <c r="Y990" s="25">
        <f t="shared" si="291"/>
        <v>0.57999999999999996</v>
      </c>
      <c r="Z990" s="25">
        <f t="shared" si="292"/>
        <v>662</v>
      </c>
      <c r="AA990">
        <f t="shared" si="293"/>
        <v>1</v>
      </c>
      <c r="AB990">
        <f t="shared" si="294"/>
        <v>1</v>
      </c>
      <c r="AC990">
        <f t="shared" si="285"/>
        <v>0</v>
      </c>
      <c r="AF990">
        <f t="shared" si="295"/>
        <v>1286053</v>
      </c>
      <c r="AH990" t="str">
        <f t="shared" si="296"/>
        <v>Flix (Beetel) Bolt 2.4 12W Dual USB</v>
      </c>
      <c r="AI990" s="21">
        <f t="shared" si="297"/>
        <v>2147</v>
      </c>
      <c r="AK990" t="str">
        <f t="shared" si="298"/>
        <v>Electronics</v>
      </c>
      <c r="AM990">
        <f t="shared" si="299"/>
        <v>5799.9999999999991</v>
      </c>
      <c r="AN990" s="16">
        <f t="shared" si="300"/>
        <v>57.999999999999993</v>
      </c>
      <c r="AO990">
        <f t="shared" si="301"/>
        <v>57.999999999999993</v>
      </c>
      <c r="AP990" t="str">
        <f t="shared" si="302"/>
        <v>Suspicious Zero</v>
      </c>
      <c r="AQ990">
        <f t="shared" si="303"/>
        <v>5799.9999999999991</v>
      </c>
    </row>
    <row r="991" spans="1:43">
      <c r="A991" t="s">
        <v>3807</v>
      </c>
      <c r="B991" t="s">
        <v>3808</v>
      </c>
      <c r="C991" t="s">
        <v>18</v>
      </c>
      <c r="D991" s="17">
        <v>139</v>
      </c>
      <c r="E991" s="17">
        <v>249</v>
      </c>
      <c r="F991" s="23">
        <v>44</v>
      </c>
      <c r="G991" s="6">
        <v>4</v>
      </c>
      <c r="H991" s="3">
        <v>9377</v>
      </c>
      <c r="I991" t="s">
        <v>751</v>
      </c>
      <c r="J991" t="s">
        <v>236</v>
      </c>
      <c r="K991" t="s">
        <v>237</v>
      </c>
      <c r="L991" t="s">
        <v>238</v>
      </c>
      <c r="M991" t="s">
        <v>239</v>
      </c>
      <c r="N991" t="s">
        <v>240</v>
      </c>
      <c r="O991" t="s">
        <v>3809</v>
      </c>
      <c r="P991" t="s">
        <v>3810</v>
      </c>
      <c r="Q991" t="str">
        <f t="shared" si="286"/>
        <v>Average</v>
      </c>
      <c r="R991" s="15">
        <f t="shared" si="287"/>
        <v>2334873</v>
      </c>
      <c r="S991" s="15" t="str">
        <f t="shared" si="288"/>
        <v>&lt;₹500</v>
      </c>
      <c r="U991" s="6">
        <f t="shared" si="289"/>
        <v>308</v>
      </c>
      <c r="V991" s="3">
        <f t="shared" si="290"/>
        <v>37508</v>
      </c>
      <c r="W991" s="3" t="s">
        <v>13866</v>
      </c>
      <c r="X991" s="3" t="s">
        <v>14572</v>
      </c>
      <c r="Y991" s="25">
        <f t="shared" si="291"/>
        <v>0.44</v>
      </c>
      <c r="Z991" s="25">
        <f t="shared" si="292"/>
        <v>662</v>
      </c>
      <c r="AA991">
        <f t="shared" si="293"/>
        <v>1</v>
      </c>
      <c r="AB991">
        <f t="shared" si="294"/>
        <v>1</v>
      </c>
      <c r="AC991">
        <f t="shared" si="285"/>
        <v>0</v>
      </c>
      <c r="AF991">
        <f t="shared" si="295"/>
        <v>2334873</v>
      </c>
      <c r="AH991" t="str">
        <f t="shared" si="296"/>
        <v>FLiX (Beetel) USB to Type C PVC Data</v>
      </c>
      <c r="AI991" s="21">
        <f t="shared" si="297"/>
        <v>9377</v>
      </c>
      <c r="AK991" t="str">
        <f t="shared" si="298"/>
        <v>Computers &amp; Accessories</v>
      </c>
      <c r="AM991">
        <f t="shared" si="299"/>
        <v>4400</v>
      </c>
      <c r="AN991" s="16">
        <f t="shared" si="300"/>
        <v>44</v>
      </c>
      <c r="AO991">
        <f t="shared" si="301"/>
        <v>44</v>
      </c>
      <c r="AP991" t="str">
        <f t="shared" si="302"/>
        <v>Suspicious Zero</v>
      </c>
      <c r="AQ991">
        <f t="shared" si="303"/>
        <v>4400</v>
      </c>
    </row>
    <row r="992" spans="1:43">
      <c r="A992" t="s">
        <v>8408</v>
      </c>
      <c r="B992" t="s">
        <v>8409</v>
      </c>
      <c r="C992" t="s">
        <v>7933</v>
      </c>
      <c r="D992" s="17">
        <v>1099</v>
      </c>
      <c r="E992" s="17">
        <v>1999</v>
      </c>
      <c r="F992" s="23">
        <v>45</v>
      </c>
      <c r="G992" s="6">
        <v>4</v>
      </c>
      <c r="H992" s="3">
        <v>604</v>
      </c>
      <c r="I992" t="s">
        <v>12334</v>
      </c>
      <c r="J992" t="s">
        <v>8410</v>
      </c>
      <c r="K992" t="s">
        <v>8411</v>
      </c>
      <c r="L992" t="s">
        <v>8412</v>
      </c>
      <c r="M992" t="s">
        <v>8413</v>
      </c>
      <c r="N992" t="s">
        <v>12998</v>
      </c>
      <c r="O992" t="s">
        <v>8414</v>
      </c>
      <c r="P992" t="s">
        <v>8415</v>
      </c>
      <c r="Q992" t="str">
        <f t="shared" si="286"/>
        <v>Average</v>
      </c>
      <c r="R992" s="15">
        <f t="shared" si="287"/>
        <v>1207396</v>
      </c>
      <c r="S992" s="15" t="str">
        <f t="shared" si="288"/>
        <v>₹500-₹2,000</v>
      </c>
      <c r="U992" s="6">
        <f t="shared" si="289"/>
        <v>308</v>
      </c>
      <c r="V992" s="3">
        <f t="shared" si="290"/>
        <v>2416</v>
      </c>
      <c r="W992" s="3" t="s">
        <v>13867</v>
      </c>
      <c r="X992" s="3" t="s">
        <v>14573</v>
      </c>
      <c r="Y992" s="25">
        <f t="shared" si="291"/>
        <v>0.45</v>
      </c>
      <c r="Z992" s="25">
        <f t="shared" si="292"/>
        <v>662</v>
      </c>
      <c r="AA992">
        <f t="shared" si="293"/>
        <v>1</v>
      </c>
      <c r="AB992">
        <f t="shared" si="294"/>
        <v>1</v>
      </c>
      <c r="AC992">
        <f t="shared" si="285"/>
        <v>0</v>
      </c>
      <c r="AF992">
        <f t="shared" si="295"/>
        <v>1207396</v>
      </c>
      <c r="AH992" t="str">
        <f t="shared" si="296"/>
        <v>Bulfyss USB Rechargeable Lint Remover</v>
      </c>
      <c r="AI992" s="21">
        <f t="shared" si="297"/>
        <v>604</v>
      </c>
      <c r="AK992" t="str">
        <f t="shared" si="298"/>
        <v>Home &amp; Kitchen</v>
      </c>
      <c r="AM992">
        <f t="shared" si="299"/>
        <v>4500</v>
      </c>
      <c r="AN992" s="16">
        <f t="shared" si="300"/>
        <v>45</v>
      </c>
      <c r="AO992">
        <f t="shared" si="301"/>
        <v>45</v>
      </c>
      <c r="AP992" t="str">
        <f t="shared" si="302"/>
        <v>Suspicious Zero</v>
      </c>
      <c r="AQ992">
        <f t="shared" si="303"/>
        <v>4500</v>
      </c>
    </row>
    <row r="993" spans="1:43">
      <c r="A993" t="s">
        <v>1955</v>
      </c>
      <c r="B993" t="s">
        <v>1956</v>
      </c>
      <c r="C993" t="s">
        <v>169</v>
      </c>
      <c r="D993" s="17">
        <v>32990</v>
      </c>
      <c r="E993" s="17">
        <v>56790</v>
      </c>
      <c r="F993" s="23">
        <v>42</v>
      </c>
      <c r="G993" s="6">
        <v>4.3</v>
      </c>
      <c r="H993" s="3">
        <v>567</v>
      </c>
      <c r="I993" t="s">
        <v>1957</v>
      </c>
      <c r="J993" t="s">
        <v>1958</v>
      </c>
      <c r="K993" t="s">
        <v>1959</v>
      </c>
      <c r="L993" t="s">
        <v>1960</v>
      </c>
      <c r="M993" t="s">
        <v>12999</v>
      </c>
      <c r="N993" t="s">
        <v>1961</v>
      </c>
      <c r="O993" t="s">
        <v>1962</v>
      </c>
      <c r="P993" t="s">
        <v>1963</v>
      </c>
      <c r="Q993" t="str">
        <f t="shared" si="286"/>
        <v>Good</v>
      </c>
      <c r="R993" s="15">
        <f t="shared" si="287"/>
        <v>32199930</v>
      </c>
      <c r="S993" s="15" t="str">
        <f t="shared" si="288"/>
        <v>&gt;₹50,000</v>
      </c>
      <c r="U993" s="6">
        <f t="shared" si="289"/>
        <v>308</v>
      </c>
      <c r="V993" s="3">
        <f t="shared" si="290"/>
        <v>2438.1</v>
      </c>
      <c r="W993" s="3" t="s">
        <v>13868</v>
      </c>
      <c r="X993" s="3" t="s">
        <v>14550</v>
      </c>
      <c r="Y993" s="25">
        <f t="shared" si="291"/>
        <v>0.42</v>
      </c>
      <c r="Z993" s="25">
        <f t="shared" si="292"/>
        <v>662</v>
      </c>
      <c r="AA993">
        <f t="shared" si="293"/>
        <v>1</v>
      </c>
      <c r="AB993">
        <f t="shared" si="294"/>
        <v>1</v>
      </c>
      <c r="AC993">
        <f t="shared" si="285"/>
        <v>0</v>
      </c>
      <c r="AF993">
        <f t="shared" si="295"/>
        <v>32199930</v>
      </c>
      <c r="AH993" t="str">
        <f t="shared" si="296"/>
        <v>Sansui 140cm (55 inches) 4K Ultra HD</v>
      </c>
      <c r="AI993" s="21">
        <f t="shared" si="297"/>
        <v>567</v>
      </c>
      <c r="AK993" t="str">
        <f t="shared" si="298"/>
        <v>Electronics</v>
      </c>
      <c r="AM993">
        <f t="shared" si="299"/>
        <v>4200</v>
      </c>
      <c r="AN993" s="16">
        <f t="shared" si="300"/>
        <v>42</v>
      </c>
      <c r="AO993">
        <f t="shared" si="301"/>
        <v>42</v>
      </c>
      <c r="AP993" t="str">
        <f t="shared" si="302"/>
        <v>Suspicious Zero</v>
      </c>
      <c r="AQ993">
        <f t="shared" si="303"/>
        <v>4200</v>
      </c>
    </row>
    <row r="994" spans="1:43">
      <c r="A994" t="s">
        <v>6772</v>
      </c>
      <c r="B994" t="s">
        <v>12431</v>
      </c>
      <c r="C994" t="s">
        <v>5513</v>
      </c>
      <c r="D994" s="17">
        <v>1999</v>
      </c>
      <c r="E994" s="17">
        <v>4700</v>
      </c>
      <c r="F994" s="23">
        <v>56.999999999999993</v>
      </c>
      <c r="G994" s="6">
        <v>3.8</v>
      </c>
      <c r="H994" s="3">
        <v>1880</v>
      </c>
      <c r="I994" t="s">
        <v>12432</v>
      </c>
      <c r="J994" t="s">
        <v>6773</v>
      </c>
      <c r="K994" t="s">
        <v>6774</v>
      </c>
      <c r="L994" t="s">
        <v>6775</v>
      </c>
      <c r="M994" t="s">
        <v>6776</v>
      </c>
      <c r="N994" t="s">
        <v>6777</v>
      </c>
      <c r="O994" t="s">
        <v>6778</v>
      </c>
      <c r="P994" t="s">
        <v>6779</v>
      </c>
      <c r="Q994" t="str">
        <f t="shared" si="286"/>
        <v>Average</v>
      </c>
      <c r="R994" s="15">
        <f t="shared" si="287"/>
        <v>8836000</v>
      </c>
      <c r="S994" s="15" t="str">
        <f t="shared" si="288"/>
        <v>₹2,000-₹10,000</v>
      </c>
      <c r="U994" s="6">
        <f t="shared" si="289"/>
        <v>308</v>
      </c>
      <c r="V994" s="3">
        <f t="shared" si="290"/>
        <v>7144</v>
      </c>
      <c r="W994" s="3" t="s">
        <v>13869</v>
      </c>
      <c r="X994" s="3" t="s">
        <v>14550</v>
      </c>
      <c r="Y994" s="25">
        <f t="shared" si="291"/>
        <v>0.56999999999999995</v>
      </c>
      <c r="Z994" s="25">
        <f t="shared" si="292"/>
        <v>662</v>
      </c>
      <c r="AA994">
        <f t="shared" si="293"/>
        <v>1</v>
      </c>
      <c r="AB994">
        <f t="shared" si="294"/>
        <v>1</v>
      </c>
      <c r="AC994">
        <f t="shared" si="285"/>
        <v>0</v>
      </c>
      <c r="AF994">
        <f t="shared" si="295"/>
        <v>8836000</v>
      </c>
      <c r="AH994" t="str">
        <f t="shared" si="296"/>
        <v>CP PLUS 2MP Full HD Smart Wi-fi CCTV</v>
      </c>
      <c r="AI994" s="21">
        <f t="shared" si="297"/>
        <v>1880</v>
      </c>
      <c r="AK994" t="str">
        <f t="shared" si="298"/>
        <v>Electronics</v>
      </c>
      <c r="AM994">
        <f t="shared" si="299"/>
        <v>5699.9999999999991</v>
      </c>
      <c r="AN994" s="16">
        <f t="shared" si="300"/>
        <v>56.999999999999993</v>
      </c>
      <c r="AO994">
        <f t="shared" si="301"/>
        <v>56.999999999999993</v>
      </c>
      <c r="AP994" t="str">
        <f t="shared" si="302"/>
        <v>Suspicious Zero</v>
      </c>
      <c r="AQ994">
        <f t="shared" si="303"/>
        <v>5699.9999999999991</v>
      </c>
    </row>
    <row r="995" spans="1:43">
      <c r="A995" t="s">
        <v>2543</v>
      </c>
      <c r="B995" t="s">
        <v>2544</v>
      </c>
      <c r="C995" t="s">
        <v>169</v>
      </c>
      <c r="D995" s="17">
        <v>10990</v>
      </c>
      <c r="E995" s="17">
        <v>19990</v>
      </c>
      <c r="F995" s="23">
        <v>45</v>
      </c>
      <c r="G995" s="6">
        <v>3.7</v>
      </c>
      <c r="H995" s="3">
        <v>129</v>
      </c>
      <c r="I995" t="s">
        <v>2545</v>
      </c>
      <c r="J995" t="s">
        <v>2546</v>
      </c>
      <c r="K995" t="s">
        <v>2547</v>
      </c>
      <c r="L995" t="s">
        <v>2548</v>
      </c>
      <c r="M995" t="s">
        <v>2549</v>
      </c>
      <c r="N995" t="s">
        <v>2550</v>
      </c>
      <c r="O995" t="s">
        <v>2551</v>
      </c>
      <c r="P995" t="s">
        <v>2552</v>
      </c>
      <c r="Q995" t="str">
        <f t="shared" si="286"/>
        <v>Good</v>
      </c>
      <c r="R995" s="15">
        <f t="shared" si="287"/>
        <v>2578710</v>
      </c>
      <c r="S995" s="15" t="str">
        <f t="shared" si="288"/>
        <v>₹10,000-₹50,000</v>
      </c>
      <c r="U995" s="6">
        <f t="shared" si="289"/>
        <v>308</v>
      </c>
      <c r="V995" s="3">
        <f t="shared" si="290"/>
        <v>477.3</v>
      </c>
      <c r="W995" s="3" t="s">
        <v>13870</v>
      </c>
      <c r="X995" s="3" t="s">
        <v>14550</v>
      </c>
      <c r="Y995" s="25">
        <f t="shared" si="291"/>
        <v>0.45</v>
      </c>
      <c r="Z995" s="25">
        <f t="shared" si="292"/>
        <v>662</v>
      </c>
      <c r="AA995">
        <f t="shared" si="293"/>
        <v>1</v>
      </c>
      <c r="AB995">
        <f t="shared" si="294"/>
        <v>1</v>
      </c>
      <c r="AC995">
        <f t="shared" si="285"/>
        <v>0</v>
      </c>
      <c r="AF995">
        <f t="shared" si="295"/>
        <v>2578710</v>
      </c>
      <c r="AH995" t="str">
        <f t="shared" si="296"/>
        <v>Sansui 80cm (32 inches) HD Ready Smart</v>
      </c>
      <c r="AI995" s="21">
        <f t="shared" si="297"/>
        <v>129</v>
      </c>
      <c r="AK995" t="str">
        <f t="shared" si="298"/>
        <v>Electronics</v>
      </c>
      <c r="AM995">
        <f t="shared" si="299"/>
        <v>4500</v>
      </c>
      <c r="AN995" s="16">
        <f t="shared" si="300"/>
        <v>45</v>
      </c>
      <c r="AO995">
        <f t="shared" si="301"/>
        <v>45</v>
      </c>
      <c r="AP995" t="str">
        <f t="shared" si="302"/>
        <v>Suspicious Zero</v>
      </c>
      <c r="AQ995">
        <f t="shared" si="303"/>
        <v>4500</v>
      </c>
    </row>
    <row r="996" spans="1:43">
      <c r="A996" t="s">
        <v>11618</v>
      </c>
      <c r="B996" t="s">
        <v>11619</v>
      </c>
      <c r="C996" t="s">
        <v>7933</v>
      </c>
      <c r="D996" s="17">
        <v>445</v>
      </c>
      <c r="E996" s="17">
        <v>999</v>
      </c>
      <c r="F996" s="23">
        <v>55.000000000000007</v>
      </c>
      <c r="G996" s="6">
        <v>4.3</v>
      </c>
      <c r="H996" s="3">
        <v>229</v>
      </c>
      <c r="I996" t="s">
        <v>12335</v>
      </c>
      <c r="J996" t="s">
        <v>11620</v>
      </c>
      <c r="K996" t="s">
        <v>11621</v>
      </c>
      <c r="L996" t="s">
        <v>11622</v>
      </c>
      <c r="M996" t="s">
        <v>11623</v>
      </c>
      <c r="N996" t="s">
        <v>11624</v>
      </c>
      <c r="O996" t="s">
        <v>11625</v>
      </c>
      <c r="P996" t="s">
        <v>11626</v>
      </c>
      <c r="Q996" t="str">
        <f t="shared" si="286"/>
        <v>Good</v>
      </c>
      <c r="R996" s="15">
        <f t="shared" si="287"/>
        <v>228771</v>
      </c>
      <c r="S996" s="15" t="str">
        <f t="shared" si="288"/>
        <v>₹500-₹2,000</v>
      </c>
      <c r="U996" s="6">
        <f t="shared" si="289"/>
        <v>308</v>
      </c>
      <c r="V996" s="3">
        <f t="shared" si="290"/>
        <v>984.69999999999993</v>
      </c>
      <c r="W996" s="3" t="s">
        <v>13871</v>
      </c>
      <c r="X996" s="3" t="s">
        <v>14573</v>
      </c>
      <c r="Y996" s="25">
        <f t="shared" si="291"/>
        <v>0.55000000000000004</v>
      </c>
      <c r="Z996" s="25">
        <f t="shared" si="292"/>
        <v>662</v>
      </c>
      <c r="AA996">
        <f t="shared" si="293"/>
        <v>1</v>
      </c>
      <c r="AB996">
        <f t="shared" si="294"/>
        <v>1</v>
      </c>
      <c r="AC996">
        <f t="shared" si="285"/>
        <v>0</v>
      </c>
      <c r="AF996">
        <f t="shared" si="295"/>
        <v>228771</v>
      </c>
      <c r="AH996" t="str">
        <f t="shared" si="296"/>
        <v>Lint Remover For Clothes With 1 Year</v>
      </c>
      <c r="AI996" s="21">
        <f t="shared" si="297"/>
        <v>229</v>
      </c>
      <c r="AK996" t="str">
        <f t="shared" si="298"/>
        <v>Home &amp; Kitchen</v>
      </c>
      <c r="AM996">
        <f t="shared" si="299"/>
        <v>5500.0000000000009</v>
      </c>
      <c r="AN996" s="16">
        <f t="shared" si="300"/>
        <v>55.000000000000007</v>
      </c>
      <c r="AO996">
        <f t="shared" si="301"/>
        <v>55.000000000000007</v>
      </c>
      <c r="AP996" t="str">
        <f t="shared" si="302"/>
        <v>Suspicious Zero</v>
      </c>
      <c r="AQ996">
        <f t="shared" si="303"/>
        <v>5500.0000000000009</v>
      </c>
    </row>
    <row r="997" spans="1:43">
      <c r="A997" t="s">
        <v>4955</v>
      </c>
      <c r="B997" t="s">
        <v>4956</v>
      </c>
      <c r="C997" t="s">
        <v>2884</v>
      </c>
      <c r="D997" s="17">
        <v>1199</v>
      </c>
      <c r="E997" s="17">
        <v>4999</v>
      </c>
      <c r="F997" s="23">
        <v>76</v>
      </c>
      <c r="G997" s="6">
        <v>3.8</v>
      </c>
      <c r="H997" s="3">
        <v>14961</v>
      </c>
      <c r="I997" t="s">
        <v>4957</v>
      </c>
      <c r="J997" t="s">
        <v>4958</v>
      </c>
      <c r="K997" t="s">
        <v>4959</v>
      </c>
      <c r="L997" t="s">
        <v>4960</v>
      </c>
      <c r="M997" t="s">
        <v>13000</v>
      </c>
      <c r="N997" t="s">
        <v>13001</v>
      </c>
      <c r="O997" t="s">
        <v>4961</v>
      </c>
      <c r="P997" t="s">
        <v>4962</v>
      </c>
      <c r="Q997" t="str">
        <f t="shared" si="286"/>
        <v>Good</v>
      </c>
      <c r="R997" s="15">
        <f t="shared" si="287"/>
        <v>74790039</v>
      </c>
      <c r="S997" s="15" t="str">
        <f t="shared" si="288"/>
        <v>₹2,000-₹10,000</v>
      </c>
      <c r="U997" s="6">
        <f t="shared" si="289"/>
        <v>308</v>
      </c>
      <c r="V997" s="3">
        <f t="shared" si="290"/>
        <v>56851.799999999996</v>
      </c>
      <c r="W997" s="3" t="s">
        <v>13872</v>
      </c>
      <c r="X997" s="3" t="s">
        <v>14550</v>
      </c>
      <c r="Y997" s="25">
        <f t="shared" si="291"/>
        <v>0.76</v>
      </c>
      <c r="Z997" s="25">
        <f t="shared" si="292"/>
        <v>662</v>
      </c>
      <c r="AA997">
        <f t="shared" si="293"/>
        <v>1</v>
      </c>
      <c r="AB997">
        <f t="shared" si="294"/>
        <v>1</v>
      </c>
      <c r="AC997">
        <f t="shared" si="285"/>
        <v>0</v>
      </c>
      <c r="AF997">
        <f t="shared" si="295"/>
        <v>74790039</v>
      </c>
      <c r="AH997" t="str">
        <f t="shared" si="296"/>
        <v>Boult Audio ZCharge Bluetooth Wireless</v>
      </c>
      <c r="AI997" s="21">
        <f t="shared" si="297"/>
        <v>14961</v>
      </c>
      <c r="AK997" t="str">
        <f t="shared" si="298"/>
        <v>Electronics</v>
      </c>
      <c r="AM997">
        <f t="shared" si="299"/>
        <v>7600</v>
      </c>
      <c r="AN997" s="16">
        <f t="shared" si="300"/>
        <v>76</v>
      </c>
      <c r="AO997">
        <f t="shared" si="301"/>
        <v>76</v>
      </c>
      <c r="AP997" t="str">
        <f t="shared" si="302"/>
        <v>Suspicious Zero</v>
      </c>
      <c r="AQ997">
        <f t="shared" si="303"/>
        <v>7600</v>
      </c>
    </row>
    <row r="998" spans="1:43">
      <c r="A998" t="s">
        <v>10993</v>
      </c>
      <c r="B998" t="s">
        <v>10994</v>
      </c>
      <c r="C998" t="s">
        <v>10995</v>
      </c>
      <c r="D998" s="17">
        <v>42990</v>
      </c>
      <c r="E998" s="17">
        <v>75990</v>
      </c>
      <c r="F998" s="23">
        <v>43</v>
      </c>
      <c r="G998" s="6">
        <v>4.3</v>
      </c>
      <c r="H998" s="3">
        <v>3231</v>
      </c>
      <c r="I998" t="s">
        <v>10996</v>
      </c>
      <c r="J998" t="s">
        <v>10997</v>
      </c>
      <c r="K998" t="s">
        <v>10998</v>
      </c>
      <c r="L998" t="s">
        <v>10999</v>
      </c>
      <c r="M998" t="s">
        <v>11000</v>
      </c>
      <c r="N998" t="s">
        <v>13002</v>
      </c>
      <c r="O998" t="s">
        <v>11001</v>
      </c>
      <c r="P998" t="s">
        <v>11002</v>
      </c>
      <c r="Q998" t="str">
        <f t="shared" si="286"/>
        <v>Good</v>
      </c>
      <c r="R998" s="15">
        <f t="shared" si="287"/>
        <v>245523690</v>
      </c>
      <c r="S998" s="15" t="str">
        <f t="shared" si="288"/>
        <v>&gt;₹50,000</v>
      </c>
      <c r="U998" s="6">
        <f t="shared" si="289"/>
        <v>308</v>
      </c>
      <c r="V998" s="3">
        <f t="shared" si="290"/>
        <v>13893.3</v>
      </c>
      <c r="W998" s="3" t="s">
        <v>13873</v>
      </c>
      <c r="X998" s="3" t="s">
        <v>14573</v>
      </c>
      <c r="Y998" s="25">
        <f t="shared" si="291"/>
        <v>0.43</v>
      </c>
      <c r="Z998" s="25">
        <f t="shared" si="292"/>
        <v>662</v>
      </c>
      <c r="AA998">
        <f t="shared" si="293"/>
        <v>1</v>
      </c>
      <c r="AB998">
        <f t="shared" si="294"/>
        <v>1</v>
      </c>
      <c r="AC998">
        <f t="shared" si="285"/>
        <v>0</v>
      </c>
      <c r="AF998">
        <f t="shared" si="295"/>
        <v>245523690</v>
      </c>
      <c r="AH998" t="str">
        <f t="shared" si="296"/>
        <v>LG 1.5 Ton 5 Star AI DUAL Inverter</v>
      </c>
      <c r="AI998" s="21">
        <f t="shared" si="297"/>
        <v>3231</v>
      </c>
      <c r="AK998" t="str">
        <f t="shared" si="298"/>
        <v>Home &amp; Kitchen</v>
      </c>
      <c r="AM998">
        <f t="shared" si="299"/>
        <v>4300</v>
      </c>
      <c r="AN998" s="16">
        <f t="shared" si="300"/>
        <v>43</v>
      </c>
      <c r="AO998">
        <f t="shared" si="301"/>
        <v>43</v>
      </c>
      <c r="AP998" t="str">
        <f t="shared" si="302"/>
        <v>Suspicious Zero</v>
      </c>
      <c r="AQ998">
        <f t="shared" si="303"/>
        <v>4300</v>
      </c>
    </row>
    <row r="999" spans="1:43">
      <c r="A999" t="s">
        <v>8972</v>
      </c>
      <c r="B999" t="s">
        <v>8973</v>
      </c>
      <c r="C999" t="s">
        <v>8035</v>
      </c>
      <c r="D999" s="17">
        <v>1999</v>
      </c>
      <c r="E999" s="17">
        <v>2499</v>
      </c>
      <c r="F999" s="23">
        <v>20</v>
      </c>
      <c r="G999" s="6">
        <v>4.0999999999999996</v>
      </c>
      <c r="H999" s="3">
        <v>1034</v>
      </c>
      <c r="I999" t="s">
        <v>8974</v>
      </c>
      <c r="J999" t="s">
        <v>8975</v>
      </c>
      <c r="K999" t="s">
        <v>8976</v>
      </c>
      <c r="L999" t="s">
        <v>8977</v>
      </c>
      <c r="M999" t="s">
        <v>8978</v>
      </c>
      <c r="N999" t="s">
        <v>8979</v>
      </c>
      <c r="O999" t="s">
        <v>8980</v>
      </c>
      <c r="P999" t="s">
        <v>8981</v>
      </c>
      <c r="Q999" t="str">
        <f t="shared" si="286"/>
        <v>Average</v>
      </c>
      <c r="R999" s="15">
        <f t="shared" si="287"/>
        <v>2583966</v>
      </c>
      <c r="S999" s="15" t="str">
        <f t="shared" si="288"/>
        <v>₹2,000-₹10,000</v>
      </c>
      <c r="U999" s="6">
        <f t="shared" si="289"/>
        <v>308</v>
      </c>
      <c r="V999" s="3">
        <f t="shared" si="290"/>
        <v>4239.3999999999996</v>
      </c>
      <c r="W999" s="3" t="s">
        <v>14148</v>
      </c>
      <c r="X999" s="3" t="s">
        <v>14573</v>
      </c>
      <c r="Y999" s="25">
        <f t="shared" si="291"/>
        <v>0.2</v>
      </c>
      <c r="Z999" s="25">
        <f t="shared" si="292"/>
        <v>662</v>
      </c>
      <c r="AA999">
        <f t="shared" si="293"/>
        <v>1</v>
      </c>
      <c r="AB999">
        <f t="shared" si="294"/>
        <v>1</v>
      </c>
      <c r="AC999">
        <f t="shared" ref="AC999:AC1062" si="304">COUNTIFS(A:A, A999, C:C, "&lt;&gt;" &amp; C999)</f>
        <v>0</v>
      </c>
      <c r="AF999">
        <f t="shared" si="295"/>
        <v>2583966</v>
      </c>
      <c r="AH999" t="str">
        <f t="shared" si="296"/>
        <v>InstaCuppa Portable Blender for</v>
      </c>
      <c r="AI999" s="21">
        <f t="shared" si="297"/>
        <v>1034</v>
      </c>
      <c r="AK999" t="str">
        <f t="shared" si="298"/>
        <v>Home &amp; Kitchen</v>
      </c>
      <c r="AM999">
        <f t="shared" si="299"/>
        <v>2000</v>
      </c>
      <c r="AN999" s="16">
        <f t="shared" si="300"/>
        <v>20</v>
      </c>
      <c r="AO999">
        <f t="shared" si="301"/>
        <v>20</v>
      </c>
      <c r="AP999" t="str">
        <f t="shared" si="302"/>
        <v>Suspicious Zero</v>
      </c>
      <c r="AQ999">
        <f t="shared" si="303"/>
        <v>2000</v>
      </c>
    </row>
    <row r="1000" spans="1:43">
      <c r="A1000" t="s">
        <v>4425</v>
      </c>
      <c r="B1000" t="s">
        <v>4426</v>
      </c>
      <c r="C1000" t="s">
        <v>2768</v>
      </c>
      <c r="D1000" s="17">
        <v>1999</v>
      </c>
      <c r="E1000" s="17">
        <v>3999</v>
      </c>
      <c r="F1000" s="23">
        <v>50</v>
      </c>
      <c r="G1000" s="6">
        <v>4</v>
      </c>
      <c r="H1000" s="3">
        <v>30254</v>
      </c>
      <c r="I1000" t="s">
        <v>4427</v>
      </c>
      <c r="J1000" t="s">
        <v>4428</v>
      </c>
      <c r="K1000" t="s">
        <v>4429</v>
      </c>
      <c r="L1000" t="s">
        <v>4430</v>
      </c>
      <c r="M1000" t="s">
        <v>13003</v>
      </c>
      <c r="N1000" t="s">
        <v>4432</v>
      </c>
      <c r="O1000" t="s">
        <v>4433</v>
      </c>
      <c r="P1000" t="s">
        <v>4434</v>
      </c>
      <c r="Q1000" t="str">
        <f t="shared" si="286"/>
        <v>Average</v>
      </c>
      <c r="R1000" s="15">
        <f t="shared" si="287"/>
        <v>120985746</v>
      </c>
      <c r="S1000" s="15" t="str">
        <f t="shared" si="288"/>
        <v>₹2,000-₹10,000</v>
      </c>
      <c r="U1000" s="6">
        <f t="shared" si="289"/>
        <v>308</v>
      </c>
      <c r="V1000" s="3">
        <f t="shared" si="290"/>
        <v>121016</v>
      </c>
      <c r="W1000" s="3" t="s">
        <v>14183</v>
      </c>
      <c r="X1000" s="3" t="s">
        <v>14550</v>
      </c>
      <c r="Y1000" s="25">
        <f t="shared" si="291"/>
        <v>0.5</v>
      </c>
      <c r="Z1000" s="25">
        <f t="shared" si="292"/>
        <v>662</v>
      </c>
      <c r="AA1000">
        <f t="shared" si="293"/>
        <v>1</v>
      </c>
      <c r="AB1000">
        <f t="shared" si="294"/>
        <v>1</v>
      </c>
      <c r="AC1000">
        <f t="shared" si="304"/>
        <v>0</v>
      </c>
      <c r="AF1000">
        <f t="shared" si="295"/>
        <v>120985746</v>
      </c>
      <c r="AH1000" t="str">
        <f t="shared" si="296"/>
        <v>Noise ColorFit Pulse Grand Smart Watch</v>
      </c>
      <c r="AI1000" s="21">
        <f t="shared" si="297"/>
        <v>30254</v>
      </c>
      <c r="AK1000" t="str">
        <f t="shared" si="298"/>
        <v>Electronics</v>
      </c>
      <c r="AM1000">
        <f t="shared" si="299"/>
        <v>5000</v>
      </c>
      <c r="AN1000" s="16">
        <f t="shared" si="300"/>
        <v>50</v>
      </c>
      <c r="AO1000">
        <f t="shared" si="301"/>
        <v>50</v>
      </c>
      <c r="AP1000" t="str">
        <f t="shared" si="302"/>
        <v>Suspicious Zero</v>
      </c>
      <c r="AQ1000">
        <f t="shared" si="303"/>
        <v>5000</v>
      </c>
    </row>
    <row r="1001" spans="1:43">
      <c r="A1001" t="s">
        <v>2986</v>
      </c>
      <c r="B1001" t="s">
        <v>2987</v>
      </c>
      <c r="C1001" t="s">
        <v>2768</v>
      </c>
      <c r="D1001" s="17">
        <v>1599</v>
      </c>
      <c r="E1001" s="17">
        <v>3999</v>
      </c>
      <c r="F1001" s="23">
        <v>60</v>
      </c>
      <c r="G1001" s="6">
        <v>4</v>
      </c>
      <c r="H1001" s="3">
        <v>30254</v>
      </c>
      <c r="I1001" t="s">
        <v>2988</v>
      </c>
      <c r="J1001" t="s">
        <v>2989</v>
      </c>
      <c r="K1001" t="s">
        <v>2990</v>
      </c>
      <c r="L1001" t="s">
        <v>2991</v>
      </c>
      <c r="M1001" t="s">
        <v>13004</v>
      </c>
      <c r="N1001" t="s">
        <v>2993</v>
      </c>
      <c r="O1001" t="s">
        <v>2994</v>
      </c>
      <c r="P1001" t="s">
        <v>2995</v>
      </c>
      <c r="Q1001" t="str">
        <f t="shared" si="286"/>
        <v>Good</v>
      </c>
      <c r="R1001" s="15">
        <f t="shared" si="287"/>
        <v>120985746</v>
      </c>
      <c r="S1001" s="15" t="str">
        <f t="shared" si="288"/>
        <v>₹2,000-₹10,000</v>
      </c>
      <c r="U1001" s="6">
        <f t="shared" si="289"/>
        <v>308</v>
      </c>
      <c r="V1001" s="3">
        <f t="shared" si="290"/>
        <v>121016</v>
      </c>
      <c r="W1001" s="3" t="s">
        <v>14504</v>
      </c>
      <c r="X1001" s="3" t="s">
        <v>14550</v>
      </c>
      <c r="Y1001" s="25">
        <f t="shared" si="291"/>
        <v>0.6</v>
      </c>
      <c r="Z1001" s="25">
        <f t="shared" si="292"/>
        <v>662</v>
      </c>
      <c r="AA1001">
        <f t="shared" si="293"/>
        <v>1</v>
      </c>
      <c r="AB1001">
        <f t="shared" si="294"/>
        <v>1</v>
      </c>
      <c r="AC1001">
        <f t="shared" si="304"/>
        <v>0</v>
      </c>
      <c r="AF1001">
        <f t="shared" si="295"/>
        <v>120985746</v>
      </c>
      <c r="AH1001" t="str">
        <f t="shared" si="296"/>
        <v>Noise ColorFit Pulse Grand Smart Watch</v>
      </c>
      <c r="AI1001" s="21">
        <f t="shared" si="297"/>
        <v>30254</v>
      </c>
      <c r="AK1001" t="str">
        <f t="shared" si="298"/>
        <v>Electronics</v>
      </c>
      <c r="AM1001">
        <f t="shared" si="299"/>
        <v>6000</v>
      </c>
      <c r="AN1001" s="16">
        <f t="shared" si="300"/>
        <v>60</v>
      </c>
      <c r="AO1001">
        <f t="shared" si="301"/>
        <v>60</v>
      </c>
      <c r="AP1001" t="str">
        <f t="shared" si="302"/>
        <v>Suspicious Zero</v>
      </c>
      <c r="AQ1001">
        <f t="shared" si="303"/>
        <v>6000</v>
      </c>
    </row>
    <row r="1002" spans="1:43">
      <c r="A1002" t="s">
        <v>4415</v>
      </c>
      <c r="B1002" t="s">
        <v>4416</v>
      </c>
      <c r="C1002" t="s">
        <v>2810</v>
      </c>
      <c r="D1002" s="17">
        <v>8499</v>
      </c>
      <c r="E1002" s="17">
        <v>11999</v>
      </c>
      <c r="F1002" s="23">
        <v>28.999999999999996</v>
      </c>
      <c r="G1002" s="6">
        <v>3.9</v>
      </c>
      <c r="H1002" s="3">
        <v>276</v>
      </c>
      <c r="I1002" t="s">
        <v>4417</v>
      </c>
      <c r="J1002" t="s">
        <v>4418</v>
      </c>
      <c r="K1002" t="s">
        <v>4419</v>
      </c>
      <c r="L1002" t="s">
        <v>4420</v>
      </c>
      <c r="M1002" t="s">
        <v>4421</v>
      </c>
      <c r="N1002" t="s">
        <v>4422</v>
      </c>
      <c r="O1002" t="s">
        <v>4423</v>
      </c>
      <c r="P1002" t="s">
        <v>4424</v>
      </c>
      <c r="Q1002" t="str">
        <f t="shared" si="286"/>
        <v>Average</v>
      </c>
      <c r="R1002" s="15">
        <f t="shared" si="287"/>
        <v>3311724</v>
      </c>
      <c r="S1002" s="15" t="str">
        <f t="shared" si="288"/>
        <v>₹10,000-₹50,000</v>
      </c>
      <c r="U1002" s="6">
        <f t="shared" si="289"/>
        <v>308</v>
      </c>
      <c r="V1002" s="3">
        <f t="shared" si="290"/>
        <v>1076.3999999999999</v>
      </c>
      <c r="W1002" s="3" t="s">
        <v>13874</v>
      </c>
      <c r="X1002" s="3" t="s">
        <v>14550</v>
      </c>
      <c r="Y1002" s="25">
        <f t="shared" si="291"/>
        <v>0.28999999999999998</v>
      </c>
      <c r="Z1002" s="25">
        <f t="shared" si="292"/>
        <v>662</v>
      </c>
      <c r="AA1002">
        <f t="shared" si="293"/>
        <v>1</v>
      </c>
      <c r="AB1002">
        <f t="shared" si="294"/>
        <v>1</v>
      </c>
      <c r="AC1002">
        <f t="shared" si="304"/>
        <v>0</v>
      </c>
      <c r="AF1002">
        <f t="shared" si="295"/>
        <v>3311724</v>
      </c>
      <c r="AH1002" t="str">
        <f t="shared" si="296"/>
        <v>POCO C31 (Royal Blue,</v>
      </c>
      <c r="AI1002" s="21">
        <f t="shared" si="297"/>
        <v>276</v>
      </c>
      <c r="AK1002" t="str">
        <f t="shared" si="298"/>
        <v>Electronics</v>
      </c>
      <c r="AM1002">
        <f t="shared" si="299"/>
        <v>2899.9999999999995</v>
      </c>
      <c r="AN1002" s="16">
        <f t="shared" si="300"/>
        <v>28.999999999999996</v>
      </c>
      <c r="AO1002">
        <f t="shared" si="301"/>
        <v>28.999999999999996</v>
      </c>
      <c r="AP1002" t="str">
        <f t="shared" si="302"/>
        <v>Suspicious Zero</v>
      </c>
      <c r="AQ1002">
        <f t="shared" si="303"/>
        <v>2899.9999999999995</v>
      </c>
    </row>
    <row r="1003" spans="1:43">
      <c r="A1003" t="s">
        <v>4232</v>
      </c>
      <c r="B1003" t="s">
        <v>4233</v>
      </c>
      <c r="C1003" t="s">
        <v>2810</v>
      </c>
      <c r="D1003" s="17">
        <v>7998</v>
      </c>
      <c r="E1003" s="17">
        <v>11999</v>
      </c>
      <c r="F1003" s="23">
        <v>33</v>
      </c>
      <c r="G1003" s="6">
        <v>3.8</v>
      </c>
      <c r="H1003" s="3">
        <v>125</v>
      </c>
      <c r="I1003" t="s">
        <v>4234</v>
      </c>
      <c r="J1003" t="s">
        <v>4235</v>
      </c>
      <c r="K1003" t="s">
        <v>4236</v>
      </c>
      <c r="L1003" t="s">
        <v>4237</v>
      </c>
      <c r="M1003" t="s">
        <v>4238</v>
      </c>
      <c r="N1003" t="s">
        <v>4239</v>
      </c>
      <c r="O1003" t="s">
        <v>4240</v>
      </c>
      <c r="P1003" t="s">
        <v>4241</v>
      </c>
      <c r="Q1003" t="str">
        <f t="shared" si="286"/>
        <v>Excellent</v>
      </c>
      <c r="R1003" s="15">
        <f t="shared" si="287"/>
        <v>1499875</v>
      </c>
      <c r="S1003" s="15" t="str">
        <f t="shared" si="288"/>
        <v>₹10,000-₹50,000</v>
      </c>
      <c r="U1003" s="6">
        <f t="shared" si="289"/>
        <v>308</v>
      </c>
      <c r="V1003" s="3">
        <f t="shared" si="290"/>
        <v>475</v>
      </c>
      <c r="W1003" s="3" t="s">
        <v>14323</v>
      </c>
      <c r="X1003" s="3" t="s">
        <v>14550</v>
      </c>
      <c r="Y1003" s="25">
        <f t="shared" si="291"/>
        <v>0.33</v>
      </c>
      <c r="Z1003" s="25">
        <f t="shared" si="292"/>
        <v>662</v>
      </c>
      <c r="AA1003">
        <f t="shared" si="293"/>
        <v>1</v>
      </c>
      <c r="AB1003">
        <f t="shared" si="294"/>
        <v>1</v>
      </c>
      <c r="AC1003">
        <f t="shared" si="304"/>
        <v>0</v>
      </c>
      <c r="AF1003">
        <f t="shared" si="295"/>
        <v>1499875</v>
      </c>
      <c r="AH1003" t="str">
        <f t="shared" si="296"/>
        <v>POCO C31 (Shadow Gray,</v>
      </c>
      <c r="AI1003" s="21">
        <f t="shared" si="297"/>
        <v>125</v>
      </c>
      <c r="AK1003" t="str">
        <f t="shared" si="298"/>
        <v>Electronics</v>
      </c>
      <c r="AM1003">
        <f t="shared" si="299"/>
        <v>3300</v>
      </c>
      <c r="AN1003" s="16">
        <f t="shared" si="300"/>
        <v>33</v>
      </c>
      <c r="AO1003">
        <f t="shared" si="301"/>
        <v>33</v>
      </c>
      <c r="AP1003" t="str">
        <f t="shared" si="302"/>
        <v>Suspicious Zero</v>
      </c>
      <c r="AQ1003">
        <f t="shared" si="303"/>
        <v>3300</v>
      </c>
    </row>
    <row r="1004" spans="1:43">
      <c r="A1004" t="s">
        <v>11491</v>
      </c>
      <c r="B1004" t="s">
        <v>12433</v>
      </c>
      <c r="C1004" t="s">
        <v>10249</v>
      </c>
      <c r="D1004" s="17">
        <v>3290</v>
      </c>
      <c r="E1004" s="17">
        <v>5799</v>
      </c>
      <c r="F1004" s="23">
        <v>43</v>
      </c>
      <c r="G1004" s="6">
        <v>4.3</v>
      </c>
      <c r="H1004" s="3">
        <v>168</v>
      </c>
      <c r="I1004" t="s">
        <v>11492</v>
      </c>
      <c r="J1004" t="s">
        <v>11493</v>
      </c>
      <c r="K1004" t="s">
        <v>11494</v>
      </c>
      <c r="L1004" t="s">
        <v>11495</v>
      </c>
      <c r="M1004" t="s">
        <v>11496</v>
      </c>
      <c r="N1004" t="s">
        <v>13005</v>
      </c>
      <c r="O1004" t="s">
        <v>11497</v>
      </c>
      <c r="P1004" t="s">
        <v>11498</v>
      </c>
      <c r="Q1004" t="str">
        <f t="shared" si="286"/>
        <v>Good</v>
      </c>
      <c r="R1004" s="15">
        <f t="shared" si="287"/>
        <v>974232</v>
      </c>
      <c r="S1004" s="15" t="str">
        <f t="shared" si="288"/>
        <v>₹2,000-₹10,000</v>
      </c>
      <c r="U1004" s="6">
        <f t="shared" si="289"/>
        <v>308</v>
      </c>
      <c r="V1004" s="3">
        <f t="shared" si="290"/>
        <v>722.4</v>
      </c>
      <c r="W1004" s="3" t="s">
        <v>14184</v>
      </c>
      <c r="X1004" s="3" t="s">
        <v>14573</v>
      </c>
      <c r="Y1004" s="25">
        <f t="shared" si="291"/>
        <v>0.43</v>
      </c>
      <c r="Z1004" s="25">
        <f t="shared" si="292"/>
        <v>662</v>
      </c>
      <c r="AA1004">
        <f t="shared" si="293"/>
        <v>1</v>
      </c>
      <c r="AB1004">
        <f t="shared" si="294"/>
        <v>1</v>
      </c>
      <c r="AC1004">
        <f t="shared" si="304"/>
        <v>0</v>
      </c>
      <c r="AF1004">
        <f t="shared" si="295"/>
        <v>974232</v>
      </c>
      <c r="AH1004" t="str">
        <f t="shared" si="296"/>
        <v>AGARO Glory Cool Mist Ultrasonic</v>
      </c>
      <c r="AI1004" s="21">
        <f t="shared" si="297"/>
        <v>168</v>
      </c>
      <c r="AK1004" t="str">
        <f t="shared" si="298"/>
        <v>Home &amp; Kitchen</v>
      </c>
      <c r="AM1004">
        <f t="shared" si="299"/>
        <v>4300</v>
      </c>
      <c r="AN1004" s="16">
        <f t="shared" si="300"/>
        <v>43</v>
      </c>
      <c r="AO1004">
        <f t="shared" si="301"/>
        <v>43</v>
      </c>
      <c r="AP1004" t="str">
        <f t="shared" si="302"/>
        <v>Suspicious Zero</v>
      </c>
      <c r="AQ1004">
        <f t="shared" si="303"/>
        <v>4300</v>
      </c>
    </row>
    <row r="1005" spans="1:43">
      <c r="A1005" t="s">
        <v>5555</v>
      </c>
      <c r="B1005" t="s">
        <v>5556</v>
      </c>
      <c r="C1005" t="s">
        <v>2768</v>
      </c>
      <c r="D1005" s="17">
        <v>2499</v>
      </c>
      <c r="E1005" s="17">
        <v>4999</v>
      </c>
      <c r="F1005" s="23">
        <v>50</v>
      </c>
      <c r="G1005" s="6">
        <v>3.9</v>
      </c>
      <c r="H1005" s="3">
        <v>7571</v>
      </c>
      <c r="I1005" t="s">
        <v>12140</v>
      </c>
      <c r="J1005" t="s">
        <v>3844</v>
      </c>
      <c r="K1005" t="s">
        <v>3845</v>
      </c>
      <c r="L1005" t="s">
        <v>3846</v>
      </c>
      <c r="M1005" t="s">
        <v>3847</v>
      </c>
      <c r="N1005" t="s">
        <v>3848</v>
      </c>
      <c r="O1005" t="s">
        <v>5557</v>
      </c>
      <c r="P1005" t="s">
        <v>5558</v>
      </c>
      <c r="Q1005" t="str">
        <f t="shared" si="286"/>
        <v>Average</v>
      </c>
      <c r="R1005" s="15">
        <f t="shared" si="287"/>
        <v>37847429</v>
      </c>
      <c r="S1005" s="15" t="str">
        <f t="shared" si="288"/>
        <v>₹2,000-₹10,000</v>
      </c>
      <c r="U1005" s="6">
        <f t="shared" si="289"/>
        <v>308</v>
      </c>
      <c r="V1005" s="3">
        <f t="shared" si="290"/>
        <v>29526.899999999998</v>
      </c>
      <c r="W1005" s="3" t="s">
        <v>13875</v>
      </c>
      <c r="X1005" s="3" t="s">
        <v>14550</v>
      </c>
      <c r="Y1005" s="25">
        <f t="shared" si="291"/>
        <v>0.5</v>
      </c>
      <c r="Z1005" s="25">
        <f t="shared" si="292"/>
        <v>662</v>
      </c>
      <c r="AA1005">
        <f t="shared" si="293"/>
        <v>1</v>
      </c>
      <c r="AB1005">
        <f t="shared" si="294"/>
        <v>1</v>
      </c>
      <c r="AC1005">
        <f t="shared" si="304"/>
        <v>0</v>
      </c>
      <c r="AF1005">
        <f t="shared" si="295"/>
        <v>37847429</v>
      </c>
      <c r="AH1005" t="str">
        <f t="shared" si="296"/>
        <v>Noise Pulse Buzz 1.69" Bluetooth</v>
      </c>
      <c r="AI1005" s="21">
        <f t="shared" si="297"/>
        <v>7571</v>
      </c>
      <c r="AK1005" t="str">
        <f t="shared" si="298"/>
        <v>Electronics</v>
      </c>
      <c r="AM1005">
        <f t="shared" si="299"/>
        <v>5000</v>
      </c>
      <c r="AN1005" s="16">
        <f t="shared" si="300"/>
        <v>50</v>
      </c>
      <c r="AO1005">
        <f t="shared" si="301"/>
        <v>50</v>
      </c>
      <c r="AP1005" t="str">
        <f t="shared" si="302"/>
        <v>Suspicious Zero</v>
      </c>
      <c r="AQ1005">
        <f t="shared" si="303"/>
        <v>5000</v>
      </c>
    </row>
    <row r="1006" spans="1:43">
      <c r="A1006" t="s">
        <v>10426</v>
      </c>
      <c r="B1006" t="s">
        <v>10427</v>
      </c>
      <c r="C1006" t="s">
        <v>7922</v>
      </c>
      <c r="D1006" s="17">
        <v>998</v>
      </c>
      <c r="E1006" s="17">
        <v>2999</v>
      </c>
      <c r="F1006" s="23">
        <v>67</v>
      </c>
      <c r="G1006" s="6">
        <v>4.5999999999999996</v>
      </c>
      <c r="H1006" s="3">
        <v>9</v>
      </c>
      <c r="I1006" t="s">
        <v>10428</v>
      </c>
      <c r="J1006" t="s">
        <v>10429</v>
      </c>
      <c r="K1006" t="s">
        <v>10430</v>
      </c>
      <c r="L1006" t="s">
        <v>10431</v>
      </c>
      <c r="M1006" t="s">
        <v>10432</v>
      </c>
      <c r="N1006" t="s">
        <v>10433</v>
      </c>
      <c r="O1006" t="s">
        <v>10434</v>
      </c>
      <c r="P1006" t="s">
        <v>10435</v>
      </c>
      <c r="Q1006" t="str">
        <f t="shared" si="286"/>
        <v>Good</v>
      </c>
      <c r="R1006" s="15">
        <f t="shared" si="287"/>
        <v>26991</v>
      </c>
      <c r="S1006" s="15" t="str">
        <f t="shared" si="288"/>
        <v>₹2,000-₹10,000</v>
      </c>
      <c r="U1006" s="6">
        <f t="shared" si="289"/>
        <v>308</v>
      </c>
      <c r="V1006" s="3">
        <f t="shared" si="290"/>
        <v>41.4</v>
      </c>
      <c r="W1006" s="3" t="s">
        <v>14322</v>
      </c>
      <c r="X1006" s="3" t="s">
        <v>14573</v>
      </c>
      <c r="Y1006" s="25">
        <f t="shared" si="291"/>
        <v>0.67</v>
      </c>
      <c r="Z1006" s="25">
        <f t="shared" si="292"/>
        <v>662</v>
      </c>
      <c r="AA1006">
        <f t="shared" si="293"/>
        <v>1</v>
      </c>
      <c r="AB1006">
        <f t="shared" si="294"/>
        <v>1</v>
      </c>
      <c r="AC1006">
        <f t="shared" si="304"/>
        <v>0</v>
      </c>
      <c r="AF1006">
        <f t="shared" si="295"/>
        <v>26991</v>
      </c>
      <c r="AH1006" t="str">
        <f t="shared" si="296"/>
        <v>Melbon VM-905 2000-Watt Room Heater</v>
      </c>
      <c r="AI1006" s="21">
        <f t="shared" si="297"/>
        <v>9</v>
      </c>
      <c r="AK1006" t="str">
        <f t="shared" si="298"/>
        <v>Home &amp; Kitchen</v>
      </c>
      <c r="AM1006">
        <f t="shared" si="299"/>
        <v>6700</v>
      </c>
      <c r="AN1006" s="16">
        <f t="shared" si="300"/>
        <v>67</v>
      </c>
      <c r="AO1006">
        <f t="shared" si="301"/>
        <v>67</v>
      </c>
      <c r="AP1006" t="str">
        <f t="shared" si="302"/>
        <v>Suspicious Zero</v>
      </c>
      <c r="AQ1006">
        <f t="shared" si="303"/>
        <v>6700</v>
      </c>
    </row>
    <row r="1007" spans="1:43">
      <c r="A1007" t="s">
        <v>6820</v>
      </c>
      <c r="B1007" t="s">
        <v>6821</v>
      </c>
      <c r="C1007" t="s">
        <v>6132</v>
      </c>
      <c r="D1007" s="17">
        <v>1890</v>
      </c>
      <c r="E1007" s="17">
        <v>5490</v>
      </c>
      <c r="F1007" s="23">
        <v>66</v>
      </c>
      <c r="G1007" s="6">
        <v>4.0999999999999996</v>
      </c>
      <c r="H1007" s="3">
        <v>10976</v>
      </c>
      <c r="I1007" t="s">
        <v>12434</v>
      </c>
      <c r="J1007" t="s">
        <v>6822</v>
      </c>
      <c r="K1007" t="s">
        <v>6823</v>
      </c>
      <c r="L1007" t="s">
        <v>6824</v>
      </c>
      <c r="M1007" t="s">
        <v>13006</v>
      </c>
      <c r="N1007" t="s">
        <v>13007</v>
      </c>
      <c r="O1007" t="s">
        <v>6825</v>
      </c>
      <c r="P1007" t="s">
        <v>6826</v>
      </c>
      <c r="Q1007" t="str">
        <f t="shared" si="286"/>
        <v>Average</v>
      </c>
      <c r="R1007" s="15">
        <f t="shared" si="287"/>
        <v>60258240</v>
      </c>
      <c r="S1007" s="15" t="str">
        <f t="shared" si="288"/>
        <v>₹2,000-₹10,000</v>
      </c>
      <c r="U1007" s="6">
        <f t="shared" si="289"/>
        <v>308</v>
      </c>
      <c r="V1007" s="3">
        <f t="shared" si="290"/>
        <v>45001.599999999999</v>
      </c>
      <c r="W1007" s="3" t="s">
        <v>13876</v>
      </c>
      <c r="X1007" s="3" t="s">
        <v>14572</v>
      </c>
      <c r="Y1007" s="25">
        <f t="shared" si="291"/>
        <v>0.66</v>
      </c>
      <c r="Z1007" s="25">
        <f t="shared" si="292"/>
        <v>662</v>
      </c>
      <c r="AA1007">
        <f t="shared" si="293"/>
        <v>1</v>
      </c>
      <c r="AB1007">
        <f t="shared" si="294"/>
        <v>1</v>
      </c>
      <c r="AC1007">
        <f t="shared" si="304"/>
        <v>0</v>
      </c>
      <c r="AF1007">
        <f t="shared" si="295"/>
        <v>60258240</v>
      </c>
      <c r="AH1007" t="str">
        <f t="shared" si="296"/>
        <v>Lenovo 300 FHD Webcam with Full Stereo</v>
      </c>
      <c r="AI1007" s="21">
        <f t="shared" si="297"/>
        <v>10976</v>
      </c>
      <c r="AK1007" t="str">
        <f t="shared" si="298"/>
        <v>Computers &amp; Accessories</v>
      </c>
      <c r="AM1007">
        <f t="shared" si="299"/>
        <v>6600</v>
      </c>
      <c r="AN1007" s="16">
        <f t="shared" si="300"/>
        <v>66</v>
      </c>
      <c r="AO1007">
        <f t="shared" si="301"/>
        <v>66</v>
      </c>
      <c r="AP1007" t="str">
        <f t="shared" si="302"/>
        <v>Suspicious Zero</v>
      </c>
      <c r="AQ1007">
        <f t="shared" si="303"/>
        <v>6600</v>
      </c>
    </row>
    <row r="1008" spans="1:43">
      <c r="A1008" t="s">
        <v>6020</v>
      </c>
      <c r="B1008" t="s">
        <v>6021</v>
      </c>
      <c r="C1008" t="s">
        <v>4553</v>
      </c>
      <c r="D1008" s="17">
        <v>235</v>
      </c>
      <c r="E1008" s="17">
        <v>1599</v>
      </c>
      <c r="F1008" s="23">
        <v>85</v>
      </c>
      <c r="G1008" s="6">
        <v>3.8</v>
      </c>
      <c r="H1008" s="3">
        <v>1173</v>
      </c>
      <c r="I1008" t="s">
        <v>12336</v>
      </c>
      <c r="J1008" t="s">
        <v>6022</v>
      </c>
      <c r="K1008" t="s">
        <v>6023</v>
      </c>
      <c r="L1008" t="s">
        <v>6024</v>
      </c>
      <c r="M1008" t="s">
        <v>13008</v>
      </c>
      <c r="N1008" t="s">
        <v>13009</v>
      </c>
      <c r="O1008" t="s">
        <v>6025</v>
      </c>
      <c r="P1008" t="s">
        <v>6026</v>
      </c>
      <c r="Q1008" t="str">
        <f t="shared" si="286"/>
        <v>Good</v>
      </c>
      <c r="R1008" s="15">
        <f t="shared" si="287"/>
        <v>1875627</v>
      </c>
      <c r="S1008" s="15" t="str">
        <f t="shared" si="288"/>
        <v>₹500-₹2,000</v>
      </c>
      <c r="U1008" s="6">
        <f t="shared" si="289"/>
        <v>308</v>
      </c>
      <c r="V1008" s="3">
        <f t="shared" si="290"/>
        <v>4457.3999999999996</v>
      </c>
      <c r="W1008" s="3" t="s">
        <v>14185</v>
      </c>
      <c r="X1008" s="3" t="s">
        <v>14572</v>
      </c>
      <c r="Y1008" s="25">
        <f t="shared" si="291"/>
        <v>0.85</v>
      </c>
      <c r="Z1008" s="25">
        <f t="shared" si="292"/>
        <v>662</v>
      </c>
      <c r="AA1008">
        <f t="shared" si="293"/>
        <v>1</v>
      </c>
      <c r="AB1008">
        <f t="shared" si="294"/>
        <v>1</v>
      </c>
      <c r="AC1008">
        <f t="shared" si="304"/>
        <v>0</v>
      </c>
      <c r="AF1008">
        <f t="shared" si="295"/>
        <v>1875627</v>
      </c>
      <c r="AH1008" t="str">
        <f t="shared" si="296"/>
        <v>Wembley LCD Writing Pad/Tab |</v>
      </c>
      <c r="AI1008" s="21">
        <f t="shared" si="297"/>
        <v>1173</v>
      </c>
      <c r="AK1008" t="str">
        <f t="shared" si="298"/>
        <v>Computers &amp; Accessories</v>
      </c>
      <c r="AM1008">
        <f t="shared" si="299"/>
        <v>8500</v>
      </c>
      <c r="AN1008" s="16">
        <f t="shared" si="300"/>
        <v>85</v>
      </c>
      <c r="AO1008">
        <f t="shared" si="301"/>
        <v>85</v>
      </c>
      <c r="AP1008" t="str">
        <f t="shared" si="302"/>
        <v>Suspicious Zero</v>
      </c>
      <c r="AQ1008">
        <f t="shared" si="303"/>
        <v>8500</v>
      </c>
    </row>
    <row r="1009" spans="1:43">
      <c r="A1009" t="s">
        <v>3465</v>
      </c>
      <c r="B1009" t="s">
        <v>12435</v>
      </c>
      <c r="C1009" t="s">
        <v>2967</v>
      </c>
      <c r="D1009" s="17">
        <v>489</v>
      </c>
      <c r="E1009" s="17">
        <v>1999</v>
      </c>
      <c r="F1009" s="23">
        <v>76</v>
      </c>
      <c r="G1009" s="6">
        <v>4</v>
      </c>
      <c r="H1009" s="3">
        <v>3626</v>
      </c>
      <c r="I1009" t="s">
        <v>12436</v>
      </c>
      <c r="J1009" t="s">
        <v>3466</v>
      </c>
      <c r="K1009" t="s">
        <v>3467</v>
      </c>
      <c r="L1009" t="s">
        <v>3468</v>
      </c>
      <c r="M1009" t="s">
        <v>3469</v>
      </c>
      <c r="N1009" t="s">
        <v>13010</v>
      </c>
      <c r="O1009" t="s">
        <v>3470</v>
      </c>
      <c r="P1009" t="s">
        <v>3471</v>
      </c>
      <c r="Q1009" t="str">
        <f t="shared" si="286"/>
        <v>Average</v>
      </c>
      <c r="R1009" s="15">
        <f t="shared" si="287"/>
        <v>7248374</v>
      </c>
      <c r="S1009" s="15" t="str">
        <f t="shared" si="288"/>
        <v>₹500-₹2,000</v>
      </c>
      <c r="U1009" s="6">
        <f t="shared" si="289"/>
        <v>308</v>
      </c>
      <c r="V1009" s="3">
        <f t="shared" si="290"/>
        <v>14504</v>
      </c>
      <c r="W1009" s="3" t="s">
        <v>13877</v>
      </c>
      <c r="X1009" s="3" t="s">
        <v>14550</v>
      </c>
      <c r="Y1009" s="25">
        <f t="shared" si="291"/>
        <v>0.76</v>
      </c>
      <c r="Z1009" s="25">
        <f t="shared" si="292"/>
        <v>662</v>
      </c>
      <c r="AA1009">
        <f t="shared" si="293"/>
        <v>1</v>
      </c>
      <c r="AB1009">
        <f t="shared" si="294"/>
        <v>1</v>
      </c>
      <c r="AC1009">
        <f t="shared" si="304"/>
        <v>0</v>
      </c>
      <c r="AF1009">
        <f t="shared" si="295"/>
        <v>7248374</v>
      </c>
      <c r="AH1009" t="str">
        <f t="shared" si="296"/>
        <v>WeCool C1 Car Mobile Holder with One</v>
      </c>
      <c r="AI1009" s="21">
        <f t="shared" si="297"/>
        <v>3626</v>
      </c>
      <c r="AK1009" t="str">
        <f t="shared" si="298"/>
        <v>Electronics</v>
      </c>
      <c r="AM1009">
        <f t="shared" si="299"/>
        <v>7600</v>
      </c>
      <c r="AN1009" s="16">
        <f t="shared" si="300"/>
        <v>76</v>
      </c>
      <c r="AO1009">
        <f t="shared" si="301"/>
        <v>76</v>
      </c>
      <c r="AP1009" t="str">
        <f t="shared" si="302"/>
        <v>Suspicious Zero</v>
      </c>
      <c r="AQ1009">
        <f t="shared" si="303"/>
        <v>7600</v>
      </c>
    </row>
    <row r="1010" spans="1:43">
      <c r="A1010" t="s">
        <v>2631</v>
      </c>
      <c r="B1010" t="s">
        <v>12116</v>
      </c>
      <c r="C1010" t="s">
        <v>458</v>
      </c>
      <c r="D1010" s="17">
        <v>1369</v>
      </c>
      <c r="E1010" s="17">
        <v>2999</v>
      </c>
      <c r="F1010" s="23">
        <v>54</v>
      </c>
      <c r="G1010" s="6">
        <v>3.3</v>
      </c>
      <c r="H1010" s="3">
        <v>227</v>
      </c>
      <c r="I1010" t="s">
        <v>2632</v>
      </c>
      <c r="J1010" t="s">
        <v>2633</v>
      </c>
      <c r="K1010" t="s">
        <v>2634</v>
      </c>
      <c r="L1010" t="s">
        <v>2635</v>
      </c>
      <c r="M1010" t="s">
        <v>2636</v>
      </c>
      <c r="N1010" t="s">
        <v>12337</v>
      </c>
      <c r="O1010" t="s">
        <v>2637</v>
      </c>
      <c r="P1010" t="s">
        <v>2638</v>
      </c>
      <c r="Q1010" t="str">
        <f t="shared" si="286"/>
        <v>Good</v>
      </c>
      <c r="R1010" s="15">
        <f t="shared" si="287"/>
        <v>680773</v>
      </c>
      <c r="S1010" s="15" t="str">
        <f t="shared" si="288"/>
        <v>₹2,000-₹10,000</v>
      </c>
      <c r="U1010" s="6">
        <f t="shared" si="289"/>
        <v>308</v>
      </c>
      <c r="V1010" s="3">
        <f t="shared" si="290"/>
        <v>749.09999999999991</v>
      </c>
      <c r="W1010" s="3" t="s">
        <v>13878</v>
      </c>
      <c r="X1010" s="3" t="s">
        <v>14550</v>
      </c>
      <c r="Y1010" s="25">
        <f t="shared" si="291"/>
        <v>0.54</v>
      </c>
      <c r="Z1010" s="25">
        <f t="shared" si="292"/>
        <v>662</v>
      </c>
      <c r="AA1010">
        <f t="shared" si="293"/>
        <v>1</v>
      </c>
      <c r="AB1010">
        <f t="shared" si="294"/>
        <v>1</v>
      </c>
      <c r="AC1010">
        <f t="shared" si="304"/>
        <v>0</v>
      </c>
      <c r="AF1010">
        <f t="shared" si="295"/>
        <v>680773</v>
      </c>
      <c r="AH1010" t="str">
        <f t="shared" si="296"/>
        <v>7SEVEN Compatible with Fire Tv Stick</v>
      </c>
      <c r="AI1010" s="21">
        <f t="shared" si="297"/>
        <v>227</v>
      </c>
      <c r="AK1010" t="str">
        <f t="shared" si="298"/>
        <v>Electronics</v>
      </c>
      <c r="AM1010">
        <f t="shared" si="299"/>
        <v>5400</v>
      </c>
      <c r="AN1010" s="16">
        <f t="shared" si="300"/>
        <v>54</v>
      </c>
      <c r="AO1010">
        <f t="shared" si="301"/>
        <v>54</v>
      </c>
      <c r="AP1010" t="str">
        <f t="shared" si="302"/>
        <v>Suspicious Zero</v>
      </c>
      <c r="AQ1010">
        <f t="shared" si="303"/>
        <v>5400</v>
      </c>
    </row>
    <row r="1011" spans="1:43">
      <c r="A1011" t="s">
        <v>10770</v>
      </c>
      <c r="B1011" t="s">
        <v>10771</v>
      </c>
      <c r="C1011" t="s">
        <v>8221</v>
      </c>
      <c r="D1011" s="17">
        <v>2575</v>
      </c>
      <c r="E1011" s="17">
        <v>6700</v>
      </c>
      <c r="F1011" s="23">
        <v>62</v>
      </c>
      <c r="G1011" s="6">
        <v>4.2</v>
      </c>
      <c r="H1011" s="3">
        <v>611</v>
      </c>
      <c r="I1011" t="s">
        <v>12338</v>
      </c>
      <c r="J1011" t="s">
        <v>10772</v>
      </c>
      <c r="K1011" t="s">
        <v>10773</v>
      </c>
      <c r="L1011" t="s">
        <v>10774</v>
      </c>
      <c r="M1011" t="s">
        <v>12339</v>
      </c>
      <c r="N1011" t="s">
        <v>12340</v>
      </c>
      <c r="O1011" t="s">
        <v>10775</v>
      </c>
      <c r="P1011" t="s">
        <v>10776</v>
      </c>
      <c r="Q1011" t="str">
        <f t="shared" si="286"/>
        <v>Average</v>
      </c>
      <c r="R1011" s="15">
        <f t="shared" si="287"/>
        <v>4093700</v>
      </c>
      <c r="S1011" s="15" t="str">
        <f t="shared" si="288"/>
        <v>₹2,000-₹10,000</v>
      </c>
      <c r="U1011" s="6">
        <f t="shared" si="289"/>
        <v>308</v>
      </c>
      <c r="V1011" s="3">
        <f t="shared" si="290"/>
        <v>2566.2000000000003</v>
      </c>
      <c r="W1011" s="3" t="s">
        <v>13879</v>
      </c>
      <c r="X1011" s="3" t="s">
        <v>14573</v>
      </c>
      <c r="Y1011" s="25">
        <f t="shared" si="291"/>
        <v>0.62</v>
      </c>
      <c r="Z1011" s="25">
        <f t="shared" si="292"/>
        <v>662</v>
      </c>
      <c r="AA1011">
        <f t="shared" si="293"/>
        <v>1</v>
      </c>
      <c r="AB1011">
        <f t="shared" si="294"/>
        <v>1</v>
      </c>
      <c r="AC1011">
        <f t="shared" si="304"/>
        <v>0</v>
      </c>
      <c r="AF1011">
        <f t="shared" si="295"/>
        <v>4093700</v>
      </c>
      <c r="AH1011" t="str">
        <f t="shared" si="296"/>
        <v>Goodscity Garment Steamer for Clothes,</v>
      </c>
      <c r="AI1011" s="21">
        <f t="shared" si="297"/>
        <v>611</v>
      </c>
      <c r="AK1011" t="str">
        <f t="shared" si="298"/>
        <v>Home &amp; Kitchen</v>
      </c>
      <c r="AM1011">
        <f t="shared" si="299"/>
        <v>6200</v>
      </c>
      <c r="AN1011" s="16">
        <f t="shared" si="300"/>
        <v>62</v>
      </c>
      <c r="AO1011">
        <f t="shared" si="301"/>
        <v>62</v>
      </c>
      <c r="AP1011" t="str">
        <f t="shared" si="302"/>
        <v>Suspicious Zero</v>
      </c>
      <c r="AQ1011">
        <f t="shared" si="303"/>
        <v>6200</v>
      </c>
    </row>
    <row r="1012" spans="1:43">
      <c r="A1012" t="s">
        <v>5290</v>
      </c>
      <c r="B1012" t="s">
        <v>12060</v>
      </c>
      <c r="C1012" t="s">
        <v>2884</v>
      </c>
      <c r="D1012" s="17">
        <v>1598</v>
      </c>
      <c r="E1012" s="17">
        <v>2990</v>
      </c>
      <c r="F1012" s="23">
        <v>47</v>
      </c>
      <c r="G1012" s="6">
        <v>3.8</v>
      </c>
      <c r="H1012" s="3">
        <v>11015</v>
      </c>
      <c r="I1012" t="s">
        <v>5291</v>
      </c>
      <c r="J1012" t="s">
        <v>5292</v>
      </c>
      <c r="K1012" t="s">
        <v>5293</v>
      </c>
      <c r="L1012" t="s">
        <v>5294</v>
      </c>
      <c r="M1012" t="s">
        <v>5295</v>
      </c>
      <c r="N1012" t="s">
        <v>13011</v>
      </c>
      <c r="O1012" t="s">
        <v>5296</v>
      </c>
      <c r="P1012" t="s">
        <v>5297</v>
      </c>
      <c r="Q1012" t="str">
        <f t="shared" si="286"/>
        <v>Good</v>
      </c>
      <c r="R1012" s="15">
        <f t="shared" si="287"/>
        <v>32934850</v>
      </c>
      <c r="S1012" s="15" t="str">
        <f t="shared" si="288"/>
        <v>₹2,000-₹10,000</v>
      </c>
      <c r="U1012" s="6">
        <f t="shared" si="289"/>
        <v>308</v>
      </c>
      <c r="V1012" s="3">
        <f t="shared" si="290"/>
        <v>41857</v>
      </c>
      <c r="W1012" s="3" t="s">
        <v>13880</v>
      </c>
      <c r="X1012" s="3" t="s">
        <v>14550</v>
      </c>
      <c r="Y1012" s="25">
        <f t="shared" si="291"/>
        <v>0.47</v>
      </c>
      <c r="Z1012" s="25">
        <f t="shared" si="292"/>
        <v>662</v>
      </c>
      <c r="AA1012">
        <f t="shared" si="293"/>
        <v>1</v>
      </c>
      <c r="AB1012">
        <f t="shared" si="294"/>
        <v>1</v>
      </c>
      <c r="AC1012">
        <f t="shared" si="304"/>
        <v>0</v>
      </c>
      <c r="AF1012">
        <f t="shared" si="295"/>
        <v>32934850</v>
      </c>
      <c r="AH1012" t="str">
        <f t="shared" si="296"/>
        <v>boAt Airdopes 181 in-Ear True Wireless</v>
      </c>
      <c r="AI1012" s="21">
        <f t="shared" si="297"/>
        <v>11015</v>
      </c>
      <c r="AK1012" t="str">
        <f t="shared" si="298"/>
        <v>Electronics</v>
      </c>
      <c r="AM1012">
        <f t="shared" si="299"/>
        <v>4700</v>
      </c>
      <c r="AN1012" s="16">
        <f t="shared" si="300"/>
        <v>47</v>
      </c>
      <c r="AO1012">
        <f t="shared" si="301"/>
        <v>47</v>
      </c>
      <c r="AP1012" t="str">
        <f t="shared" si="302"/>
        <v>Suspicious Zero</v>
      </c>
      <c r="AQ1012">
        <f t="shared" si="303"/>
        <v>4700</v>
      </c>
    </row>
    <row r="1013" spans="1:43">
      <c r="A1013" t="s">
        <v>2524</v>
      </c>
      <c r="B1013" t="s">
        <v>2525</v>
      </c>
      <c r="C1013" t="s">
        <v>169</v>
      </c>
      <c r="D1013" s="17">
        <v>26999</v>
      </c>
      <c r="E1013" s="17">
        <v>42999</v>
      </c>
      <c r="F1013" s="23">
        <v>37</v>
      </c>
      <c r="G1013" s="6">
        <v>4.2</v>
      </c>
      <c r="H1013" s="3">
        <v>1510</v>
      </c>
      <c r="I1013" t="s">
        <v>2526</v>
      </c>
      <c r="J1013" t="s">
        <v>2527</v>
      </c>
      <c r="K1013" t="s">
        <v>2528</v>
      </c>
      <c r="L1013" t="s">
        <v>2529</v>
      </c>
      <c r="M1013" t="s">
        <v>2530</v>
      </c>
      <c r="N1013" t="s">
        <v>2531</v>
      </c>
      <c r="O1013" t="s">
        <v>2532</v>
      </c>
      <c r="P1013" t="s">
        <v>2533</v>
      </c>
      <c r="Q1013" t="str">
        <f t="shared" si="286"/>
        <v>Good</v>
      </c>
      <c r="R1013" s="15">
        <f t="shared" si="287"/>
        <v>64928490</v>
      </c>
      <c r="S1013" s="15" t="str">
        <f t="shared" si="288"/>
        <v>₹10,000-₹50,000</v>
      </c>
      <c r="U1013" s="6">
        <f t="shared" si="289"/>
        <v>308</v>
      </c>
      <c r="V1013" s="3">
        <f t="shared" si="290"/>
        <v>6342</v>
      </c>
      <c r="W1013" s="3" t="s">
        <v>13881</v>
      </c>
      <c r="X1013" s="3" t="s">
        <v>14550</v>
      </c>
      <c r="Y1013" s="25">
        <f t="shared" si="291"/>
        <v>0.37</v>
      </c>
      <c r="Z1013" s="25">
        <f t="shared" si="292"/>
        <v>662</v>
      </c>
      <c r="AA1013">
        <f t="shared" si="293"/>
        <v>1</v>
      </c>
      <c r="AB1013">
        <f t="shared" si="294"/>
        <v>1</v>
      </c>
      <c r="AC1013">
        <f t="shared" si="304"/>
        <v>0</v>
      </c>
      <c r="AF1013">
        <f t="shared" si="295"/>
        <v>64928490</v>
      </c>
      <c r="AH1013" t="str">
        <f t="shared" si="296"/>
        <v>Kodak 126 cm (50 inches) Bezel-Less</v>
      </c>
      <c r="AI1013" s="21">
        <f t="shared" si="297"/>
        <v>1510</v>
      </c>
      <c r="AK1013" t="str">
        <f t="shared" si="298"/>
        <v>Electronics</v>
      </c>
      <c r="AM1013">
        <f t="shared" si="299"/>
        <v>3700</v>
      </c>
      <c r="AN1013" s="16">
        <f t="shared" si="300"/>
        <v>37</v>
      </c>
      <c r="AO1013">
        <f t="shared" si="301"/>
        <v>37</v>
      </c>
      <c r="AP1013" t="str">
        <f t="shared" si="302"/>
        <v>Suspicious Zero</v>
      </c>
      <c r="AQ1013">
        <f t="shared" si="303"/>
        <v>3700</v>
      </c>
    </row>
    <row r="1014" spans="1:43">
      <c r="A1014" t="s">
        <v>3842</v>
      </c>
      <c r="B1014" t="s">
        <v>3843</v>
      </c>
      <c r="C1014" t="s">
        <v>2768</v>
      </c>
      <c r="D1014" s="17">
        <v>1999</v>
      </c>
      <c r="E1014" s="17">
        <v>4999</v>
      </c>
      <c r="F1014" s="23">
        <v>60</v>
      </c>
      <c r="G1014" s="6">
        <v>3.9</v>
      </c>
      <c r="H1014" s="3">
        <v>7571</v>
      </c>
      <c r="I1014" t="s">
        <v>12141</v>
      </c>
      <c r="J1014" t="s">
        <v>3844</v>
      </c>
      <c r="K1014" t="s">
        <v>3845</v>
      </c>
      <c r="L1014" t="s">
        <v>3846</v>
      </c>
      <c r="M1014" t="s">
        <v>3847</v>
      </c>
      <c r="N1014" t="s">
        <v>3848</v>
      </c>
      <c r="O1014" t="s">
        <v>3849</v>
      </c>
      <c r="P1014" t="s">
        <v>3850</v>
      </c>
      <c r="Q1014" t="str">
        <f t="shared" si="286"/>
        <v>Average</v>
      </c>
      <c r="R1014" s="15">
        <f t="shared" si="287"/>
        <v>37847429</v>
      </c>
      <c r="S1014" s="15" t="str">
        <f t="shared" si="288"/>
        <v>₹2,000-₹10,000</v>
      </c>
      <c r="U1014" s="6">
        <f t="shared" si="289"/>
        <v>308</v>
      </c>
      <c r="V1014" s="3">
        <f t="shared" si="290"/>
        <v>29526.899999999998</v>
      </c>
      <c r="W1014" s="3" t="s">
        <v>14505</v>
      </c>
      <c r="X1014" s="3" t="s">
        <v>14550</v>
      </c>
      <c r="Y1014" s="25">
        <f t="shared" si="291"/>
        <v>0.6</v>
      </c>
      <c r="Z1014" s="25">
        <f t="shared" si="292"/>
        <v>662</v>
      </c>
      <c r="AA1014">
        <f t="shared" si="293"/>
        <v>1</v>
      </c>
      <c r="AB1014">
        <f t="shared" si="294"/>
        <v>1</v>
      </c>
      <c r="AC1014">
        <f t="shared" si="304"/>
        <v>0</v>
      </c>
      <c r="AF1014">
        <f t="shared" si="295"/>
        <v>37847429</v>
      </c>
      <c r="AH1014" t="str">
        <f t="shared" si="296"/>
        <v>Noise Pulse Buzz 1.69" Bluetooth</v>
      </c>
      <c r="AI1014" s="21">
        <f t="shared" si="297"/>
        <v>7571</v>
      </c>
      <c r="AK1014" t="str">
        <f t="shared" si="298"/>
        <v>Electronics</v>
      </c>
      <c r="AM1014">
        <f t="shared" si="299"/>
        <v>6000</v>
      </c>
      <c r="AN1014" s="16">
        <f t="shared" si="300"/>
        <v>60</v>
      </c>
      <c r="AO1014">
        <f t="shared" si="301"/>
        <v>60</v>
      </c>
      <c r="AP1014" t="str">
        <f t="shared" si="302"/>
        <v>Suspicious Zero</v>
      </c>
      <c r="AQ1014">
        <f t="shared" si="303"/>
        <v>6000</v>
      </c>
    </row>
    <row r="1015" spans="1:43">
      <c r="A1015" t="s">
        <v>3197</v>
      </c>
      <c r="B1015" t="s">
        <v>3198</v>
      </c>
      <c r="C1015" t="s">
        <v>2768</v>
      </c>
      <c r="D1015" s="17">
        <v>1999</v>
      </c>
      <c r="E1015" s="17">
        <v>3990</v>
      </c>
      <c r="F1015" s="23">
        <v>50</v>
      </c>
      <c r="G1015" s="6">
        <v>4</v>
      </c>
      <c r="H1015" s="3">
        <v>30254</v>
      </c>
      <c r="I1015" t="s">
        <v>3199</v>
      </c>
      <c r="J1015" t="s">
        <v>2989</v>
      </c>
      <c r="K1015" t="s">
        <v>2990</v>
      </c>
      <c r="L1015" t="s">
        <v>2991</v>
      </c>
      <c r="M1015" t="s">
        <v>13004</v>
      </c>
      <c r="N1015" t="s">
        <v>2993</v>
      </c>
      <c r="O1015" t="s">
        <v>3200</v>
      </c>
      <c r="P1015" t="s">
        <v>3201</v>
      </c>
      <c r="Q1015" t="str">
        <f t="shared" si="286"/>
        <v>Good</v>
      </c>
      <c r="R1015" s="15">
        <f t="shared" si="287"/>
        <v>120713460</v>
      </c>
      <c r="S1015" s="15" t="str">
        <f t="shared" si="288"/>
        <v>₹2,000-₹10,000</v>
      </c>
      <c r="U1015" s="6">
        <f t="shared" si="289"/>
        <v>308</v>
      </c>
      <c r="V1015" s="3">
        <f t="shared" si="290"/>
        <v>121016</v>
      </c>
      <c r="W1015" s="3" t="s">
        <v>14506</v>
      </c>
      <c r="X1015" s="3" t="s">
        <v>14550</v>
      </c>
      <c r="Y1015" s="25">
        <f t="shared" si="291"/>
        <v>0.5</v>
      </c>
      <c r="Z1015" s="25">
        <f t="shared" si="292"/>
        <v>662</v>
      </c>
      <c r="AA1015">
        <f t="shared" si="293"/>
        <v>1</v>
      </c>
      <c r="AB1015">
        <f t="shared" si="294"/>
        <v>1</v>
      </c>
      <c r="AC1015">
        <f t="shared" si="304"/>
        <v>0</v>
      </c>
      <c r="AF1015">
        <f t="shared" si="295"/>
        <v>120713460</v>
      </c>
      <c r="AH1015" t="str">
        <f t="shared" si="296"/>
        <v>Noise ColorFit Pulse Grand Smart Watch</v>
      </c>
      <c r="AI1015" s="21">
        <f t="shared" si="297"/>
        <v>30254</v>
      </c>
      <c r="AK1015" t="str">
        <f t="shared" si="298"/>
        <v>Electronics</v>
      </c>
      <c r="AM1015">
        <f t="shared" si="299"/>
        <v>5000</v>
      </c>
      <c r="AN1015" s="16">
        <f t="shared" si="300"/>
        <v>50</v>
      </c>
      <c r="AO1015">
        <f t="shared" si="301"/>
        <v>50</v>
      </c>
      <c r="AP1015" t="str">
        <f t="shared" si="302"/>
        <v>Suspicious Zero</v>
      </c>
      <c r="AQ1015">
        <f t="shared" si="303"/>
        <v>5000</v>
      </c>
    </row>
    <row r="1016" spans="1:43">
      <c r="A1016" t="s">
        <v>1442</v>
      </c>
      <c r="B1016" t="s">
        <v>1443</v>
      </c>
      <c r="C1016" t="s">
        <v>18</v>
      </c>
      <c r="D1016" s="17">
        <v>249</v>
      </c>
      <c r="E1016" s="17">
        <v>399</v>
      </c>
      <c r="F1016" s="23">
        <v>38</v>
      </c>
      <c r="G1016" s="6">
        <v>4</v>
      </c>
      <c r="H1016" s="3">
        <v>6558</v>
      </c>
      <c r="I1016" t="s">
        <v>1444</v>
      </c>
      <c r="J1016" t="s">
        <v>1445</v>
      </c>
      <c r="K1016" t="s">
        <v>1446</v>
      </c>
      <c r="L1016" t="s">
        <v>1447</v>
      </c>
      <c r="M1016" t="s">
        <v>1448</v>
      </c>
      <c r="N1016" t="s">
        <v>1449</v>
      </c>
      <c r="O1016" t="s">
        <v>1450</v>
      </c>
      <c r="P1016" t="s">
        <v>1451</v>
      </c>
      <c r="Q1016" t="str">
        <f t="shared" si="286"/>
        <v>Good</v>
      </c>
      <c r="R1016" s="15">
        <f t="shared" si="287"/>
        <v>2616642</v>
      </c>
      <c r="S1016" s="15" t="str">
        <f t="shared" si="288"/>
        <v>&lt;₹500</v>
      </c>
      <c r="U1016" s="6">
        <f t="shared" si="289"/>
        <v>308</v>
      </c>
      <c r="V1016" s="3">
        <f t="shared" si="290"/>
        <v>26232</v>
      </c>
      <c r="W1016" s="3" t="s">
        <v>13882</v>
      </c>
      <c r="X1016" s="3" t="s">
        <v>14572</v>
      </c>
      <c r="Y1016" s="25">
        <f t="shared" si="291"/>
        <v>0.38</v>
      </c>
      <c r="Z1016" s="25">
        <f t="shared" si="292"/>
        <v>662</v>
      </c>
      <c r="AA1016">
        <f t="shared" si="293"/>
        <v>1</v>
      </c>
      <c r="AB1016">
        <f t="shared" si="294"/>
        <v>1</v>
      </c>
      <c r="AC1016">
        <f t="shared" si="304"/>
        <v>0</v>
      </c>
      <c r="AF1016">
        <f t="shared" si="295"/>
        <v>2616642</v>
      </c>
      <c r="AH1016" t="str">
        <f t="shared" si="296"/>
        <v>realme 10W Fast Charging Micro-USB</v>
      </c>
      <c r="AI1016" s="21">
        <f t="shared" si="297"/>
        <v>6558</v>
      </c>
      <c r="AK1016" t="str">
        <f t="shared" si="298"/>
        <v>Computers &amp; Accessories</v>
      </c>
      <c r="AM1016">
        <f t="shared" si="299"/>
        <v>3800</v>
      </c>
      <c r="AN1016" s="16">
        <f t="shared" si="300"/>
        <v>38</v>
      </c>
      <c r="AO1016">
        <f t="shared" si="301"/>
        <v>38</v>
      </c>
      <c r="AP1016" t="str">
        <f t="shared" si="302"/>
        <v>Suspicious Zero</v>
      </c>
      <c r="AQ1016">
        <f t="shared" si="303"/>
        <v>3800</v>
      </c>
    </row>
    <row r="1017" spans="1:43">
      <c r="A1017" t="s">
        <v>2326</v>
      </c>
      <c r="B1017" t="s">
        <v>12080</v>
      </c>
      <c r="C1017" t="s">
        <v>18</v>
      </c>
      <c r="D1017" s="17">
        <v>417.44</v>
      </c>
      <c r="E1017" s="17">
        <v>670</v>
      </c>
      <c r="F1017" s="23">
        <v>38</v>
      </c>
      <c r="G1017" s="6">
        <v>3.9</v>
      </c>
      <c r="H1017" s="3">
        <v>523</v>
      </c>
      <c r="I1017" t="s">
        <v>2327</v>
      </c>
      <c r="J1017" t="s">
        <v>2328</v>
      </c>
      <c r="K1017" t="s">
        <v>2329</v>
      </c>
      <c r="L1017" t="s">
        <v>2330</v>
      </c>
      <c r="M1017" t="s">
        <v>2331</v>
      </c>
      <c r="N1017" t="s">
        <v>2332</v>
      </c>
      <c r="O1017" t="s">
        <v>2333</v>
      </c>
      <c r="P1017" t="s">
        <v>2334</v>
      </c>
      <c r="Q1017" t="str">
        <f t="shared" si="286"/>
        <v>Good</v>
      </c>
      <c r="R1017" s="15">
        <f t="shared" si="287"/>
        <v>350410</v>
      </c>
      <c r="S1017" s="15" t="str">
        <f t="shared" si="288"/>
        <v>₹500-₹2,000</v>
      </c>
      <c r="U1017" s="6">
        <f t="shared" si="289"/>
        <v>308</v>
      </c>
      <c r="V1017" s="3">
        <f t="shared" si="290"/>
        <v>2039.7</v>
      </c>
      <c r="W1017" s="3" t="s">
        <v>13883</v>
      </c>
      <c r="X1017" s="3" t="s">
        <v>14572</v>
      </c>
      <c r="Y1017" s="25">
        <f t="shared" si="291"/>
        <v>0.38</v>
      </c>
      <c r="Z1017" s="25">
        <f t="shared" si="292"/>
        <v>662</v>
      </c>
      <c r="AA1017">
        <f t="shared" si="293"/>
        <v>1</v>
      </c>
      <c r="AB1017">
        <f t="shared" si="294"/>
        <v>1</v>
      </c>
      <c r="AC1017">
        <f t="shared" si="304"/>
        <v>0</v>
      </c>
      <c r="AF1017">
        <f t="shared" si="295"/>
        <v>350410</v>
      </c>
      <c r="AH1017" t="str">
        <f t="shared" si="296"/>
        <v>Lenovo USB A to Type-C</v>
      </c>
      <c r="AI1017" s="21">
        <f t="shared" si="297"/>
        <v>523</v>
      </c>
      <c r="AK1017" t="str">
        <f t="shared" si="298"/>
        <v>Computers &amp; Accessories</v>
      </c>
      <c r="AM1017">
        <f t="shared" si="299"/>
        <v>3800</v>
      </c>
      <c r="AN1017" s="16">
        <f t="shared" si="300"/>
        <v>38</v>
      </c>
      <c r="AO1017">
        <f t="shared" si="301"/>
        <v>38</v>
      </c>
      <c r="AP1017" t="str">
        <f t="shared" si="302"/>
        <v>Suspicious Zero</v>
      </c>
      <c r="AQ1017">
        <f t="shared" si="303"/>
        <v>3800</v>
      </c>
    </row>
    <row r="1018" spans="1:43">
      <c r="A1018" t="s">
        <v>7646</v>
      </c>
      <c r="B1018" t="s">
        <v>7647</v>
      </c>
      <c r="C1018" t="s">
        <v>5599</v>
      </c>
      <c r="D1018" s="17">
        <v>399</v>
      </c>
      <c r="E1018" s="17">
        <v>1499</v>
      </c>
      <c r="F1018" s="23">
        <v>73</v>
      </c>
      <c r="G1018" s="6">
        <v>4</v>
      </c>
      <c r="H1018" s="3">
        <v>691</v>
      </c>
      <c r="I1018" t="s">
        <v>12341</v>
      </c>
      <c r="J1018" t="s">
        <v>7648</v>
      </c>
      <c r="K1018" t="s">
        <v>7649</v>
      </c>
      <c r="L1018" t="s">
        <v>7650</v>
      </c>
      <c r="M1018" t="s">
        <v>7651</v>
      </c>
      <c r="N1018" t="s">
        <v>7652</v>
      </c>
      <c r="O1018" t="s">
        <v>7653</v>
      </c>
      <c r="P1018" t="s">
        <v>7654</v>
      </c>
      <c r="Q1018" t="str">
        <f t="shared" si="286"/>
        <v>Good</v>
      </c>
      <c r="R1018" s="15">
        <f t="shared" si="287"/>
        <v>1035809</v>
      </c>
      <c r="S1018" s="15" t="str">
        <f t="shared" si="288"/>
        <v>₹500-₹2,000</v>
      </c>
      <c r="U1018" s="6">
        <f t="shared" si="289"/>
        <v>308</v>
      </c>
      <c r="V1018" s="3">
        <f t="shared" si="290"/>
        <v>2764</v>
      </c>
      <c r="W1018" s="3" t="s">
        <v>14507</v>
      </c>
      <c r="X1018" s="3" t="s">
        <v>14572</v>
      </c>
      <c r="Y1018" s="25">
        <f t="shared" si="291"/>
        <v>0.73</v>
      </c>
      <c r="Z1018" s="25">
        <f t="shared" si="292"/>
        <v>662</v>
      </c>
      <c r="AA1018">
        <f t="shared" si="293"/>
        <v>1</v>
      </c>
      <c r="AB1018">
        <f t="shared" si="294"/>
        <v>1</v>
      </c>
      <c r="AC1018">
        <f t="shared" si="304"/>
        <v>0</v>
      </c>
      <c r="AF1018">
        <f t="shared" si="295"/>
        <v>1035809</v>
      </c>
      <c r="AH1018" t="str">
        <f t="shared" si="296"/>
        <v>Robustrion [Anti-Scratch] &amp; [Smudge</v>
      </c>
      <c r="AI1018" s="21">
        <f t="shared" si="297"/>
        <v>691</v>
      </c>
      <c r="AK1018" t="str">
        <f t="shared" si="298"/>
        <v>Computers &amp; Accessories</v>
      </c>
      <c r="AM1018">
        <f t="shared" si="299"/>
        <v>7300</v>
      </c>
      <c r="AN1018" s="16">
        <f t="shared" si="300"/>
        <v>73</v>
      </c>
      <c r="AO1018">
        <f t="shared" si="301"/>
        <v>73</v>
      </c>
      <c r="AP1018" t="str">
        <f t="shared" si="302"/>
        <v>Suspicious Zero</v>
      </c>
      <c r="AQ1018">
        <f t="shared" si="303"/>
        <v>7300</v>
      </c>
    </row>
    <row r="1019" spans="1:43">
      <c r="A1019" t="s">
        <v>823</v>
      </c>
      <c r="B1019" t="s">
        <v>824</v>
      </c>
      <c r="C1019" t="s">
        <v>169</v>
      </c>
      <c r="D1019" s="17">
        <v>24999</v>
      </c>
      <c r="E1019" s="17">
        <v>31999</v>
      </c>
      <c r="F1019" s="23">
        <v>22</v>
      </c>
      <c r="G1019" s="6">
        <v>4.2</v>
      </c>
      <c r="H1019" s="3">
        <v>34899</v>
      </c>
      <c r="I1019" t="s">
        <v>825</v>
      </c>
      <c r="J1019" t="s">
        <v>265</v>
      </c>
      <c r="K1019" t="s">
        <v>266</v>
      </c>
      <c r="L1019" t="s">
        <v>267</v>
      </c>
      <c r="M1019" t="s">
        <v>268</v>
      </c>
      <c r="N1019" t="s">
        <v>269</v>
      </c>
      <c r="O1019" t="s">
        <v>826</v>
      </c>
      <c r="P1019" t="s">
        <v>827</v>
      </c>
      <c r="Q1019" t="str">
        <f t="shared" si="286"/>
        <v>Good</v>
      </c>
      <c r="R1019" s="15">
        <f t="shared" si="287"/>
        <v>1116733101</v>
      </c>
      <c r="S1019" s="15" t="str">
        <f t="shared" si="288"/>
        <v>₹10,000-₹50,000</v>
      </c>
      <c r="U1019" s="6">
        <f t="shared" si="289"/>
        <v>308</v>
      </c>
      <c r="V1019" s="3">
        <f t="shared" si="290"/>
        <v>146575.80000000002</v>
      </c>
      <c r="W1019" s="3" t="s">
        <v>13884</v>
      </c>
      <c r="X1019" s="3" t="s">
        <v>14550</v>
      </c>
      <c r="Y1019" s="25">
        <f t="shared" si="291"/>
        <v>0.22</v>
      </c>
      <c r="Z1019" s="25">
        <f t="shared" si="292"/>
        <v>662</v>
      </c>
      <c r="AA1019">
        <f t="shared" si="293"/>
        <v>1</v>
      </c>
      <c r="AB1019">
        <f t="shared" si="294"/>
        <v>1</v>
      </c>
      <c r="AC1019">
        <f t="shared" si="304"/>
        <v>0</v>
      </c>
      <c r="AF1019">
        <f t="shared" si="295"/>
        <v>1116733101</v>
      </c>
      <c r="AH1019" t="str">
        <f t="shared" si="296"/>
        <v>OnePlus 108 cm (43 inches) Y Series</v>
      </c>
      <c r="AI1019" s="21">
        <f t="shared" si="297"/>
        <v>34899</v>
      </c>
      <c r="AK1019" t="str">
        <f t="shared" si="298"/>
        <v>Electronics</v>
      </c>
      <c r="AM1019">
        <f t="shared" si="299"/>
        <v>2200</v>
      </c>
      <c r="AN1019" s="16">
        <f t="shared" si="300"/>
        <v>22</v>
      </c>
      <c r="AO1019">
        <f t="shared" si="301"/>
        <v>22</v>
      </c>
      <c r="AP1019" t="str">
        <f t="shared" si="302"/>
        <v>Suspicious Zero</v>
      </c>
      <c r="AQ1019">
        <f t="shared" si="303"/>
        <v>2200</v>
      </c>
    </row>
    <row r="1020" spans="1:43">
      <c r="A1020" t="s">
        <v>535</v>
      </c>
      <c r="B1020" t="s">
        <v>536</v>
      </c>
      <c r="C1020" t="s">
        <v>169</v>
      </c>
      <c r="D1020" s="17">
        <v>15999</v>
      </c>
      <c r="E1020" s="17">
        <v>21999</v>
      </c>
      <c r="F1020" s="23">
        <v>27</v>
      </c>
      <c r="G1020" s="6">
        <v>4.2</v>
      </c>
      <c r="H1020" s="3">
        <v>34899</v>
      </c>
      <c r="I1020" t="s">
        <v>537</v>
      </c>
      <c r="J1020" t="s">
        <v>265</v>
      </c>
      <c r="K1020" t="s">
        <v>266</v>
      </c>
      <c r="L1020" t="s">
        <v>267</v>
      </c>
      <c r="M1020" t="s">
        <v>268</v>
      </c>
      <c r="N1020" t="s">
        <v>269</v>
      </c>
      <c r="O1020" t="s">
        <v>538</v>
      </c>
      <c r="P1020" t="s">
        <v>539</v>
      </c>
      <c r="Q1020" t="str">
        <f t="shared" si="286"/>
        <v>Good</v>
      </c>
      <c r="R1020" s="15">
        <f t="shared" si="287"/>
        <v>767743101</v>
      </c>
      <c r="S1020" s="15" t="str">
        <f t="shared" si="288"/>
        <v>₹10,000-₹50,000</v>
      </c>
      <c r="U1020" s="6">
        <f t="shared" si="289"/>
        <v>308</v>
      </c>
      <c r="V1020" s="3">
        <f t="shared" si="290"/>
        <v>146575.80000000002</v>
      </c>
      <c r="W1020" s="3" t="s">
        <v>14508</v>
      </c>
      <c r="X1020" s="3" t="s">
        <v>14550</v>
      </c>
      <c r="Y1020" s="25">
        <f t="shared" si="291"/>
        <v>0.27</v>
      </c>
      <c r="Z1020" s="25">
        <f t="shared" si="292"/>
        <v>662</v>
      </c>
      <c r="AA1020">
        <f t="shared" si="293"/>
        <v>1</v>
      </c>
      <c r="AB1020">
        <f t="shared" si="294"/>
        <v>1</v>
      </c>
      <c r="AC1020">
        <f t="shared" si="304"/>
        <v>0</v>
      </c>
      <c r="AF1020">
        <f t="shared" si="295"/>
        <v>767743101</v>
      </c>
      <c r="AH1020" t="str">
        <f t="shared" si="296"/>
        <v>OnePlus 80 cm (32 inches) Y Series HD</v>
      </c>
      <c r="AI1020" s="21">
        <f t="shared" si="297"/>
        <v>34899</v>
      </c>
      <c r="AK1020" t="str">
        <f t="shared" si="298"/>
        <v>Electronics</v>
      </c>
      <c r="AM1020">
        <f t="shared" si="299"/>
        <v>2700</v>
      </c>
      <c r="AN1020" s="16">
        <f t="shared" si="300"/>
        <v>27</v>
      </c>
      <c r="AO1020">
        <f t="shared" si="301"/>
        <v>27</v>
      </c>
      <c r="AP1020" t="str">
        <f t="shared" si="302"/>
        <v>Suspicious Zero</v>
      </c>
      <c r="AQ1020">
        <f t="shared" si="303"/>
        <v>2700</v>
      </c>
    </row>
    <row r="1021" spans="1:43">
      <c r="A1021" t="s">
        <v>613</v>
      </c>
      <c r="B1021" t="s">
        <v>614</v>
      </c>
      <c r="C1021" t="s">
        <v>18</v>
      </c>
      <c r="D1021" s="17">
        <v>263</v>
      </c>
      <c r="E1021" s="17">
        <v>699</v>
      </c>
      <c r="F1021" s="23">
        <v>62</v>
      </c>
      <c r="G1021" s="6">
        <v>4.0999999999999996</v>
      </c>
      <c r="H1021" s="3">
        <v>450</v>
      </c>
      <c r="I1021" t="s">
        <v>12342</v>
      </c>
      <c r="J1021" t="s">
        <v>616</v>
      </c>
      <c r="K1021" t="s">
        <v>617</v>
      </c>
      <c r="L1021" t="s">
        <v>618</v>
      </c>
      <c r="M1021" t="s">
        <v>619</v>
      </c>
      <c r="N1021" t="s">
        <v>620</v>
      </c>
      <c r="O1021" t="s">
        <v>621</v>
      </c>
      <c r="P1021" t="s">
        <v>622</v>
      </c>
      <c r="Q1021" t="str">
        <f t="shared" si="286"/>
        <v>Good</v>
      </c>
      <c r="R1021" s="15">
        <f t="shared" si="287"/>
        <v>314550</v>
      </c>
      <c r="S1021" s="15" t="str">
        <f t="shared" si="288"/>
        <v>₹500-₹2,000</v>
      </c>
      <c r="U1021" s="6">
        <f t="shared" si="289"/>
        <v>308</v>
      </c>
      <c r="V1021" s="3">
        <f t="shared" si="290"/>
        <v>1844.9999999999998</v>
      </c>
      <c r="W1021" s="3" t="s">
        <v>13885</v>
      </c>
      <c r="X1021" s="3" t="s">
        <v>14572</v>
      </c>
      <c r="Y1021" s="25">
        <f t="shared" si="291"/>
        <v>0.62</v>
      </c>
      <c r="Z1021" s="25">
        <f t="shared" si="292"/>
        <v>662</v>
      </c>
      <c r="AA1021">
        <f t="shared" si="293"/>
        <v>1</v>
      </c>
      <c r="AB1021">
        <f t="shared" si="294"/>
        <v>1</v>
      </c>
      <c r="AC1021">
        <f t="shared" si="304"/>
        <v>0</v>
      </c>
      <c r="AF1021">
        <f t="shared" si="295"/>
        <v>314550</v>
      </c>
      <c r="AH1021" t="str">
        <f t="shared" si="296"/>
        <v>Portronics Konnect L 20W PD Quick</v>
      </c>
      <c r="AI1021" s="21">
        <f t="shared" si="297"/>
        <v>450</v>
      </c>
      <c r="AK1021" t="str">
        <f t="shared" si="298"/>
        <v>Computers &amp; Accessories</v>
      </c>
      <c r="AM1021">
        <f t="shared" si="299"/>
        <v>6200</v>
      </c>
      <c r="AN1021" s="16">
        <f t="shared" si="300"/>
        <v>62</v>
      </c>
      <c r="AO1021">
        <f t="shared" si="301"/>
        <v>62</v>
      </c>
      <c r="AP1021" t="str">
        <f t="shared" si="302"/>
        <v>Suspicious Zero</v>
      </c>
      <c r="AQ1021">
        <f t="shared" si="303"/>
        <v>6200</v>
      </c>
    </row>
    <row r="1022" spans="1:43">
      <c r="A1022" t="s">
        <v>1874</v>
      </c>
      <c r="B1022" t="s">
        <v>1875</v>
      </c>
      <c r="C1022" t="s">
        <v>18</v>
      </c>
      <c r="D1022" s="17">
        <v>249</v>
      </c>
      <c r="E1022" s="17">
        <v>499</v>
      </c>
      <c r="F1022" s="23">
        <v>50</v>
      </c>
      <c r="G1022" s="6">
        <v>4.0999999999999996</v>
      </c>
      <c r="H1022" s="3">
        <v>1508</v>
      </c>
      <c r="I1022" t="s">
        <v>12343</v>
      </c>
      <c r="J1022" t="s">
        <v>1876</v>
      </c>
      <c r="K1022" t="s">
        <v>1877</v>
      </c>
      <c r="L1022" t="s">
        <v>1878</v>
      </c>
      <c r="M1022" t="s">
        <v>1879</v>
      </c>
      <c r="N1022" t="s">
        <v>12437</v>
      </c>
      <c r="O1022" t="s">
        <v>1880</v>
      </c>
      <c r="P1022" t="s">
        <v>1881</v>
      </c>
      <c r="Q1022" t="str">
        <f t="shared" si="286"/>
        <v>Good</v>
      </c>
      <c r="R1022" s="15">
        <f t="shared" si="287"/>
        <v>752492</v>
      </c>
      <c r="S1022" s="15" t="str">
        <f t="shared" si="288"/>
        <v>&lt;₹500</v>
      </c>
      <c r="U1022" s="6">
        <f t="shared" si="289"/>
        <v>308</v>
      </c>
      <c r="V1022" s="3">
        <f t="shared" si="290"/>
        <v>6182.7999999999993</v>
      </c>
      <c r="W1022" s="3" t="s">
        <v>13886</v>
      </c>
      <c r="X1022" s="3" t="s">
        <v>14572</v>
      </c>
      <c r="Y1022" s="25">
        <f t="shared" si="291"/>
        <v>0.5</v>
      </c>
      <c r="Z1022" s="25">
        <f t="shared" si="292"/>
        <v>662</v>
      </c>
      <c r="AA1022">
        <f t="shared" si="293"/>
        <v>1</v>
      </c>
      <c r="AB1022">
        <f t="shared" si="294"/>
        <v>1</v>
      </c>
      <c r="AC1022">
        <f t="shared" si="304"/>
        <v>0</v>
      </c>
      <c r="AF1022">
        <f t="shared" si="295"/>
        <v>752492</v>
      </c>
      <c r="AH1022" t="str">
        <f t="shared" si="296"/>
        <v>Portronics Konnect L 60W PD Type C to</v>
      </c>
      <c r="AI1022" s="21">
        <f t="shared" si="297"/>
        <v>1508</v>
      </c>
      <c r="AK1022" t="str">
        <f t="shared" si="298"/>
        <v>Computers &amp; Accessories</v>
      </c>
      <c r="AM1022">
        <f t="shared" si="299"/>
        <v>5000</v>
      </c>
      <c r="AN1022" s="16">
        <f t="shared" si="300"/>
        <v>50</v>
      </c>
      <c r="AO1022">
        <f t="shared" si="301"/>
        <v>50</v>
      </c>
      <c r="AP1022" t="str">
        <f t="shared" si="302"/>
        <v>Suspicious Zero</v>
      </c>
      <c r="AQ1022">
        <f t="shared" si="303"/>
        <v>5000</v>
      </c>
    </row>
    <row r="1023" spans="1:43">
      <c r="A1023" t="s">
        <v>939</v>
      </c>
      <c r="B1023" t="s">
        <v>940</v>
      </c>
      <c r="C1023" t="s">
        <v>18</v>
      </c>
      <c r="D1023" s="17">
        <v>399</v>
      </c>
      <c r="E1023" s="17">
        <v>999</v>
      </c>
      <c r="F1023" s="23">
        <v>60</v>
      </c>
      <c r="G1023" s="6">
        <v>4.3</v>
      </c>
      <c r="H1023" s="3">
        <v>2806</v>
      </c>
      <c r="I1023" t="s">
        <v>13012</v>
      </c>
      <c r="J1023" t="s">
        <v>941</v>
      </c>
      <c r="K1023" t="s">
        <v>942</v>
      </c>
      <c r="L1023" t="s">
        <v>943</v>
      </c>
      <c r="M1023" t="s">
        <v>944</v>
      </c>
      <c r="N1023" t="s">
        <v>945</v>
      </c>
      <c r="O1023" t="s">
        <v>946</v>
      </c>
      <c r="P1023" t="s">
        <v>947</v>
      </c>
      <c r="Q1023" t="str">
        <f t="shared" si="286"/>
        <v>Good</v>
      </c>
      <c r="R1023" s="15">
        <f t="shared" si="287"/>
        <v>2803194</v>
      </c>
      <c r="S1023" s="15" t="str">
        <f t="shared" si="288"/>
        <v>₹500-₹2,000</v>
      </c>
      <c r="U1023" s="6">
        <f t="shared" si="289"/>
        <v>308</v>
      </c>
      <c r="V1023" s="3">
        <f t="shared" si="290"/>
        <v>12065.8</v>
      </c>
      <c r="W1023" s="3" t="s">
        <v>13887</v>
      </c>
      <c r="X1023" s="3" t="s">
        <v>14572</v>
      </c>
      <c r="Y1023" s="25">
        <f t="shared" si="291"/>
        <v>0.6</v>
      </c>
      <c r="Z1023" s="25">
        <f t="shared" si="292"/>
        <v>662</v>
      </c>
      <c r="AA1023">
        <f t="shared" si="293"/>
        <v>1</v>
      </c>
      <c r="AB1023">
        <f t="shared" si="294"/>
        <v>1</v>
      </c>
      <c r="AC1023">
        <f t="shared" si="304"/>
        <v>0</v>
      </c>
      <c r="AF1023">
        <f t="shared" si="295"/>
        <v>2803194</v>
      </c>
      <c r="AH1023" t="str">
        <f t="shared" si="296"/>
        <v>Wayona Type C To Type C Long Fast</v>
      </c>
      <c r="AI1023" s="21">
        <f t="shared" si="297"/>
        <v>2806</v>
      </c>
      <c r="AK1023" t="str">
        <f t="shared" si="298"/>
        <v>Computers &amp; Accessories</v>
      </c>
      <c r="AM1023">
        <f t="shared" si="299"/>
        <v>6000</v>
      </c>
      <c r="AN1023" s="16">
        <f t="shared" si="300"/>
        <v>60</v>
      </c>
      <c r="AO1023">
        <f t="shared" si="301"/>
        <v>60</v>
      </c>
      <c r="AP1023" t="str">
        <f t="shared" si="302"/>
        <v>Suspicious Zero</v>
      </c>
      <c r="AQ1023">
        <f t="shared" si="303"/>
        <v>6000</v>
      </c>
    </row>
    <row r="1024" spans="1:43">
      <c r="A1024" t="s">
        <v>1145</v>
      </c>
      <c r="B1024" t="s">
        <v>1146</v>
      </c>
      <c r="C1024" t="s">
        <v>18</v>
      </c>
      <c r="D1024" s="17">
        <v>399</v>
      </c>
      <c r="E1024" s="17">
        <v>999</v>
      </c>
      <c r="F1024" s="23">
        <v>60</v>
      </c>
      <c r="G1024" s="6">
        <v>4.3</v>
      </c>
      <c r="H1024" s="3">
        <v>2806</v>
      </c>
      <c r="I1024" t="s">
        <v>13013</v>
      </c>
      <c r="J1024" t="s">
        <v>941</v>
      </c>
      <c r="K1024" t="s">
        <v>942</v>
      </c>
      <c r="L1024" t="s">
        <v>943</v>
      </c>
      <c r="M1024" t="s">
        <v>944</v>
      </c>
      <c r="N1024" t="s">
        <v>945</v>
      </c>
      <c r="O1024" t="s">
        <v>1147</v>
      </c>
      <c r="P1024" t="s">
        <v>1148</v>
      </c>
      <c r="Q1024" t="str">
        <f t="shared" si="286"/>
        <v>Good</v>
      </c>
      <c r="R1024" s="15">
        <f t="shared" si="287"/>
        <v>2803194</v>
      </c>
      <c r="S1024" s="15" t="str">
        <f t="shared" si="288"/>
        <v>₹500-₹2,000</v>
      </c>
      <c r="U1024" s="6">
        <f t="shared" si="289"/>
        <v>308</v>
      </c>
      <c r="V1024" s="3">
        <f t="shared" si="290"/>
        <v>12065.8</v>
      </c>
      <c r="W1024" s="3" t="s">
        <v>13888</v>
      </c>
      <c r="X1024" s="3" t="s">
        <v>14572</v>
      </c>
      <c r="Y1024" s="25">
        <f t="shared" si="291"/>
        <v>0.6</v>
      </c>
      <c r="Z1024" s="25">
        <f t="shared" si="292"/>
        <v>662</v>
      </c>
      <c r="AA1024">
        <f t="shared" si="293"/>
        <v>1</v>
      </c>
      <c r="AB1024">
        <f t="shared" si="294"/>
        <v>1</v>
      </c>
      <c r="AC1024">
        <f t="shared" si="304"/>
        <v>0</v>
      </c>
      <c r="AF1024">
        <f t="shared" si="295"/>
        <v>2803194</v>
      </c>
      <c r="AH1024" t="str">
        <f t="shared" si="296"/>
        <v>Wayona Usb Type C 65W 6Ft/2M Long Fast</v>
      </c>
      <c r="AI1024" s="21">
        <f t="shared" si="297"/>
        <v>2806</v>
      </c>
      <c r="AK1024" t="str">
        <f t="shared" si="298"/>
        <v>Computers &amp; Accessories</v>
      </c>
      <c r="AM1024">
        <f t="shared" si="299"/>
        <v>6000</v>
      </c>
      <c r="AN1024" s="16">
        <f t="shared" si="300"/>
        <v>60</v>
      </c>
      <c r="AO1024">
        <f t="shared" si="301"/>
        <v>60</v>
      </c>
      <c r="AP1024" t="str">
        <f t="shared" si="302"/>
        <v>Suspicious Zero</v>
      </c>
      <c r="AQ1024">
        <f t="shared" si="303"/>
        <v>6000</v>
      </c>
    </row>
    <row r="1025" spans="1:43">
      <c r="A1025" t="s">
        <v>3434</v>
      </c>
      <c r="B1025" t="s">
        <v>12170</v>
      </c>
      <c r="C1025" t="s">
        <v>2810</v>
      </c>
      <c r="D1025" s="17">
        <v>12999</v>
      </c>
      <c r="E1025" s="17">
        <v>17999</v>
      </c>
      <c r="F1025" s="23">
        <v>28.000000000000004</v>
      </c>
      <c r="G1025" s="6">
        <v>4.0999999999999996</v>
      </c>
      <c r="H1025" s="3">
        <v>50772</v>
      </c>
      <c r="I1025" t="s">
        <v>3435</v>
      </c>
      <c r="J1025" t="s">
        <v>3436</v>
      </c>
      <c r="K1025" t="s">
        <v>3437</v>
      </c>
      <c r="L1025" t="s">
        <v>3438</v>
      </c>
      <c r="M1025" t="s">
        <v>13014</v>
      </c>
      <c r="N1025" t="s">
        <v>12344</v>
      </c>
      <c r="O1025" t="s">
        <v>3439</v>
      </c>
      <c r="P1025" t="s">
        <v>3440</v>
      </c>
      <c r="Q1025" t="str">
        <f t="shared" si="286"/>
        <v>Good</v>
      </c>
      <c r="R1025" s="15">
        <f t="shared" si="287"/>
        <v>913845228</v>
      </c>
      <c r="S1025" s="15" t="str">
        <f t="shared" si="288"/>
        <v>₹10,000-₹50,000</v>
      </c>
      <c r="U1025" s="6">
        <f t="shared" si="289"/>
        <v>308</v>
      </c>
      <c r="V1025" s="3">
        <f t="shared" si="290"/>
        <v>208165.19999999998</v>
      </c>
      <c r="W1025" s="3" t="s">
        <v>14319</v>
      </c>
      <c r="X1025" s="3" t="s">
        <v>14550</v>
      </c>
      <c r="Y1025" s="25">
        <f t="shared" si="291"/>
        <v>0.28000000000000003</v>
      </c>
      <c r="Z1025" s="25">
        <f t="shared" si="292"/>
        <v>662</v>
      </c>
      <c r="AA1025">
        <f t="shared" si="293"/>
        <v>1</v>
      </c>
      <c r="AB1025">
        <f t="shared" si="294"/>
        <v>1</v>
      </c>
      <c r="AC1025">
        <f t="shared" si="304"/>
        <v>0</v>
      </c>
      <c r="AF1025">
        <f t="shared" si="295"/>
        <v>913845228</v>
      </c>
      <c r="AH1025" t="str">
        <f t="shared" si="296"/>
        <v>Redmi Note 11 (Space Black,</v>
      </c>
      <c r="AI1025" s="21">
        <f t="shared" si="297"/>
        <v>50772</v>
      </c>
      <c r="AK1025" t="str">
        <f t="shared" si="298"/>
        <v>Electronics</v>
      </c>
      <c r="AM1025">
        <f t="shared" si="299"/>
        <v>2800.0000000000005</v>
      </c>
      <c r="AN1025" s="16">
        <f t="shared" si="300"/>
        <v>28.000000000000004</v>
      </c>
      <c r="AO1025">
        <f t="shared" si="301"/>
        <v>28.000000000000004</v>
      </c>
      <c r="AP1025" t="str">
        <f t="shared" si="302"/>
        <v>Suspicious Zero</v>
      </c>
      <c r="AQ1025">
        <f t="shared" si="303"/>
        <v>2800.0000000000005</v>
      </c>
    </row>
    <row r="1026" spans="1:43">
      <c r="A1026" t="s">
        <v>4311</v>
      </c>
      <c r="B1026" t="s">
        <v>12171</v>
      </c>
      <c r="C1026" t="s">
        <v>2810</v>
      </c>
      <c r="D1026" s="17">
        <v>12999</v>
      </c>
      <c r="E1026" s="17">
        <v>18999</v>
      </c>
      <c r="F1026" s="23">
        <v>32</v>
      </c>
      <c r="G1026" s="6">
        <v>4.0999999999999996</v>
      </c>
      <c r="H1026" s="3">
        <v>50772</v>
      </c>
      <c r="I1026" t="s">
        <v>3912</v>
      </c>
      <c r="J1026" t="s">
        <v>3436</v>
      </c>
      <c r="K1026" t="s">
        <v>3437</v>
      </c>
      <c r="L1026" t="s">
        <v>3438</v>
      </c>
      <c r="M1026" t="s">
        <v>13014</v>
      </c>
      <c r="N1026" t="s">
        <v>12344</v>
      </c>
      <c r="O1026" t="s">
        <v>3913</v>
      </c>
      <c r="P1026" t="s">
        <v>4312</v>
      </c>
      <c r="Q1026" t="str">
        <f t="shared" ref="Q1026:Q1089" si="305">IF(G1029&lt;3, "Below 3", IF(G1029&lt;4, "Average", IF(G1029&lt;4.5, "Good", "Excellent")))</f>
        <v>Average</v>
      </c>
      <c r="R1026" s="15">
        <f t="shared" ref="R1026:R1089" si="306">E1026*H1026</f>
        <v>964617228</v>
      </c>
      <c r="S1026" s="15" t="str">
        <f t="shared" ref="S1026:S1089" si="307">IF(E1026&lt;500, "&lt;₹500", IF(E1026&lt;=2000, "₹500-₹2,000", IF(E1026&lt;=10000, "₹2,000-₹10,000", IF(E1026&lt;=50000, "₹10,000-₹50,000", "&gt;₹50,000"))))</f>
        <v>₹10,000-₹50,000</v>
      </c>
      <c r="U1026" s="6">
        <f t="shared" ref="U1026:U1089" si="308">COUNTIF(H:H, "&lt;1,000")</f>
        <v>308</v>
      </c>
      <c r="V1026" s="3">
        <f t="shared" ref="V1026:V1089" si="309">G1026*H1026</f>
        <v>208165.19999999998</v>
      </c>
      <c r="W1026" s="3" t="s">
        <v>14320</v>
      </c>
      <c r="X1026" s="3" t="s">
        <v>14550</v>
      </c>
      <c r="Y1026" s="25">
        <f t="shared" ref="Y1026:Y1089" si="310">F1026/100</f>
        <v>0.32</v>
      </c>
      <c r="Z1026" s="25">
        <f t="shared" ref="Z1026:Z1089" si="311">COUNTIF(F:F, "&gt;=50")</f>
        <v>662</v>
      </c>
      <c r="AA1026">
        <f t="shared" ref="AA1026:AA1089" si="312">COUNTIF(A:A, A1026)</f>
        <v>1</v>
      </c>
      <c r="AB1026">
        <f t="shared" ref="AB1026:AB1089" si="313">COUNTIF(W:W, W1026)</f>
        <v>1</v>
      </c>
      <c r="AC1026">
        <f t="shared" si="304"/>
        <v>0</v>
      </c>
      <c r="AF1026">
        <f t="shared" ref="AF1026:AF1089" si="314">E1026*H1026</f>
        <v>964617228</v>
      </c>
      <c r="AH1026" t="str">
        <f t="shared" ref="AH1026:AH1089" si="315">TRIM(LEFT(B1026, MIN(IFERROR(FIND(",", B1026), LEN(B1026)+1), IFERROR(FIND("|", B1026), LEN(B1026)+1), IFERROR(FIND("~", SUBSTITUTE(LEFT(B1026, 40), " ", "~", LEN(LEFT(B1026, 40))-LEN(SUBSTITUTE(LEFT(B1026, 40), " ", ""))))-1, 40))))</f>
        <v>Redmi Note 11 (Horizon Blue,</v>
      </c>
      <c r="AI1026" s="21">
        <f t="shared" ref="AI1026:AI1089" si="316">IF(H1026&gt;1000000, H1026/10, H1026)</f>
        <v>50772</v>
      </c>
      <c r="AK1026" t="str">
        <f t="shared" ref="AK1026:AK1089" si="317">TRIM(SUBSTITUTE(PROPER(SUBSTITUTE(X1026, "&amp;", " &amp; ")), "  ", " "))</f>
        <v>Electronics</v>
      </c>
      <c r="AM1026">
        <f t="shared" ref="AM1026:AM1089" si="318">F1026*100</f>
        <v>3200</v>
      </c>
      <c r="AN1026" s="16">
        <f t="shared" ref="AN1026:AN1089" si="319">IF(F1026=0, AVERAGEIF(X:X, X1026, F:F), F1026)</f>
        <v>32</v>
      </c>
      <c r="AO1026">
        <f t="shared" ref="AO1026:AO1089" si="320">IF(F1026=0, AVERAGEIF(X:X, X1026, F:F), F1026)</f>
        <v>32</v>
      </c>
      <c r="AP1026" t="str">
        <f t="shared" ref="AP1026:AP1089" si="321">IF(D1026=E1026, "True Zero", "Suspicious Zero")</f>
        <v>Suspicious Zero</v>
      </c>
      <c r="AQ1026">
        <f t="shared" si="303"/>
        <v>3200</v>
      </c>
    </row>
    <row r="1027" spans="1:43">
      <c r="A1027" t="s">
        <v>3955</v>
      </c>
      <c r="B1027" t="s">
        <v>12172</v>
      </c>
      <c r="C1027" t="s">
        <v>2810</v>
      </c>
      <c r="D1027" s="17">
        <v>12999</v>
      </c>
      <c r="E1027" s="17">
        <v>18999</v>
      </c>
      <c r="F1027" s="23">
        <v>32</v>
      </c>
      <c r="G1027" s="6">
        <v>4.0999999999999996</v>
      </c>
      <c r="H1027" s="3">
        <v>50772</v>
      </c>
      <c r="I1027" t="s">
        <v>3912</v>
      </c>
      <c r="J1027" t="s">
        <v>3436</v>
      </c>
      <c r="K1027" t="s">
        <v>3437</v>
      </c>
      <c r="L1027" t="s">
        <v>3438</v>
      </c>
      <c r="M1027" t="s">
        <v>13014</v>
      </c>
      <c r="N1027" t="s">
        <v>12344</v>
      </c>
      <c r="O1027" t="s">
        <v>3439</v>
      </c>
      <c r="P1027" t="s">
        <v>3956</v>
      </c>
      <c r="Q1027" t="str">
        <f t="shared" si="305"/>
        <v>Average</v>
      </c>
      <c r="R1027" s="15">
        <f t="shared" si="306"/>
        <v>964617228</v>
      </c>
      <c r="S1027" s="15" t="str">
        <f t="shared" si="307"/>
        <v>₹10,000-₹50,000</v>
      </c>
      <c r="U1027" s="6">
        <f t="shared" si="308"/>
        <v>308</v>
      </c>
      <c r="V1027" s="3">
        <f t="shared" si="309"/>
        <v>208165.19999999998</v>
      </c>
      <c r="W1027" s="3" t="s">
        <v>14321</v>
      </c>
      <c r="X1027" s="3" t="s">
        <v>14550</v>
      </c>
      <c r="Y1027" s="25">
        <f t="shared" si="310"/>
        <v>0.32</v>
      </c>
      <c r="Z1027" s="25">
        <f t="shared" si="311"/>
        <v>662</v>
      </c>
      <c r="AA1027">
        <f t="shared" si="312"/>
        <v>1</v>
      </c>
      <c r="AB1027">
        <f t="shared" si="313"/>
        <v>1</v>
      </c>
      <c r="AC1027">
        <f t="shared" si="304"/>
        <v>0</v>
      </c>
      <c r="AF1027">
        <f t="shared" si="314"/>
        <v>964617228</v>
      </c>
      <c r="AH1027" t="str">
        <f t="shared" si="315"/>
        <v>Redmi Note 11 (Space Black,</v>
      </c>
      <c r="AI1027" s="21">
        <f t="shared" si="316"/>
        <v>50772</v>
      </c>
      <c r="AK1027" t="str">
        <f t="shared" si="317"/>
        <v>Electronics</v>
      </c>
      <c r="AM1027">
        <f t="shared" si="318"/>
        <v>3200</v>
      </c>
      <c r="AN1027" s="16">
        <f t="shared" si="319"/>
        <v>32</v>
      </c>
      <c r="AO1027">
        <f t="shared" si="320"/>
        <v>32</v>
      </c>
      <c r="AP1027" t="str">
        <f t="shared" si="321"/>
        <v>Suspicious Zero</v>
      </c>
      <c r="AQ1027">
        <f t="shared" ref="AQ1027:AQ1090" si="322">F1027*100</f>
        <v>3200</v>
      </c>
    </row>
    <row r="1028" spans="1:43">
      <c r="A1028" t="s">
        <v>3911</v>
      </c>
      <c r="B1028" t="s">
        <v>12171</v>
      </c>
      <c r="C1028" t="s">
        <v>2810</v>
      </c>
      <c r="D1028" s="17">
        <v>12999</v>
      </c>
      <c r="E1028" s="17">
        <v>18999</v>
      </c>
      <c r="F1028" s="23">
        <v>32</v>
      </c>
      <c r="G1028" s="6">
        <v>4.0999999999999996</v>
      </c>
      <c r="H1028" s="3">
        <v>50772</v>
      </c>
      <c r="I1028" t="s">
        <v>3912</v>
      </c>
      <c r="J1028" t="s">
        <v>3436</v>
      </c>
      <c r="K1028" t="s">
        <v>3437</v>
      </c>
      <c r="L1028" t="s">
        <v>3438</v>
      </c>
      <c r="M1028" t="s">
        <v>13014</v>
      </c>
      <c r="N1028" t="s">
        <v>12344</v>
      </c>
      <c r="O1028" t="s">
        <v>3913</v>
      </c>
      <c r="P1028" t="s">
        <v>3914</v>
      </c>
      <c r="Q1028" t="str">
        <f t="shared" si="305"/>
        <v>Good</v>
      </c>
      <c r="R1028" s="15">
        <f t="shared" si="306"/>
        <v>964617228</v>
      </c>
      <c r="S1028" s="15" t="str">
        <f t="shared" si="307"/>
        <v>₹10,000-₹50,000</v>
      </c>
      <c r="U1028" s="6">
        <f t="shared" si="308"/>
        <v>308</v>
      </c>
      <c r="V1028" s="3">
        <f t="shared" si="309"/>
        <v>208165.19999999998</v>
      </c>
      <c r="W1028" s="3" t="s">
        <v>14509</v>
      </c>
      <c r="X1028" s="3" t="s">
        <v>14550</v>
      </c>
      <c r="Y1028" s="25">
        <f t="shared" si="310"/>
        <v>0.32</v>
      </c>
      <c r="Z1028" s="25">
        <f t="shared" si="311"/>
        <v>662</v>
      </c>
      <c r="AA1028">
        <f t="shared" si="312"/>
        <v>1</v>
      </c>
      <c r="AB1028">
        <f t="shared" si="313"/>
        <v>1</v>
      </c>
      <c r="AC1028">
        <f t="shared" si="304"/>
        <v>0</v>
      </c>
      <c r="AF1028">
        <f t="shared" si="314"/>
        <v>964617228</v>
      </c>
      <c r="AH1028" t="str">
        <f t="shared" si="315"/>
        <v>Redmi Note 11 (Horizon Blue,</v>
      </c>
      <c r="AI1028" s="21">
        <f t="shared" si="316"/>
        <v>50772</v>
      </c>
      <c r="AK1028" t="str">
        <f t="shared" si="317"/>
        <v>Electronics</v>
      </c>
      <c r="AM1028">
        <f t="shared" si="318"/>
        <v>3200</v>
      </c>
      <c r="AN1028" s="16">
        <f t="shared" si="319"/>
        <v>32</v>
      </c>
      <c r="AO1028">
        <f t="shared" si="320"/>
        <v>32</v>
      </c>
      <c r="AP1028" t="str">
        <f t="shared" si="321"/>
        <v>Suspicious Zero</v>
      </c>
      <c r="AQ1028">
        <f t="shared" si="322"/>
        <v>3200</v>
      </c>
    </row>
    <row r="1029" spans="1:43">
      <c r="A1029" t="s">
        <v>11079</v>
      </c>
      <c r="B1029" t="s">
        <v>11080</v>
      </c>
      <c r="C1029" t="s">
        <v>7922</v>
      </c>
      <c r="D1029" s="17">
        <v>1090</v>
      </c>
      <c r="E1029" s="17">
        <v>2999</v>
      </c>
      <c r="F1029" s="23">
        <v>64</v>
      </c>
      <c r="G1029" s="6">
        <v>3.5</v>
      </c>
      <c r="H1029" s="3">
        <v>57</v>
      </c>
      <c r="I1029" t="s">
        <v>11081</v>
      </c>
      <c r="J1029" t="s">
        <v>11082</v>
      </c>
      <c r="K1029" t="s">
        <v>11083</v>
      </c>
      <c r="L1029" t="s">
        <v>11084</v>
      </c>
      <c r="M1029" t="s">
        <v>11085</v>
      </c>
      <c r="N1029" t="s">
        <v>11086</v>
      </c>
      <c r="O1029" t="s">
        <v>11087</v>
      </c>
      <c r="P1029" t="s">
        <v>11088</v>
      </c>
      <c r="Q1029" t="str">
        <f t="shared" si="305"/>
        <v>Good</v>
      </c>
      <c r="R1029" s="15">
        <f t="shared" si="306"/>
        <v>170943</v>
      </c>
      <c r="S1029" s="15" t="str">
        <f t="shared" si="307"/>
        <v>₹2,000-₹10,000</v>
      </c>
      <c r="U1029" s="6">
        <f t="shared" si="308"/>
        <v>308</v>
      </c>
      <c r="V1029" s="3">
        <f t="shared" si="309"/>
        <v>199.5</v>
      </c>
      <c r="W1029" s="3" t="s">
        <v>13889</v>
      </c>
      <c r="X1029" s="3" t="s">
        <v>14573</v>
      </c>
      <c r="Y1029" s="25">
        <f t="shared" si="310"/>
        <v>0.64</v>
      </c>
      <c r="Z1029" s="25">
        <f t="shared" si="311"/>
        <v>662</v>
      </c>
      <c r="AA1029">
        <f t="shared" si="312"/>
        <v>1</v>
      </c>
      <c r="AB1029">
        <f t="shared" si="313"/>
        <v>1</v>
      </c>
      <c r="AC1029">
        <f t="shared" si="304"/>
        <v>0</v>
      </c>
      <c r="AF1029">
        <f t="shared" si="314"/>
        <v>170943</v>
      </c>
      <c r="AH1029" t="str">
        <f t="shared" si="315"/>
        <v>Candes BlowHot All in One Silent Blower</v>
      </c>
      <c r="AI1029" s="21">
        <f t="shared" si="316"/>
        <v>57</v>
      </c>
      <c r="AK1029" t="str">
        <f t="shared" si="317"/>
        <v>Home &amp; Kitchen</v>
      </c>
      <c r="AM1029">
        <f t="shared" si="318"/>
        <v>6400</v>
      </c>
      <c r="AN1029" s="16">
        <f t="shared" si="319"/>
        <v>64</v>
      </c>
      <c r="AO1029">
        <f t="shared" si="320"/>
        <v>64</v>
      </c>
      <c r="AP1029" t="str">
        <f t="shared" si="321"/>
        <v>Suspicious Zero</v>
      </c>
      <c r="AQ1029">
        <f t="shared" si="322"/>
        <v>6400</v>
      </c>
    </row>
    <row r="1030" spans="1:43">
      <c r="A1030" t="s">
        <v>9489</v>
      </c>
      <c r="B1030" t="s">
        <v>12117</v>
      </c>
      <c r="C1030" t="s">
        <v>9490</v>
      </c>
      <c r="D1030" s="17">
        <v>1484</v>
      </c>
      <c r="E1030" s="17">
        <v>2499</v>
      </c>
      <c r="F1030" s="23">
        <v>41</v>
      </c>
      <c r="G1030" s="6">
        <v>3.7</v>
      </c>
      <c r="H1030" s="3">
        <v>1067</v>
      </c>
      <c r="I1030" t="s">
        <v>9491</v>
      </c>
      <c r="J1030" t="s">
        <v>9492</v>
      </c>
      <c r="K1030" t="s">
        <v>9493</v>
      </c>
      <c r="L1030" t="s">
        <v>9494</v>
      </c>
      <c r="M1030" t="s">
        <v>9495</v>
      </c>
      <c r="N1030" t="s">
        <v>9496</v>
      </c>
      <c r="O1030" t="s">
        <v>9497</v>
      </c>
      <c r="P1030" t="s">
        <v>9498</v>
      </c>
      <c r="Q1030" t="str">
        <f t="shared" si="305"/>
        <v>Good</v>
      </c>
      <c r="R1030" s="15">
        <f t="shared" si="306"/>
        <v>2666433</v>
      </c>
      <c r="S1030" s="15" t="str">
        <f t="shared" si="307"/>
        <v>₹2,000-₹10,000</v>
      </c>
      <c r="U1030" s="6">
        <f t="shared" si="308"/>
        <v>308</v>
      </c>
      <c r="V1030" s="3">
        <f t="shared" si="309"/>
        <v>3947.9</v>
      </c>
      <c r="W1030" s="3" t="s">
        <v>14510</v>
      </c>
      <c r="X1030" s="3" t="s">
        <v>14573</v>
      </c>
      <c r="Y1030" s="25">
        <f t="shared" si="310"/>
        <v>0.41</v>
      </c>
      <c r="Z1030" s="25">
        <f t="shared" si="311"/>
        <v>662</v>
      </c>
      <c r="AA1030">
        <f t="shared" si="312"/>
        <v>1</v>
      </c>
      <c r="AB1030">
        <f t="shared" si="313"/>
        <v>1</v>
      </c>
      <c r="AC1030">
        <f t="shared" si="304"/>
        <v>0</v>
      </c>
      <c r="AF1030">
        <f t="shared" si="314"/>
        <v>2666433</v>
      </c>
      <c r="AH1030" t="str">
        <f t="shared" si="315"/>
        <v>Akiara - Makes life easy Mini Sewing</v>
      </c>
      <c r="AI1030" s="21">
        <f t="shared" si="316"/>
        <v>1067</v>
      </c>
      <c r="AK1030" t="str">
        <f t="shared" si="317"/>
        <v>Home &amp; Kitchen</v>
      </c>
      <c r="AM1030">
        <f t="shared" si="318"/>
        <v>4100</v>
      </c>
      <c r="AN1030" s="16">
        <f t="shared" si="319"/>
        <v>41</v>
      </c>
      <c r="AO1030">
        <f t="shared" si="320"/>
        <v>41</v>
      </c>
      <c r="AP1030" t="str">
        <f t="shared" si="321"/>
        <v>Suspicious Zero</v>
      </c>
      <c r="AQ1030">
        <f t="shared" si="322"/>
        <v>4100</v>
      </c>
    </row>
    <row r="1031" spans="1:43">
      <c r="A1031" t="s">
        <v>6166</v>
      </c>
      <c r="B1031" t="s">
        <v>6167</v>
      </c>
      <c r="C1031" t="s">
        <v>4175</v>
      </c>
      <c r="D1031" s="17">
        <v>69</v>
      </c>
      <c r="E1031" s="17">
        <v>299</v>
      </c>
      <c r="F1031" s="23">
        <v>77</v>
      </c>
      <c r="G1031" s="6">
        <v>4.3</v>
      </c>
      <c r="H1031" s="3">
        <v>255</v>
      </c>
      <c r="I1031" t="s">
        <v>6168</v>
      </c>
      <c r="J1031" t="s">
        <v>6169</v>
      </c>
      <c r="K1031" t="s">
        <v>6170</v>
      </c>
      <c r="L1031" t="s">
        <v>6171</v>
      </c>
      <c r="M1031" t="s">
        <v>13015</v>
      </c>
      <c r="N1031" t="s">
        <v>13016</v>
      </c>
      <c r="O1031" t="s">
        <v>6172</v>
      </c>
      <c r="P1031" t="s">
        <v>6173</v>
      </c>
      <c r="Q1031" t="str">
        <f t="shared" si="305"/>
        <v>Good</v>
      </c>
      <c r="R1031" s="15">
        <f t="shared" si="306"/>
        <v>76245</v>
      </c>
      <c r="S1031" s="15" t="str">
        <f t="shared" si="307"/>
        <v>&lt;₹500</v>
      </c>
      <c r="U1031" s="6">
        <f t="shared" si="308"/>
        <v>308</v>
      </c>
      <c r="V1031" s="3">
        <f t="shared" si="309"/>
        <v>1096.5</v>
      </c>
      <c r="W1031" s="3" t="s">
        <v>13890</v>
      </c>
      <c r="X1031" s="3" t="s">
        <v>14572</v>
      </c>
      <c r="Y1031" s="25">
        <f t="shared" si="310"/>
        <v>0.77</v>
      </c>
      <c r="Z1031" s="25">
        <f t="shared" si="311"/>
        <v>662</v>
      </c>
      <c r="AA1031">
        <f t="shared" si="312"/>
        <v>1</v>
      </c>
      <c r="AB1031">
        <f t="shared" si="313"/>
        <v>1</v>
      </c>
      <c r="AC1031">
        <f t="shared" si="304"/>
        <v>0</v>
      </c>
      <c r="AF1031">
        <f t="shared" si="314"/>
        <v>76245</v>
      </c>
      <c r="AH1031" t="str">
        <f t="shared" si="315"/>
        <v>Gizga Essentials Webcam Cover,</v>
      </c>
      <c r="AI1031" s="21">
        <f t="shared" si="316"/>
        <v>255</v>
      </c>
      <c r="AK1031" t="str">
        <f t="shared" si="317"/>
        <v>Computers &amp; Accessories</v>
      </c>
      <c r="AM1031">
        <f t="shared" si="318"/>
        <v>7700</v>
      </c>
      <c r="AN1031" s="16">
        <f t="shared" si="319"/>
        <v>77</v>
      </c>
      <c r="AO1031">
        <f t="shared" si="320"/>
        <v>77</v>
      </c>
      <c r="AP1031" t="str">
        <f t="shared" si="321"/>
        <v>Suspicious Zero</v>
      </c>
      <c r="AQ1031">
        <f t="shared" si="322"/>
        <v>7700</v>
      </c>
    </row>
    <row r="1032" spans="1:43">
      <c r="A1032" t="s">
        <v>4262</v>
      </c>
      <c r="B1032" t="s">
        <v>4263</v>
      </c>
      <c r="C1032" t="s">
        <v>2768</v>
      </c>
      <c r="D1032" s="17">
        <v>499</v>
      </c>
      <c r="E1032" s="17">
        <v>1899</v>
      </c>
      <c r="F1032" s="23">
        <v>74</v>
      </c>
      <c r="G1032" s="6">
        <v>4.0999999999999996</v>
      </c>
      <c r="H1032" s="3">
        <v>412</v>
      </c>
      <c r="I1032" t="s">
        <v>4264</v>
      </c>
      <c r="J1032" t="s">
        <v>4265</v>
      </c>
      <c r="K1032" t="s">
        <v>4266</v>
      </c>
      <c r="L1032" t="s">
        <v>4267</v>
      </c>
      <c r="M1032" t="s">
        <v>4268</v>
      </c>
      <c r="N1032" t="s">
        <v>4269</v>
      </c>
      <c r="O1032" t="s">
        <v>4270</v>
      </c>
      <c r="P1032" t="s">
        <v>4271</v>
      </c>
      <c r="Q1032" t="str">
        <f t="shared" si="305"/>
        <v>Good</v>
      </c>
      <c r="R1032" s="15">
        <f t="shared" si="306"/>
        <v>782388</v>
      </c>
      <c r="S1032" s="15" t="str">
        <f t="shared" si="307"/>
        <v>₹500-₹2,000</v>
      </c>
      <c r="U1032" s="6">
        <f t="shared" si="308"/>
        <v>308</v>
      </c>
      <c r="V1032" s="3">
        <f t="shared" si="309"/>
        <v>1689.1999999999998</v>
      </c>
      <c r="W1032" s="3" t="s">
        <v>13891</v>
      </c>
      <c r="X1032" s="3" t="s">
        <v>14550</v>
      </c>
      <c r="Y1032" s="25">
        <f t="shared" si="310"/>
        <v>0.74</v>
      </c>
      <c r="Z1032" s="25">
        <f t="shared" si="311"/>
        <v>662</v>
      </c>
      <c r="AA1032">
        <f t="shared" si="312"/>
        <v>1</v>
      </c>
      <c r="AB1032">
        <f t="shared" si="313"/>
        <v>1</v>
      </c>
      <c r="AC1032">
        <f t="shared" si="304"/>
        <v>0</v>
      </c>
      <c r="AF1032">
        <f t="shared" si="314"/>
        <v>782388</v>
      </c>
      <c r="AH1032" t="str">
        <f t="shared" si="315"/>
        <v>10WeRun Id-116 Bluetooth Smartwatch</v>
      </c>
      <c r="AI1032" s="21">
        <f t="shared" si="316"/>
        <v>412</v>
      </c>
      <c r="AK1032" t="str">
        <f t="shared" si="317"/>
        <v>Electronics</v>
      </c>
      <c r="AM1032">
        <f t="shared" si="318"/>
        <v>7400</v>
      </c>
      <c r="AN1032" s="16">
        <f t="shared" si="319"/>
        <v>74</v>
      </c>
      <c r="AO1032">
        <f t="shared" si="320"/>
        <v>74</v>
      </c>
      <c r="AP1032" t="str">
        <f t="shared" si="321"/>
        <v>Suspicious Zero</v>
      </c>
      <c r="AQ1032">
        <f t="shared" si="322"/>
        <v>7400</v>
      </c>
    </row>
    <row r="1033" spans="1:43">
      <c r="A1033" t="s">
        <v>672</v>
      </c>
      <c r="B1033" t="s">
        <v>673</v>
      </c>
      <c r="C1033" t="s">
        <v>169</v>
      </c>
      <c r="D1033" s="17">
        <v>26999</v>
      </c>
      <c r="E1033" s="17">
        <v>42999</v>
      </c>
      <c r="F1033" s="23">
        <v>37</v>
      </c>
      <c r="G1033" s="6">
        <v>4.2</v>
      </c>
      <c r="H1033" s="3">
        <v>45238</v>
      </c>
      <c r="I1033" t="s">
        <v>674</v>
      </c>
      <c r="J1033" t="s">
        <v>601</v>
      </c>
      <c r="K1033" t="s">
        <v>602</v>
      </c>
      <c r="L1033" t="s">
        <v>603</v>
      </c>
      <c r="M1033" t="s">
        <v>604</v>
      </c>
      <c r="N1033" t="s">
        <v>605</v>
      </c>
      <c r="O1033" t="s">
        <v>675</v>
      </c>
      <c r="P1033" t="s">
        <v>676</v>
      </c>
      <c r="Q1033" t="str">
        <f t="shared" si="305"/>
        <v>Average</v>
      </c>
      <c r="R1033" s="15">
        <f t="shared" si="306"/>
        <v>1945188762</v>
      </c>
      <c r="S1033" s="15" t="str">
        <f t="shared" si="307"/>
        <v>₹10,000-₹50,000</v>
      </c>
      <c r="U1033" s="6">
        <f t="shared" si="308"/>
        <v>308</v>
      </c>
      <c r="V1033" s="3">
        <f t="shared" si="309"/>
        <v>189999.6</v>
      </c>
      <c r="W1033" s="3" t="s">
        <v>13892</v>
      </c>
      <c r="X1033" s="3" t="s">
        <v>14550</v>
      </c>
      <c r="Y1033" s="25">
        <f t="shared" si="310"/>
        <v>0.37</v>
      </c>
      <c r="Z1033" s="25">
        <f t="shared" si="311"/>
        <v>662</v>
      </c>
      <c r="AA1033">
        <f t="shared" si="312"/>
        <v>1</v>
      </c>
      <c r="AB1033">
        <f t="shared" si="313"/>
        <v>1</v>
      </c>
      <c r="AC1033">
        <f t="shared" si="304"/>
        <v>0</v>
      </c>
      <c r="AF1033">
        <f t="shared" si="314"/>
        <v>1945188762</v>
      </c>
      <c r="AH1033" t="str">
        <f t="shared" si="315"/>
        <v>Redmi 108 cm (43 inches) 4K Ultra HD</v>
      </c>
      <c r="AI1033" s="21">
        <f t="shared" si="316"/>
        <v>45238</v>
      </c>
      <c r="AK1033" t="str">
        <f t="shared" si="317"/>
        <v>Electronics</v>
      </c>
      <c r="AM1033">
        <f t="shared" si="318"/>
        <v>3700</v>
      </c>
      <c r="AN1033" s="16">
        <f t="shared" si="319"/>
        <v>37</v>
      </c>
      <c r="AO1033">
        <f t="shared" si="320"/>
        <v>37</v>
      </c>
      <c r="AP1033" t="str">
        <f t="shared" si="321"/>
        <v>Suspicious Zero</v>
      </c>
      <c r="AQ1033">
        <f t="shared" si="322"/>
        <v>3700</v>
      </c>
    </row>
    <row r="1034" spans="1:43">
      <c r="A1034" t="s">
        <v>6418</v>
      </c>
      <c r="B1034" t="s">
        <v>6419</v>
      </c>
      <c r="C1034" t="s">
        <v>2768</v>
      </c>
      <c r="D1034" s="17">
        <v>1999</v>
      </c>
      <c r="E1034" s="17">
        <v>7999</v>
      </c>
      <c r="F1034" s="23">
        <v>75</v>
      </c>
      <c r="G1034" s="6">
        <v>4.2</v>
      </c>
      <c r="H1034" s="3">
        <v>31305</v>
      </c>
      <c r="I1034" t="s">
        <v>6420</v>
      </c>
      <c r="J1034" t="s">
        <v>6421</v>
      </c>
      <c r="K1034" t="s">
        <v>6422</v>
      </c>
      <c r="L1034" t="s">
        <v>6423</v>
      </c>
      <c r="M1034" t="s">
        <v>12345</v>
      </c>
      <c r="N1034" t="s">
        <v>12346</v>
      </c>
      <c r="O1034" t="s">
        <v>6424</v>
      </c>
      <c r="P1034" t="s">
        <v>6425</v>
      </c>
      <c r="Q1034" t="str">
        <f t="shared" si="305"/>
        <v>Good</v>
      </c>
      <c r="R1034" s="15">
        <f t="shared" si="306"/>
        <v>250408695</v>
      </c>
      <c r="S1034" s="15" t="str">
        <f t="shared" si="307"/>
        <v>₹2,000-₹10,000</v>
      </c>
      <c r="U1034" s="6">
        <f t="shared" si="308"/>
        <v>308</v>
      </c>
      <c r="V1034" s="3">
        <f t="shared" si="309"/>
        <v>131481</v>
      </c>
      <c r="W1034" s="3" t="s">
        <v>13893</v>
      </c>
      <c r="X1034" s="3" t="s">
        <v>14550</v>
      </c>
      <c r="Y1034" s="25">
        <f t="shared" si="310"/>
        <v>0.75</v>
      </c>
      <c r="Z1034" s="25">
        <f t="shared" si="311"/>
        <v>662</v>
      </c>
      <c r="AA1034">
        <f t="shared" si="312"/>
        <v>1</v>
      </c>
      <c r="AB1034">
        <f t="shared" si="313"/>
        <v>1</v>
      </c>
      <c r="AC1034">
        <f t="shared" si="304"/>
        <v>0</v>
      </c>
      <c r="AF1034">
        <f t="shared" si="314"/>
        <v>250408695</v>
      </c>
      <c r="AH1034" t="str">
        <f t="shared" si="315"/>
        <v>Fire-Boltt Ninja Calling 1.69"</v>
      </c>
      <c r="AI1034" s="21">
        <f t="shared" si="316"/>
        <v>31305</v>
      </c>
      <c r="AK1034" t="str">
        <f t="shared" si="317"/>
        <v>Electronics</v>
      </c>
      <c r="AM1034">
        <f t="shared" si="318"/>
        <v>7500</v>
      </c>
      <c r="AN1034" s="16">
        <f t="shared" si="319"/>
        <v>75</v>
      </c>
      <c r="AO1034">
        <f t="shared" si="320"/>
        <v>75</v>
      </c>
      <c r="AP1034" t="str">
        <f t="shared" si="321"/>
        <v>Suspicious Zero</v>
      </c>
      <c r="AQ1034">
        <f t="shared" si="322"/>
        <v>7500</v>
      </c>
    </row>
    <row r="1035" spans="1:43">
      <c r="A1035" t="s">
        <v>3138</v>
      </c>
      <c r="B1035" t="s">
        <v>3139</v>
      </c>
      <c r="C1035" t="s">
        <v>2810</v>
      </c>
      <c r="D1035" s="17">
        <v>12999</v>
      </c>
      <c r="E1035" s="17">
        <v>15999</v>
      </c>
      <c r="F1035" s="23">
        <v>19</v>
      </c>
      <c r="G1035" s="6">
        <v>4.2</v>
      </c>
      <c r="H1035" s="3">
        <v>13246</v>
      </c>
      <c r="I1035" t="s">
        <v>3140</v>
      </c>
      <c r="J1035" t="s">
        <v>3141</v>
      </c>
      <c r="K1035" t="s">
        <v>3142</v>
      </c>
      <c r="L1035" t="s">
        <v>3143</v>
      </c>
      <c r="M1035" t="s">
        <v>3144</v>
      </c>
      <c r="N1035" t="s">
        <v>13017</v>
      </c>
      <c r="O1035" t="s">
        <v>3145</v>
      </c>
      <c r="P1035" t="s">
        <v>3146</v>
      </c>
      <c r="Q1035" t="str">
        <f t="shared" si="305"/>
        <v>Good</v>
      </c>
      <c r="R1035" s="15">
        <f t="shared" si="306"/>
        <v>211922754</v>
      </c>
      <c r="S1035" s="15" t="str">
        <f t="shared" si="307"/>
        <v>₹10,000-₹50,000</v>
      </c>
      <c r="U1035" s="6">
        <f t="shared" si="308"/>
        <v>308</v>
      </c>
      <c r="V1035" s="3">
        <f t="shared" si="309"/>
        <v>55633.200000000004</v>
      </c>
      <c r="W1035" s="3" t="s">
        <v>13894</v>
      </c>
      <c r="X1035" s="3" t="s">
        <v>14550</v>
      </c>
      <c r="Y1035" s="25">
        <f t="shared" si="310"/>
        <v>0.19</v>
      </c>
      <c r="Z1035" s="25">
        <f t="shared" si="311"/>
        <v>662</v>
      </c>
      <c r="AA1035">
        <f t="shared" si="312"/>
        <v>1</v>
      </c>
      <c r="AB1035">
        <f t="shared" si="313"/>
        <v>1</v>
      </c>
      <c r="AC1035">
        <f t="shared" si="304"/>
        <v>0</v>
      </c>
      <c r="AF1035">
        <f t="shared" si="314"/>
        <v>211922754</v>
      </c>
      <c r="AH1035" t="str">
        <f t="shared" si="315"/>
        <v>realme narzo 50 (Speed Blue,</v>
      </c>
      <c r="AI1035" s="21">
        <f t="shared" si="316"/>
        <v>13246</v>
      </c>
      <c r="AK1035" t="str">
        <f t="shared" si="317"/>
        <v>Electronics</v>
      </c>
      <c r="AM1035">
        <f t="shared" si="318"/>
        <v>1900</v>
      </c>
      <c r="AN1035" s="16">
        <f t="shared" si="319"/>
        <v>19</v>
      </c>
      <c r="AO1035">
        <f t="shared" si="320"/>
        <v>19</v>
      </c>
      <c r="AP1035" t="str">
        <f t="shared" si="321"/>
        <v>Suspicious Zero</v>
      </c>
      <c r="AQ1035">
        <f t="shared" si="322"/>
        <v>1900</v>
      </c>
    </row>
    <row r="1036" spans="1:43">
      <c r="A1036" t="s">
        <v>2093</v>
      </c>
      <c r="B1036" t="s">
        <v>12118</v>
      </c>
      <c r="C1036" t="s">
        <v>458</v>
      </c>
      <c r="D1036" s="17">
        <v>499</v>
      </c>
      <c r="E1036" s="17">
        <v>899</v>
      </c>
      <c r="F1036" s="23">
        <v>44</v>
      </c>
      <c r="G1036" s="6">
        <v>3.7</v>
      </c>
      <c r="H1036" s="3">
        <v>185</v>
      </c>
      <c r="I1036" t="s">
        <v>2094</v>
      </c>
      <c r="J1036" t="s">
        <v>2095</v>
      </c>
      <c r="K1036" t="s">
        <v>2096</v>
      </c>
      <c r="L1036" t="s">
        <v>2097</v>
      </c>
      <c r="M1036" t="s">
        <v>2098</v>
      </c>
      <c r="N1036" t="s">
        <v>13018</v>
      </c>
      <c r="O1036" t="s">
        <v>2099</v>
      </c>
      <c r="P1036" t="s">
        <v>2100</v>
      </c>
      <c r="Q1036" t="str">
        <f t="shared" si="305"/>
        <v>Good</v>
      </c>
      <c r="R1036" s="15">
        <f t="shared" si="306"/>
        <v>166315</v>
      </c>
      <c r="S1036" s="15" t="str">
        <f t="shared" si="307"/>
        <v>₹500-₹2,000</v>
      </c>
      <c r="U1036" s="6">
        <f t="shared" si="308"/>
        <v>308</v>
      </c>
      <c r="V1036" s="3">
        <f t="shared" si="309"/>
        <v>684.5</v>
      </c>
      <c r="W1036" s="3" t="s">
        <v>13895</v>
      </c>
      <c r="X1036" s="3" t="s">
        <v>14550</v>
      </c>
      <c r="Y1036" s="25">
        <f t="shared" si="310"/>
        <v>0.44</v>
      </c>
      <c r="Z1036" s="25">
        <f t="shared" si="311"/>
        <v>662</v>
      </c>
      <c r="AA1036">
        <f t="shared" si="312"/>
        <v>1</v>
      </c>
      <c r="AB1036">
        <f t="shared" si="313"/>
        <v>1</v>
      </c>
      <c r="AC1036">
        <f t="shared" si="304"/>
        <v>0</v>
      </c>
      <c r="AF1036">
        <f t="shared" si="314"/>
        <v>166315</v>
      </c>
      <c r="AH1036" t="str">
        <f t="shared" si="315"/>
        <v>7SEVEN Compatible Vu Smart Tv Remote</v>
      </c>
      <c r="AI1036" s="21">
        <f t="shared" si="316"/>
        <v>185</v>
      </c>
      <c r="AK1036" t="str">
        <f t="shared" si="317"/>
        <v>Electronics</v>
      </c>
      <c r="AM1036">
        <f t="shared" si="318"/>
        <v>4400</v>
      </c>
      <c r="AN1036" s="16">
        <f t="shared" si="319"/>
        <v>44</v>
      </c>
      <c r="AO1036">
        <f t="shared" si="320"/>
        <v>44</v>
      </c>
      <c r="AP1036" t="str">
        <f t="shared" si="321"/>
        <v>Suspicious Zero</v>
      </c>
      <c r="AQ1036">
        <f t="shared" si="322"/>
        <v>4400</v>
      </c>
    </row>
    <row r="1037" spans="1:43">
      <c r="A1037" t="s">
        <v>2746</v>
      </c>
      <c r="B1037" t="s">
        <v>2747</v>
      </c>
      <c r="C1037" t="s">
        <v>169</v>
      </c>
      <c r="D1037" s="17">
        <v>46999</v>
      </c>
      <c r="E1037" s="17">
        <v>69999</v>
      </c>
      <c r="F1037" s="23">
        <v>33</v>
      </c>
      <c r="G1037" s="6">
        <v>4.3</v>
      </c>
      <c r="H1037" s="3">
        <v>21252</v>
      </c>
      <c r="I1037" t="s">
        <v>2748</v>
      </c>
      <c r="J1037" t="s">
        <v>2749</v>
      </c>
      <c r="K1037" t="s">
        <v>2750</v>
      </c>
      <c r="L1037" t="s">
        <v>2751</v>
      </c>
      <c r="M1037" t="s">
        <v>2752</v>
      </c>
      <c r="N1037" t="s">
        <v>2753</v>
      </c>
      <c r="O1037" t="s">
        <v>2754</v>
      </c>
      <c r="P1037" t="s">
        <v>2755</v>
      </c>
      <c r="Q1037" t="str">
        <f t="shared" si="305"/>
        <v>Good</v>
      </c>
      <c r="R1037" s="15">
        <f t="shared" si="306"/>
        <v>1487618748</v>
      </c>
      <c r="S1037" s="15" t="str">
        <f t="shared" si="307"/>
        <v>&gt;₹50,000</v>
      </c>
      <c r="U1037" s="6">
        <f t="shared" si="308"/>
        <v>308</v>
      </c>
      <c r="V1037" s="3">
        <f t="shared" si="309"/>
        <v>91383.599999999991</v>
      </c>
      <c r="W1037" s="3" t="s">
        <v>13896</v>
      </c>
      <c r="X1037" s="3" t="s">
        <v>14550</v>
      </c>
      <c r="Y1037" s="25">
        <f t="shared" si="310"/>
        <v>0.33</v>
      </c>
      <c r="Z1037" s="25">
        <f t="shared" si="311"/>
        <v>662</v>
      </c>
      <c r="AA1037">
        <f t="shared" si="312"/>
        <v>1</v>
      </c>
      <c r="AB1037">
        <f t="shared" si="313"/>
        <v>1</v>
      </c>
      <c r="AC1037">
        <f t="shared" si="304"/>
        <v>0</v>
      </c>
      <c r="AF1037">
        <f t="shared" si="314"/>
        <v>1487618748</v>
      </c>
      <c r="AH1037" t="str">
        <f t="shared" si="315"/>
        <v>MI 138.8 cm (55 inches) 5X Series 4K</v>
      </c>
      <c r="AI1037" s="21">
        <f t="shared" si="316"/>
        <v>21252</v>
      </c>
      <c r="AK1037" t="str">
        <f t="shared" si="317"/>
        <v>Electronics</v>
      </c>
      <c r="AM1037">
        <f t="shared" si="318"/>
        <v>3300</v>
      </c>
      <c r="AN1037" s="16">
        <f t="shared" si="319"/>
        <v>33</v>
      </c>
      <c r="AO1037">
        <f t="shared" si="320"/>
        <v>33</v>
      </c>
      <c r="AP1037" t="str">
        <f t="shared" si="321"/>
        <v>Suspicious Zero</v>
      </c>
      <c r="AQ1037">
        <f t="shared" si="322"/>
        <v>3300</v>
      </c>
    </row>
    <row r="1038" spans="1:43">
      <c r="A1038" t="s">
        <v>687</v>
      </c>
      <c r="B1038" t="s">
        <v>688</v>
      </c>
      <c r="C1038" t="s">
        <v>18</v>
      </c>
      <c r="D1038" s="17">
        <v>399</v>
      </c>
      <c r="E1038" s="17">
        <v>999</v>
      </c>
      <c r="F1038" s="23">
        <v>60</v>
      </c>
      <c r="G1038" s="6">
        <v>4.0999999999999996</v>
      </c>
      <c r="H1038" s="3">
        <v>1780</v>
      </c>
      <c r="I1038" t="s">
        <v>689</v>
      </c>
      <c r="J1038" t="s">
        <v>690</v>
      </c>
      <c r="K1038" t="s">
        <v>691</v>
      </c>
      <c r="L1038" t="s">
        <v>692</v>
      </c>
      <c r="M1038" t="s">
        <v>13019</v>
      </c>
      <c r="N1038" t="s">
        <v>694</v>
      </c>
      <c r="O1038" t="s">
        <v>695</v>
      </c>
      <c r="P1038" t="s">
        <v>696</v>
      </c>
      <c r="Q1038" t="str">
        <f t="shared" si="305"/>
        <v>Good</v>
      </c>
      <c r="R1038" s="15">
        <f t="shared" si="306"/>
        <v>1778220</v>
      </c>
      <c r="S1038" s="15" t="str">
        <f t="shared" si="307"/>
        <v>₹500-₹2,000</v>
      </c>
      <c r="U1038" s="6">
        <f t="shared" si="308"/>
        <v>308</v>
      </c>
      <c r="V1038" s="3">
        <f t="shared" si="309"/>
        <v>7297.9999999999991</v>
      </c>
      <c r="W1038" s="3" t="s">
        <v>14186</v>
      </c>
      <c r="X1038" s="3" t="s">
        <v>14572</v>
      </c>
      <c r="Y1038" s="25">
        <f t="shared" si="310"/>
        <v>0.6</v>
      </c>
      <c r="Z1038" s="25">
        <f t="shared" si="311"/>
        <v>662</v>
      </c>
      <c r="AA1038">
        <f t="shared" si="312"/>
        <v>1</v>
      </c>
      <c r="AB1038">
        <f t="shared" si="313"/>
        <v>1</v>
      </c>
      <c r="AC1038">
        <f t="shared" si="304"/>
        <v>0</v>
      </c>
      <c r="AF1038">
        <f t="shared" si="314"/>
        <v>1778220</v>
      </c>
      <c r="AH1038" t="str">
        <f t="shared" si="315"/>
        <v>boAt Type C A750 Stress Resistant,</v>
      </c>
      <c r="AI1038" s="21">
        <f t="shared" si="316"/>
        <v>1780</v>
      </c>
      <c r="AK1038" t="str">
        <f t="shared" si="317"/>
        <v>Computers &amp; Accessories</v>
      </c>
      <c r="AM1038">
        <f t="shared" si="318"/>
        <v>6000</v>
      </c>
      <c r="AN1038" s="16">
        <f t="shared" si="319"/>
        <v>60</v>
      </c>
      <c r="AO1038">
        <f t="shared" si="320"/>
        <v>60</v>
      </c>
      <c r="AP1038" t="str">
        <f t="shared" si="321"/>
        <v>Suspicious Zero</v>
      </c>
      <c r="AQ1038">
        <f t="shared" si="322"/>
        <v>6000</v>
      </c>
    </row>
    <row r="1039" spans="1:43">
      <c r="A1039" t="s">
        <v>997</v>
      </c>
      <c r="B1039" t="s">
        <v>998</v>
      </c>
      <c r="C1039" t="s">
        <v>18</v>
      </c>
      <c r="D1039" s="17">
        <v>399</v>
      </c>
      <c r="E1039" s="17">
        <v>999</v>
      </c>
      <c r="F1039" s="23">
        <v>60</v>
      </c>
      <c r="G1039" s="6">
        <v>4.0999999999999996</v>
      </c>
      <c r="H1039" s="3">
        <v>1780</v>
      </c>
      <c r="I1039" t="s">
        <v>999</v>
      </c>
      <c r="J1039" t="s">
        <v>690</v>
      </c>
      <c r="K1039" t="s">
        <v>691</v>
      </c>
      <c r="L1039" t="s">
        <v>692</v>
      </c>
      <c r="M1039" t="s">
        <v>13019</v>
      </c>
      <c r="N1039" t="s">
        <v>694</v>
      </c>
      <c r="O1039" t="s">
        <v>1000</v>
      </c>
      <c r="P1039" t="s">
        <v>1001</v>
      </c>
      <c r="Q1039" t="str">
        <f t="shared" si="305"/>
        <v>Average</v>
      </c>
      <c r="R1039" s="15">
        <f t="shared" si="306"/>
        <v>1778220</v>
      </c>
      <c r="S1039" s="15" t="str">
        <f t="shared" si="307"/>
        <v>₹500-₹2,000</v>
      </c>
      <c r="U1039" s="6">
        <f t="shared" si="308"/>
        <v>308</v>
      </c>
      <c r="V1039" s="3">
        <f t="shared" si="309"/>
        <v>7297.9999999999991</v>
      </c>
      <c r="W1039" s="3" t="s">
        <v>14511</v>
      </c>
      <c r="X1039" s="3" t="s">
        <v>14572</v>
      </c>
      <c r="Y1039" s="25">
        <f t="shared" si="310"/>
        <v>0.6</v>
      </c>
      <c r="Z1039" s="25">
        <f t="shared" si="311"/>
        <v>662</v>
      </c>
      <c r="AA1039">
        <f t="shared" si="312"/>
        <v>1</v>
      </c>
      <c r="AB1039">
        <f t="shared" si="313"/>
        <v>1</v>
      </c>
      <c r="AC1039">
        <f t="shared" si="304"/>
        <v>0</v>
      </c>
      <c r="AF1039">
        <f t="shared" si="314"/>
        <v>1778220</v>
      </c>
      <c r="AH1039" t="str">
        <f t="shared" si="315"/>
        <v>boAt Type C A750 Stress Resistant,</v>
      </c>
      <c r="AI1039" s="21">
        <f t="shared" si="316"/>
        <v>1780</v>
      </c>
      <c r="AK1039" t="str">
        <f t="shared" si="317"/>
        <v>Computers &amp; Accessories</v>
      </c>
      <c r="AM1039">
        <f t="shared" si="318"/>
        <v>6000</v>
      </c>
      <c r="AN1039" s="16">
        <f t="shared" si="319"/>
        <v>60</v>
      </c>
      <c r="AO1039">
        <f t="shared" si="320"/>
        <v>60</v>
      </c>
      <c r="AP1039" t="str">
        <f t="shared" si="321"/>
        <v>Suspicious Zero</v>
      </c>
      <c r="AQ1039">
        <f t="shared" si="322"/>
        <v>6000</v>
      </c>
    </row>
    <row r="1040" spans="1:43">
      <c r="A1040" t="s">
        <v>366</v>
      </c>
      <c r="B1040" t="s">
        <v>367</v>
      </c>
      <c r="C1040" t="s">
        <v>18</v>
      </c>
      <c r="D1040" s="17">
        <v>199</v>
      </c>
      <c r="E1040" s="17">
        <v>999</v>
      </c>
      <c r="F1040" s="23">
        <v>80</v>
      </c>
      <c r="G1040" s="6">
        <v>4</v>
      </c>
      <c r="H1040" s="3">
        <v>576</v>
      </c>
      <c r="I1040" t="s">
        <v>12347</v>
      </c>
      <c r="J1040" t="s">
        <v>369</v>
      </c>
      <c r="K1040" t="s">
        <v>370</v>
      </c>
      <c r="L1040" t="s">
        <v>371</v>
      </c>
      <c r="M1040" t="s">
        <v>13020</v>
      </c>
      <c r="N1040" t="s">
        <v>12142</v>
      </c>
      <c r="O1040" t="s">
        <v>374</v>
      </c>
      <c r="P1040" t="s">
        <v>375</v>
      </c>
      <c r="Q1040" t="str">
        <f t="shared" si="305"/>
        <v>Good</v>
      </c>
      <c r="R1040" s="15">
        <f t="shared" si="306"/>
        <v>575424</v>
      </c>
      <c r="S1040" s="15" t="str">
        <f t="shared" si="307"/>
        <v>₹500-₹2,000</v>
      </c>
      <c r="U1040" s="6">
        <f t="shared" si="308"/>
        <v>308</v>
      </c>
      <c r="V1040" s="3">
        <f t="shared" si="309"/>
        <v>2304</v>
      </c>
      <c r="W1040" s="3" t="s">
        <v>14187</v>
      </c>
      <c r="X1040" s="3" t="s">
        <v>14572</v>
      </c>
      <c r="Y1040" s="25">
        <f t="shared" si="310"/>
        <v>0.8</v>
      </c>
      <c r="Z1040" s="25">
        <f t="shared" si="311"/>
        <v>662</v>
      </c>
      <c r="AA1040">
        <f t="shared" si="312"/>
        <v>1</v>
      </c>
      <c r="AB1040">
        <f t="shared" si="313"/>
        <v>1</v>
      </c>
      <c r="AC1040">
        <f t="shared" si="304"/>
        <v>0</v>
      </c>
      <c r="AF1040">
        <f t="shared" si="314"/>
        <v>575424</v>
      </c>
      <c r="AH1040" t="str">
        <f t="shared" si="315"/>
        <v>Sounce 65W OnePlus Dash Warp Charge</v>
      </c>
      <c r="AI1040" s="21">
        <f t="shared" si="316"/>
        <v>576</v>
      </c>
      <c r="AK1040" t="str">
        <f t="shared" si="317"/>
        <v>Computers &amp; Accessories</v>
      </c>
      <c r="AM1040">
        <f t="shared" si="318"/>
        <v>8000</v>
      </c>
      <c r="AN1040" s="16">
        <f t="shared" si="319"/>
        <v>80</v>
      </c>
      <c r="AO1040">
        <f t="shared" si="320"/>
        <v>80</v>
      </c>
      <c r="AP1040" t="str">
        <f t="shared" si="321"/>
        <v>Suspicious Zero</v>
      </c>
      <c r="AQ1040">
        <f t="shared" si="322"/>
        <v>8000</v>
      </c>
    </row>
    <row r="1041" spans="1:43">
      <c r="A1041" t="s">
        <v>2587</v>
      </c>
      <c r="B1041" t="s">
        <v>2588</v>
      </c>
      <c r="C1041" t="s">
        <v>18</v>
      </c>
      <c r="D1041" s="17">
        <v>129</v>
      </c>
      <c r="E1041" s="17">
        <v>599</v>
      </c>
      <c r="F1041" s="23">
        <v>78</v>
      </c>
      <c r="G1041" s="6">
        <v>4.0999999999999996</v>
      </c>
      <c r="H1041" s="3">
        <v>265</v>
      </c>
      <c r="I1041" t="s">
        <v>2589</v>
      </c>
      <c r="J1041" t="s">
        <v>2590</v>
      </c>
      <c r="K1041" t="s">
        <v>2591</v>
      </c>
      <c r="L1041" t="s">
        <v>2592</v>
      </c>
      <c r="M1041" t="s">
        <v>13021</v>
      </c>
      <c r="N1041" t="s">
        <v>2593</v>
      </c>
      <c r="O1041" t="s">
        <v>2594</v>
      </c>
      <c r="P1041" t="s">
        <v>2595</v>
      </c>
      <c r="Q1041" t="str">
        <f t="shared" si="305"/>
        <v>Average</v>
      </c>
      <c r="R1041" s="15">
        <f t="shared" si="306"/>
        <v>158735</v>
      </c>
      <c r="S1041" s="15" t="str">
        <f t="shared" si="307"/>
        <v>₹500-₹2,000</v>
      </c>
      <c r="U1041" s="6">
        <f t="shared" si="308"/>
        <v>308</v>
      </c>
      <c r="V1041" s="3">
        <f t="shared" si="309"/>
        <v>1086.5</v>
      </c>
      <c r="W1041" s="3" t="s">
        <v>13897</v>
      </c>
      <c r="X1041" s="3" t="s">
        <v>14572</v>
      </c>
      <c r="Y1041" s="25">
        <f t="shared" si="310"/>
        <v>0.78</v>
      </c>
      <c r="Z1041" s="25">
        <f t="shared" si="311"/>
        <v>662</v>
      </c>
      <c r="AA1041">
        <f t="shared" si="312"/>
        <v>1</v>
      </c>
      <c r="AB1041">
        <f t="shared" si="313"/>
        <v>1</v>
      </c>
      <c r="AC1041">
        <f t="shared" si="304"/>
        <v>0</v>
      </c>
      <c r="AF1041">
        <f t="shared" si="314"/>
        <v>158735</v>
      </c>
      <c r="AH1041" t="str">
        <f t="shared" si="315"/>
        <v>Amazon Brand - Solimo Fast Charging</v>
      </c>
      <c r="AI1041" s="21">
        <f t="shared" si="316"/>
        <v>265</v>
      </c>
      <c r="AK1041" t="str">
        <f t="shared" si="317"/>
        <v>Computers &amp; Accessories</v>
      </c>
      <c r="AM1041">
        <f t="shared" si="318"/>
        <v>7800</v>
      </c>
      <c r="AN1041" s="16">
        <f t="shared" si="319"/>
        <v>78</v>
      </c>
      <c r="AO1041">
        <f t="shared" si="320"/>
        <v>78</v>
      </c>
      <c r="AP1041" t="str">
        <f t="shared" si="321"/>
        <v>Suspicious Zero</v>
      </c>
      <c r="AQ1041">
        <f t="shared" si="322"/>
        <v>7800</v>
      </c>
    </row>
    <row r="1042" spans="1:43">
      <c r="A1042" t="s">
        <v>10710</v>
      </c>
      <c r="B1042" t="s">
        <v>10711</v>
      </c>
      <c r="C1042" t="s">
        <v>8287</v>
      </c>
      <c r="D1042" s="17">
        <v>1799</v>
      </c>
      <c r="E1042" s="17">
        <v>3295</v>
      </c>
      <c r="F1042" s="23">
        <v>45</v>
      </c>
      <c r="G1042" s="6">
        <v>3.8</v>
      </c>
      <c r="H1042" s="3">
        <v>687</v>
      </c>
      <c r="I1042" t="s">
        <v>12348</v>
      </c>
      <c r="J1042" t="s">
        <v>10712</v>
      </c>
      <c r="K1042" t="s">
        <v>10713</v>
      </c>
      <c r="L1042" t="s">
        <v>10714</v>
      </c>
      <c r="M1042" t="s">
        <v>13022</v>
      </c>
      <c r="N1042" t="s">
        <v>10715</v>
      </c>
      <c r="O1042" t="s">
        <v>10716</v>
      </c>
      <c r="P1042" t="s">
        <v>10717</v>
      </c>
      <c r="Q1042" t="str">
        <f t="shared" si="305"/>
        <v>Good</v>
      </c>
      <c r="R1042" s="15">
        <f t="shared" si="306"/>
        <v>2263665</v>
      </c>
      <c r="S1042" s="15" t="str">
        <f t="shared" si="307"/>
        <v>₹2,000-₹10,000</v>
      </c>
      <c r="U1042" s="6">
        <f t="shared" si="308"/>
        <v>308</v>
      </c>
      <c r="V1042" s="3">
        <f t="shared" si="309"/>
        <v>2610.6</v>
      </c>
      <c r="W1042" s="3" t="s">
        <v>13898</v>
      </c>
      <c r="X1042" s="3" t="s">
        <v>14573</v>
      </c>
      <c r="Y1042" s="25">
        <f t="shared" si="310"/>
        <v>0.45</v>
      </c>
      <c r="Z1042" s="25">
        <f t="shared" si="311"/>
        <v>662</v>
      </c>
      <c r="AA1042">
        <f t="shared" si="312"/>
        <v>1</v>
      </c>
      <c r="AB1042">
        <f t="shared" si="313"/>
        <v>1</v>
      </c>
      <c r="AC1042">
        <f t="shared" si="304"/>
        <v>0</v>
      </c>
      <c r="AF1042">
        <f t="shared" si="314"/>
        <v>2263665</v>
      </c>
      <c r="AH1042" t="str">
        <f t="shared" si="315"/>
        <v>INALSA Vaccum Cleaner Handheld 800W</v>
      </c>
      <c r="AI1042" s="21">
        <f t="shared" si="316"/>
        <v>687</v>
      </c>
      <c r="AK1042" t="str">
        <f t="shared" si="317"/>
        <v>Home &amp; Kitchen</v>
      </c>
      <c r="AM1042">
        <f t="shared" si="318"/>
        <v>4500</v>
      </c>
      <c r="AN1042" s="16">
        <f t="shared" si="319"/>
        <v>45</v>
      </c>
      <c r="AO1042">
        <f t="shared" si="320"/>
        <v>45</v>
      </c>
      <c r="AP1042" t="str">
        <f t="shared" si="321"/>
        <v>Suspicious Zero</v>
      </c>
      <c r="AQ1042">
        <f t="shared" si="322"/>
        <v>4500</v>
      </c>
    </row>
    <row r="1043" spans="1:43">
      <c r="A1043" t="s">
        <v>9359</v>
      </c>
      <c r="B1043" t="s">
        <v>9360</v>
      </c>
      <c r="C1043" t="s">
        <v>7933</v>
      </c>
      <c r="D1043" s="17">
        <v>298</v>
      </c>
      <c r="E1043" s="17">
        <v>499</v>
      </c>
      <c r="F1043" s="23">
        <v>40</v>
      </c>
      <c r="G1043" s="6">
        <v>4.4000000000000004</v>
      </c>
      <c r="H1043" s="3">
        <v>290</v>
      </c>
      <c r="I1043" t="s">
        <v>12349</v>
      </c>
      <c r="J1043" t="s">
        <v>9361</v>
      </c>
      <c r="K1043" t="s">
        <v>9362</v>
      </c>
      <c r="L1043" t="s">
        <v>9363</v>
      </c>
      <c r="M1043" t="s">
        <v>9364</v>
      </c>
      <c r="N1043" t="s">
        <v>13023</v>
      </c>
      <c r="O1043" t="s">
        <v>9365</v>
      </c>
      <c r="P1043" t="s">
        <v>9366</v>
      </c>
      <c r="Q1043" t="str">
        <f t="shared" si="305"/>
        <v>Average</v>
      </c>
      <c r="R1043" s="15">
        <f t="shared" si="306"/>
        <v>144710</v>
      </c>
      <c r="S1043" s="15" t="str">
        <f t="shared" si="307"/>
        <v>&lt;₹500</v>
      </c>
      <c r="U1043" s="6">
        <f t="shared" si="308"/>
        <v>308</v>
      </c>
      <c r="V1043" s="3">
        <f t="shared" si="309"/>
        <v>1276</v>
      </c>
      <c r="W1043" s="3" t="s">
        <v>13899</v>
      </c>
      <c r="X1043" s="3" t="s">
        <v>14573</v>
      </c>
      <c r="Y1043" s="25">
        <f t="shared" si="310"/>
        <v>0.4</v>
      </c>
      <c r="Z1043" s="25">
        <f t="shared" si="311"/>
        <v>662</v>
      </c>
      <c r="AA1043">
        <f t="shared" si="312"/>
        <v>1</v>
      </c>
      <c r="AB1043">
        <f t="shared" si="313"/>
        <v>1</v>
      </c>
      <c r="AC1043">
        <f t="shared" si="304"/>
        <v>0</v>
      </c>
      <c r="AF1043">
        <f t="shared" si="314"/>
        <v>144710</v>
      </c>
      <c r="AH1043" t="str">
        <f t="shared" si="315"/>
        <v>FABWARE Lint Remover for Clothes -</v>
      </c>
      <c r="AI1043" s="21">
        <f t="shared" si="316"/>
        <v>290</v>
      </c>
      <c r="AK1043" t="str">
        <f t="shared" si="317"/>
        <v>Home &amp; Kitchen</v>
      </c>
      <c r="AM1043">
        <f t="shared" si="318"/>
        <v>4000</v>
      </c>
      <c r="AN1043" s="16">
        <f t="shared" si="319"/>
        <v>40</v>
      </c>
      <c r="AO1043">
        <f t="shared" si="320"/>
        <v>40</v>
      </c>
      <c r="AP1043" t="str">
        <f t="shared" si="321"/>
        <v>Suspicious Zero</v>
      </c>
      <c r="AQ1043">
        <f t="shared" si="322"/>
        <v>4000</v>
      </c>
    </row>
    <row r="1044" spans="1:43">
      <c r="A1044" t="s">
        <v>6507</v>
      </c>
      <c r="B1044" t="s">
        <v>6508</v>
      </c>
      <c r="C1044" t="s">
        <v>2884</v>
      </c>
      <c r="D1044" s="17">
        <v>199</v>
      </c>
      <c r="E1044" s="17">
        <v>499</v>
      </c>
      <c r="F1044" s="23">
        <v>60</v>
      </c>
      <c r="G1044" s="6">
        <v>3.6</v>
      </c>
      <c r="H1044" s="3">
        <v>2492</v>
      </c>
      <c r="I1044" t="s">
        <v>6509</v>
      </c>
      <c r="J1044" t="s">
        <v>6510</v>
      </c>
      <c r="K1044" t="s">
        <v>6511</v>
      </c>
      <c r="L1044" t="s">
        <v>6512</v>
      </c>
      <c r="M1044" t="s">
        <v>13024</v>
      </c>
      <c r="N1044" t="s">
        <v>6513</v>
      </c>
      <c r="O1044" t="s">
        <v>6514</v>
      </c>
      <c r="P1044" t="s">
        <v>6515</v>
      </c>
      <c r="Q1044" t="str">
        <f t="shared" si="305"/>
        <v>Average</v>
      </c>
      <c r="R1044" s="15">
        <f t="shared" si="306"/>
        <v>1243508</v>
      </c>
      <c r="S1044" s="15" t="str">
        <f t="shared" si="307"/>
        <v>&lt;₹500</v>
      </c>
      <c r="U1044" s="6">
        <f t="shared" si="308"/>
        <v>308</v>
      </c>
      <c r="V1044" s="3">
        <f t="shared" si="309"/>
        <v>8971.2000000000007</v>
      </c>
      <c r="W1044" s="3" t="s">
        <v>14318</v>
      </c>
      <c r="X1044" s="3" t="s">
        <v>14550</v>
      </c>
      <c r="Y1044" s="25">
        <f t="shared" si="310"/>
        <v>0.6</v>
      </c>
      <c r="Z1044" s="25">
        <f t="shared" si="311"/>
        <v>662</v>
      </c>
      <c r="AA1044">
        <f t="shared" si="312"/>
        <v>1</v>
      </c>
      <c r="AB1044">
        <f t="shared" si="313"/>
        <v>1</v>
      </c>
      <c r="AC1044">
        <f t="shared" si="304"/>
        <v>0</v>
      </c>
      <c r="AF1044">
        <f t="shared" si="314"/>
        <v>1243508</v>
      </c>
      <c r="AH1044" t="str">
        <f t="shared" si="315"/>
        <v>ZEBRONICS Zeb-Buds 30 3.5Mm Stereo</v>
      </c>
      <c r="AI1044" s="21">
        <f t="shared" si="316"/>
        <v>2492</v>
      </c>
      <c r="AK1044" t="str">
        <f t="shared" si="317"/>
        <v>Electronics</v>
      </c>
      <c r="AM1044">
        <f t="shared" si="318"/>
        <v>6000</v>
      </c>
      <c r="AN1044" s="16">
        <f t="shared" si="319"/>
        <v>60</v>
      </c>
      <c r="AO1044">
        <f t="shared" si="320"/>
        <v>60</v>
      </c>
      <c r="AP1044" t="str">
        <f t="shared" si="321"/>
        <v>Suspicious Zero</v>
      </c>
      <c r="AQ1044">
        <f t="shared" si="322"/>
        <v>6000</v>
      </c>
    </row>
    <row r="1045" spans="1:43">
      <c r="A1045" t="s">
        <v>4196</v>
      </c>
      <c r="B1045" t="s">
        <v>4197</v>
      </c>
      <c r="C1045" t="s">
        <v>3735</v>
      </c>
      <c r="D1045" s="17">
        <v>199</v>
      </c>
      <c r="E1045" s="17">
        <v>1899</v>
      </c>
      <c r="F1045" s="23">
        <v>90</v>
      </c>
      <c r="G1045" s="6">
        <v>4</v>
      </c>
      <c r="H1045" s="3">
        <v>4740</v>
      </c>
      <c r="I1045" t="s">
        <v>12350</v>
      </c>
      <c r="J1045" t="s">
        <v>4198</v>
      </c>
      <c r="K1045" t="s">
        <v>4199</v>
      </c>
      <c r="L1045" t="s">
        <v>4200</v>
      </c>
      <c r="M1045" t="s">
        <v>4201</v>
      </c>
      <c r="N1045" t="s">
        <v>4202</v>
      </c>
      <c r="O1045" t="s">
        <v>4203</v>
      </c>
      <c r="P1045" t="s">
        <v>4204</v>
      </c>
      <c r="Q1045" t="str">
        <f t="shared" si="305"/>
        <v>Average</v>
      </c>
      <c r="R1045" s="15">
        <f t="shared" si="306"/>
        <v>9001260</v>
      </c>
      <c r="S1045" s="15" t="str">
        <f t="shared" si="307"/>
        <v>₹500-₹2,000</v>
      </c>
      <c r="U1045" s="6">
        <f t="shared" si="308"/>
        <v>308</v>
      </c>
      <c r="V1045" s="3">
        <f t="shared" si="309"/>
        <v>18960</v>
      </c>
      <c r="W1045" s="3" t="s">
        <v>13900</v>
      </c>
      <c r="X1045" s="3" t="s">
        <v>14550</v>
      </c>
      <c r="Y1045" s="25">
        <f t="shared" si="310"/>
        <v>0.9</v>
      </c>
      <c r="Z1045" s="25">
        <f t="shared" si="311"/>
        <v>662</v>
      </c>
      <c r="AA1045">
        <f t="shared" si="312"/>
        <v>1</v>
      </c>
      <c r="AB1045">
        <f t="shared" si="313"/>
        <v>1</v>
      </c>
      <c r="AC1045">
        <f t="shared" si="304"/>
        <v>0</v>
      </c>
      <c r="AF1045">
        <f t="shared" si="314"/>
        <v>9001260</v>
      </c>
      <c r="AH1045" t="str">
        <f t="shared" si="315"/>
        <v>Sounce Protective Case Cover Compatible</v>
      </c>
      <c r="AI1045" s="21">
        <f t="shared" si="316"/>
        <v>4740</v>
      </c>
      <c r="AK1045" t="str">
        <f t="shared" si="317"/>
        <v>Electronics</v>
      </c>
      <c r="AM1045">
        <f t="shared" si="318"/>
        <v>9000</v>
      </c>
      <c r="AN1045" s="16">
        <f t="shared" si="319"/>
        <v>90</v>
      </c>
      <c r="AO1045">
        <f t="shared" si="320"/>
        <v>90</v>
      </c>
      <c r="AP1045" t="str">
        <f t="shared" si="321"/>
        <v>Suspicious Zero</v>
      </c>
      <c r="AQ1045">
        <f t="shared" si="322"/>
        <v>9000</v>
      </c>
    </row>
    <row r="1046" spans="1:43">
      <c r="A1046" t="s">
        <v>9555</v>
      </c>
      <c r="B1046" t="s">
        <v>9556</v>
      </c>
      <c r="C1046" t="s">
        <v>8593</v>
      </c>
      <c r="D1046" s="17">
        <v>1449</v>
      </c>
      <c r="E1046" s="17">
        <v>2349</v>
      </c>
      <c r="F1046" s="23">
        <v>38</v>
      </c>
      <c r="G1046" s="6">
        <v>3.9</v>
      </c>
      <c r="H1046" s="3">
        <v>9019</v>
      </c>
      <c r="I1046" t="s">
        <v>9557</v>
      </c>
      <c r="J1046" t="s">
        <v>9558</v>
      </c>
      <c r="K1046" t="s">
        <v>9559</v>
      </c>
      <c r="L1046" t="s">
        <v>9560</v>
      </c>
      <c r="M1046" t="s">
        <v>9561</v>
      </c>
      <c r="N1046" t="s">
        <v>13025</v>
      </c>
      <c r="O1046" t="s">
        <v>9562</v>
      </c>
      <c r="P1046" t="s">
        <v>9563</v>
      </c>
      <c r="Q1046" t="str">
        <f t="shared" si="305"/>
        <v>Average</v>
      </c>
      <c r="R1046" s="15">
        <f t="shared" si="306"/>
        <v>21185631</v>
      </c>
      <c r="S1046" s="15" t="str">
        <f t="shared" si="307"/>
        <v>₹2,000-₹10,000</v>
      </c>
      <c r="U1046" s="6">
        <f t="shared" si="308"/>
        <v>308</v>
      </c>
      <c r="V1046" s="3">
        <f t="shared" si="309"/>
        <v>35174.1</v>
      </c>
      <c r="W1046" s="3" t="s">
        <v>13901</v>
      </c>
      <c r="X1046" s="3" t="s">
        <v>14573</v>
      </c>
      <c r="Y1046" s="25">
        <f t="shared" si="310"/>
        <v>0.38</v>
      </c>
      <c r="Z1046" s="25">
        <f t="shared" si="311"/>
        <v>662</v>
      </c>
      <c r="AA1046">
        <f t="shared" si="312"/>
        <v>1</v>
      </c>
      <c r="AB1046">
        <f t="shared" si="313"/>
        <v>1</v>
      </c>
      <c r="AC1046">
        <f t="shared" si="304"/>
        <v>0</v>
      </c>
      <c r="AF1046">
        <f t="shared" si="314"/>
        <v>21185631</v>
      </c>
      <c r="AH1046" t="str">
        <f t="shared" si="315"/>
        <v>Crompton Sea Sapphira 1200 mm Ultra</v>
      </c>
      <c r="AI1046" s="21">
        <f t="shared" si="316"/>
        <v>9019</v>
      </c>
      <c r="AK1046" t="str">
        <f t="shared" si="317"/>
        <v>Home &amp; Kitchen</v>
      </c>
      <c r="AM1046">
        <f t="shared" si="318"/>
        <v>3800</v>
      </c>
      <c r="AN1046" s="16">
        <f t="shared" si="319"/>
        <v>38</v>
      </c>
      <c r="AO1046">
        <f t="shared" si="320"/>
        <v>38</v>
      </c>
      <c r="AP1046" t="str">
        <f t="shared" si="321"/>
        <v>Suspicious Zero</v>
      </c>
      <c r="AQ1046">
        <f t="shared" si="322"/>
        <v>3800</v>
      </c>
    </row>
    <row r="1047" spans="1:43">
      <c r="A1047" t="s">
        <v>9802</v>
      </c>
      <c r="B1047" t="s">
        <v>9803</v>
      </c>
      <c r="C1047" t="s">
        <v>8287</v>
      </c>
      <c r="D1047" s="17">
        <v>1547</v>
      </c>
      <c r="E1047" s="17">
        <v>2890</v>
      </c>
      <c r="F1047" s="23">
        <v>46</v>
      </c>
      <c r="G1047" s="6">
        <v>3.9</v>
      </c>
      <c r="H1047" s="3">
        <v>463</v>
      </c>
      <c r="I1047" t="s">
        <v>9804</v>
      </c>
      <c r="J1047" t="s">
        <v>9805</v>
      </c>
      <c r="K1047" t="s">
        <v>9806</v>
      </c>
      <c r="L1047" t="s">
        <v>9807</v>
      </c>
      <c r="M1047" t="s">
        <v>9808</v>
      </c>
      <c r="N1047" t="s">
        <v>9809</v>
      </c>
      <c r="O1047" t="s">
        <v>9810</v>
      </c>
      <c r="P1047" t="s">
        <v>9811</v>
      </c>
      <c r="Q1047" t="str">
        <f t="shared" si="305"/>
        <v>Average</v>
      </c>
      <c r="R1047" s="15">
        <f t="shared" si="306"/>
        <v>1338070</v>
      </c>
      <c r="S1047" s="15" t="str">
        <f t="shared" si="307"/>
        <v>₹2,000-₹10,000</v>
      </c>
      <c r="U1047" s="6">
        <f t="shared" si="308"/>
        <v>308</v>
      </c>
      <c r="V1047" s="3">
        <f t="shared" si="309"/>
        <v>1805.7</v>
      </c>
      <c r="W1047" s="3" t="s">
        <v>13902</v>
      </c>
      <c r="X1047" s="3" t="s">
        <v>14573</v>
      </c>
      <c r="Y1047" s="25">
        <f t="shared" si="310"/>
        <v>0.46</v>
      </c>
      <c r="Z1047" s="25">
        <f t="shared" si="311"/>
        <v>662</v>
      </c>
      <c r="AA1047">
        <f t="shared" si="312"/>
        <v>1</v>
      </c>
      <c r="AB1047">
        <f t="shared" si="313"/>
        <v>1</v>
      </c>
      <c r="AC1047">
        <f t="shared" si="304"/>
        <v>0</v>
      </c>
      <c r="AF1047">
        <f t="shared" si="314"/>
        <v>1338070</v>
      </c>
      <c r="AH1047" t="str">
        <f t="shared" si="315"/>
        <v>Swiss Military VC03 Wireless Car Vacuum</v>
      </c>
      <c r="AI1047" s="21">
        <f t="shared" si="316"/>
        <v>463</v>
      </c>
      <c r="AK1047" t="str">
        <f t="shared" si="317"/>
        <v>Home &amp; Kitchen</v>
      </c>
      <c r="AM1047">
        <f t="shared" si="318"/>
        <v>4600</v>
      </c>
      <c r="AN1047" s="16">
        <f t="shared" si="319"/>
        <v>46</v>
      </c>
      <c r="AO1047">
        <f t="shared" si="320"/>
        <v>46</v>
      </c>
      <c r="AP1047" t="str">
        <f t="shared" si="321"/>
        <v>Suspicious Zero</v>
      </c>
      <c r="AQ1047">
        <f t="shared" si="322"/>
        <v>4600</v>
      </c>
    </row>
    <row r="1048" spans="1:43">
      <c r="A1048" t="s">
        <v>3490</v>
      </c>
      <c r="B1048" t="s">
        <v>3491</v>
      </c>
      <c r="C1048" t="s">
        <v>2810</v>
      </c>
      <c r="D1048" s="17">
        <v>22999</v>
      </c>
      <c r="E1048" s="17">
        <v>28999</v>
      </c>
      <c r="F1048" s="23">
        <v>21</v>
      </c>
      <c r="G1048" s="6">
        <v>3.9</v>
      </c>
      <c r="H1048" s="3">
        <v>25824</v>
      </c>
      <c r="I1048" t="s">
        <v>3492</v>
      </c>
      <c r="J1048" t="s">
        <v>3172</v>
      </c>
      <c r="K1048" t="s">
        <v>3173</v>
      </c>
      <c r="L1048" t="s">
        <v>3174</v>
      </c>
      <c r="M1048" t="s">
        <v>3175</v>
      </c>
      <c r="N1048" t="s">
        <v>12351</v>
      </c>
      <c r="O1048" t="s">
        <v>3176</v>
      </c>
      <c r="P1048" t="s">
        <v>3493</v>
      </c>
      <c r="Q1048" t="str">
        <f t="shared" si="305"/>
        <v>Average</v>
      </c>
      <c r="R1048" s="15">
        <f t="shared" si="306"/>
        <v>748870176</v>
      </c>
      <c r="S1048" s="15" t="str">
        <f t="shared" si="307"/>
        <v>₹10,000-₹50,000</v>
      </c>
      <c r="U1048" s="6">
        <f t="shared" si="308"/>
        <v>308</v>
      </c>
      <c r="V1048" s="3">
        <f t="shared" si="309"/>
        <v>100713.59999999999</v>
      </c>
      <c r="W1048" s="3" t="s">
        <v>13903</v>
      </c>
      <c r="X1048" s="3" t="s">
        <v>14550</v>
      </c>
      <c r="Y1048" s="25">
        <f t="shared" si="310"/>
        <v>0.21</v>
      </c>
      <c r="Z1048" s="25">
        <f t="shared" si="311"/>
        <v>662</v>
      </c>
      <c r="AA1048">
        <f t="shared" si="312"/>
        <v>1</v>
      </c>
      <c r="AB1048">
        <f t="shared" si="313"/>
        <v>1</v>
      </c>
      <c r="AC1048">
        <f t="shared" si="304"/>
        <v>0</v>
      </c>
      <c r="AF1048">
        <f t="shared" si="314"/>
        <v>748870176</v>
      </c>
      <c r="AH1048" t="str">
        <f t="shared" si="315"/>
        <v>Redmi Note 11 Pro + 5G (Stealth Black,</v>
      </c>
      <c r="AI1048" s="21">
        <f t="shared" si="316"/>
        <v>25824</v>
      </c>
      <c r="AK1048" t="str">
        <f t="shared" si="317"/>
        <v>Electronics</v>
      </c>
      <c r="AM1048">
        <f t="shared" si="318"/>
        <v>2100</v>
      </c>
      <c r="AN1048" s="16">
        <f t="shared" si="319"/>
        <v>21</v>
      </c>
      <c r="AO1048">
        <f t="shared" si="320"/>
        <v>21</v>
      </c>
      <c r="AP1048" t="str">
        <f t="shared" si="321"/>
        <v>Suspicious Zero</v>
      </c>
      <c r="AQ1048">
        <f t="shared" si="322"/>
        <v>2100</v>
      </c>
    </row>
    <row r="1049" spans="1:43">
      <c r="A1049" t="s">
        <v>3442</v>
      </c>
      <c r="B1049" t="s">
        <v>3443</v>
      </c>
      <c r="C1049" t="s">
        <v>2810</v>
      </c>
      <c r="D1049" s="17">
        <v>20999</v>
      </c>
      <c r="E1049" s="17">
        <v>26999</v>
      </c>
      <c r="F1049" s="23">
        <v>22</v>
      </c>
      <c r="G1049" s="6">
        <v>3.9</v>
      </c>
      <c r="H1049" s="3">
        <v>25824</v>
      </c>
      <c r="I1049" t="s">
        <v>12352</v>
      </c>
      <c r="J1049" t="s">
        <v>3172</v>
      </c>
      <c r="K1049" t="s">
        <v>3173</v>
      </c>
      <c r="L1049" t="s">
        <v>3174</v>
      </c>
      <c r="M1049" t="s">
        <v>3175</v>
      </c>
      <c r="N1049" t="s">
        <v>12351</v>
      </c>
      <c r="O1049" t="s">
        <v>3444</v>
      </c>
      <c r="P1049" t="s">
        <v>3445</v>
      </c>
      <c r="Q1049" t="str">
        <f t="shared" si="305"/>
        <v>Good</v>
      </c>
      <c r="R1049" s="15">
        <f t="shared" si="306"/>
        <v>697222176</v>
      </c>
      <c r="S1049" s="15" t="str">
        <f t="shared" si="307"/>
        <v>₹10,000-₹50,000</v>
      </c>
      <c r="U1049" s="6">
        <f t="shared" si="308"/>
        <v>308</v>
      </c>
      <c r="V1049" s="3">
        <f t="shared" si="309"/>
        <v>100713.59999999999</v>
      </c>
      <c r="W1049" s="3" t="s">
        <v>14316</v>
      </c>
      <c r="X1049" s="3" t="s">
        <v>14550</v>
      </c>
      <c r="Y1049" s="25">
        <f t="shared" si="310"/>
        <v>0.22</v>
      </c>
      <c r="Z1049" s="25">
        <f t="shared" si="311"/>
        <v>662</v>
      </c>
      <c r="AA1049">
        <f t="shared" si="312"/>
        <v>1</v>
      </c>
      <c r="AB1049">
        <f t="shared" si="313"/>
        <v>1</v>
      </c>
      <c r="AC1049">
        <f t="shared" si="304"/>
        <v>0</v>
      </c>
      <c r="AF1049">
        <f t="shared" si="314"/>
        <v>697222176</v>
      </c>
      <c r="AH1049" t="str">
        <f t="shared" si="315"/>
        <v>Redmi Note 11 Pro + 5G (Phantom White,</v>
      </c>
      <c r="AI1049" s="21">
        <f t="shared" si="316"/>
        <v>25824</v>
      </c>
      <c r="AK1049" t="str">
        <f t="shared" si="317"/>
        <v>Electronics</v>
      </c>
      <c r="AM1049">
        <f t="shared" si="318"/>
        <v>2200</v>
      </c>
      <c r="AN1049" s="16">
        <f t="shared" si="319"/>
        <v>22</v>
      </c>
      <c r="AO1049">
        <f t="shared" si="320"/>
        <v>22</v>
      </c>
      <c r="AP1049" t="str">
        <f t="shared" si="321"/>
        <v>Suspicious Zero</v>
      </c>
      <c r="AQ1049">
        <f t="shared" si="322"/>
        <v>2200</v>
      </c>
    </row>
    <row r="1050" spans="1:43">
      <c r="A1050" t="s">
        <v>4375</v>
      </c>
      <c r="B1050" t="s">
        <v>4376</v>
      </c>
      <c r="C1050" t="s">
        <v>2978</v>
      </c>
      <c r="D1050" s="17">
        <v>239</v>
      </c>
      <c r="E1050" s="17">
        <v>599</v>
      </c>
      <c r="F1050" s="23">
        <v>60</v>
      </c>
      <c r="G1050" s="6">
        <v>3.9</v>
      </c>
      <c r="H1050" s="3">
        <v>2147</v>
      </c>
      <c r="I1050" t="s">
        <v>4377</v>
      </c>
      <c r="J1050" t="s">
        <v>4013</v>
      </c>
      <c r="K1050" t="s">
        <v>4014</v>
      </c>
      <c r="L1050" t="s">
        <v>4015</v>
      </c>
      <c r="M1050" t="s">
        <v>4016</v>
      </c>
      <c r="N1050" t="s">
        <v>4017</v>
      </c>
      <c r="O1050" t="s">
        <v>4378</v>
      </c>
      <c r="P1050" t="s">
        <v>4379</v>
      </c>
      <c r="Q1050" t="str">
        <f t="shared" si="305"/>
        <v>Good</v>
      </c>
      <c r="R1050" s="15">
        <f t="shared" si="306"/>
        <v>1286053</v>
      </c>
      <c r="S1050" s="15" t="str">
        <f t="shared" si="307"/>
        <v>₹500-₹2,000</v>
      </c>
      <c r="U1050" s="6">
        <f t="shared" si="308"/>
        <v>308</v>
      </c>
      <c r="V1050" s="3">
        <f t="shared" si="309"/>
        <v>8373.2999999999993</v>
      </c>
      <c r="W1050" s="3" t="s">
        <v>13904</v>
      </c>
      <c r="X1050" s="3" t="s">
        <v>14550</v>
      </c>
      <c r="Y1050" s="25">
        <f t="shared" si="310"/>
        <v>0.6</v>
      </c>
      <c r="Z1050" s="25">
        <f t="shared" si="311"/>
        <v>662</v>
      </c>
      <c r="AA1050">
        <f t="shared" si="312"/>
        <v>1</v>
      </c>
      <c r="AB1050">
        <f t="shared" si="313"/>
        <v>1</v>
      </c>
      <c r="AC1050">
        <f t="shared" si="304"/>
        <v>0</v>
      </c>
      <c r="AF1050">
        <f t="shared" si="314"/>
        <v>1286053</v>
      </c>
      <c r="AH1050" t="str">
        <f t="shared" si="315"/>
        <v>FLiX Usb Charger,</v>
      </c>
      <c r="AI1050" s="21">
        <f t="shared" si="316"/>
        <v>2147</v>
      </c>
      <c r="AK1050" t="str">
        <f t="shared" si="317"/>
        <v>Electronics</v>
      </c>
      <c r="AM1050">
        <f t="shared" si="318"/>
        <v>6000</v>
      </c>
      <c r="AN1050" s="16">
        <f t="shared" si="319"/>
        <v>60</v>
      </c>
      <c r="AO1050">
        <f t="shared" si="320"/>
        <v>60</v>
      </c>
      <c r="AP1050" t="str">
        <f t="shared" si="321"/>
        <v>Suspicious Zero</v>
      </c>
      <c r="AQ1050">
        <f t="shared" si="322"/>
        <v>6000</v>
      </c>
    </row>
    <row r="1051" spans="1:43">
      <c r="A1051" t="s">
        <v>3170</v>
      </c>
      <c r="B1051" t="s">
        <v>3171</v>
      </c>
      <c r="C1051" t="s">
        <v>2810</v>
      </c>
      <c r="D1051" s="17">
        <v>19999</v>
      </c>
      <c r="E1051" s="17">
        <v>24999</v>
      </c>
      <c r="F1051" s="23">
        <v>20</v>
      </c>
      <c r="G1051" s="6">
        <v>3.9</v>
      </c>
      <c r="H1051" s="3">
        <v>25824</v>
      </c>
      <c r="I1051" t="s">
        <v>12353</v>
      </c>
      <c r="J1051" t="s">
        <v>3172</v>
      </c>
      <c r="K1051" t="s">
        <v>3173</v>
      </c>
      <c r="L1051" t="s">
        <v>3174</v>
      </c>
      <c r="M1051" t="s">
        <v>3175</v>
      </c>
      <c r="N1051" t="s">
        <v>12351</v>
      </c>
      <c r="O1051" t="s">
        <v>3176</v>
      </c>
      <c r="P1051" t="s">
        <v>3177</v>
      </c>
      <c r="Q1051" t="str">
        <f t="shared" si="305"/>
        <v>Good</v>
      </c>
      <c r="R1051" s="15">
        <f t="shared" si="306"/>
        <v>645574176</v>
      </c>
      <c r="S1051" s="15" t="str">
        <f t="shared" si="307"/>
        <v>₹10,000-₹50,000</v>
      </c>
      <c r="U1051" s="6">
        <f t="shared" si="308"/>
        <v>308</v>
      </c>
      <c r="V1051" s="3">
        <f t="shared" si="309"/>
        <v>100713.59999999999</v>
      </c>
      <c r="W1051" s="3" t="s">
        <v>14317</v>
      </c>
      <c r="X1051" s="3" t="s">
        <v>14550</v>
      </c>
      <c r="Y1051" s="25">
        <f t="shared" si="310"/>
        <v>0.2</v>
      </c>
      <c r="Z1051" s="25">
        <f t="shared" si="311"/>
        <v>662</v>
      </c>
      <c r="AA1051">
        <f t="shared" si="312"/>
        <v>1</v>
      </c>
      <c r="AB1051">
        <f t="shared" si="313"/>
        <v>1</v>
      </c>
      <c r="AC1051">
        <f t="shared" si="304"/>
        <v>0</v>
      </c>
      <c r="AF1051">
        <f t="shared" si="314"/>
        <v>645574176</v>
      </c>
      <c r="AH1051" t="str">
        <f t="shared" si="315"/>
        <v>Redmi Note 11 Pro + 5G (Stealth Black,</v>
      </c>
      <c r="AI1051" s="21">
        <f t="shared" si="316"/>
        <v>25824</v>
      </c>
      <c r="AK1051" t="str">
        <f t="shared" si="317"/>
        <v>Electronics</v>
      </c>
      <c r="AM1051">
        <f t="shared" si="318"/>
        <v>2000</v>
      </c>
      <c r="AN1051" s="16">
        <f t="shared" si="319"/>
        <v>20</v>
      </c>
      <c r="AO1051">
        <f t="shared" si="320"/>
        <v>20</v>
      </c>
      <c r="AP1051" t="str">
        <f t="shared" si="321"/>
        <v>Suspicious Zero</v>
      </c>
      <c r="AQ1051">
        <f t="shared" si="322"/>
        <v>2000</v>
      </c>
    </row>
    <row r="1052" spans="1:43">
      <c r="A1052" t="s">
        <v>4779</v>
      </c>
      <c r="B1052" t="s">
        <v>4780</v>
      </c>
      <c r="C1052" t="s">
        <v>4781</v>
      </c>
      <c r="D1052" s="17">
        <v>1399</v>
      </c>
      <c r="E1052" s="17">
        <v>2498</v>
      </c>
      <c r="F1052" s="23">
        <v>44</v>
      </c>
      <c r="G1052" s="6">
        <v>4.2</v>
      </c>
      <c r="H1052" s="3">
        <v>33717</v>
      </c>
      <c r="I1052" t="s">
        <v>4782</v>
      </c>
      <c r="J1052" t="s">
        <v>4783</v>
      </c>
      <c r="K1052" t="s">
        <v>4784</v>
      </c>
      <c r="L1052" t="s">
        <v>4785</v>
      </c>
      <c r="M1052" t="s">
        <v>4786</v>
      </c>
      <c r="N1052" t="s">
        <v>4787</v>
      </c>
      <c r="O1052" t="s">
        <v>4788</v>
      </c>
      <c r="P1052" t="s">
        <v>4789</v>
      </c>
      <c r="Q1052" t="str">
        <f t="shared" si="305"/>
        <v>Good</v>
      </c>
      <c r="R1052" s="15">
        <f t="shared" si="306"/>
        <v>84225066</v>
      </c>
      <c r="S1052" s="15" t="str">
        <f t="shared" si="307"/>
        <v>₹2,000-₹10,000</v>
      </c>
      <c r="U1052" s="6">
        <f t="shared" si="308"/>
        <v>308</v>
      </c>
      <c r="V1052" s="3">
        <f t="shared" si="309"/>
        <v>141611.4</v>
      </c>
      <c r="W1052" s="3" t="s">
        <v>14315</v>
      </c>
      <c r="X1052" s="3" t="s">
        <v>14572</v>
      </c>
      <c r="Y1052" s="25">
        <f t="shared" si="310"/>
        <v>0.44</v>
      </c>
      <c r="Z1052" s="25">
        <f t="shared" si="311"/>
        <v>662</v>
      </c>
      <c r="AA1052">
        <f t="shared" si="312"/>
        <v>1</v>
      </c>
      <c r="AB1052">
        <f t="shared" si="313"/>
        <v>1</v>
      </c>
      <c r="AC1052">
        <f t="shared" si="304"/>
        <v>0</v>
      </c>
      <c r="AF1052">
        <f t="shared" si="314"/>
        <v>84225066</v>
      </c>
      <c r="AH1052" t="str">
        <f t="shared" si="315"/>
        <v>Dell USB Wireless Keyboard and Mouse</v>
      </c>
      <c r="AI1052" s="21">
        <f t="shared" si="316"/>
        <v>33717</v>
      </c>
      <c r="AK1052" t="str">
        <f t="shared" si="317"/>
        <v>Computers &amp; Accessories</v>
      </c>
      <c r="AM1052">
        <f t="shared" si="318"/>
        <v>4400</v>
      </c>
      <c r="AN1052" s="16">
        <f t="shared" si="319"/>
        <v>44</v>
      </c>
      <c r="AO1052">
        <f t="shared" si="320"/>
        <v>44</v>
      </c>
      <c r="AP1052" t="str">
        <f t="shared" si="321"/>
        <v>Suspicious Zero</v>
      </c>
      <c r="AQ1052">
        <f t="shared" si="322"/>
        <v>4400</v>
      </c>
    </row>
    <row r="1053" spans="1:43">
      <c r="A1053" t="s">
        <v>842</v>
      </c>
      <c r="B1053" t="s">
        <v>843</v>
      </c>
      <c r="C1053" t="s">
        <v>169</v>
      </c>
      <c r="D1053" s="17">
        <v>18990</v>
      </c>
      <c r="E1053" s="17">
        <v>40990</v>
      </c>
      <c r="F1053" s="23">
        <v>54</v>
      </c>
      <c r="G1053" s="6">
        <v>4.2</v>
      </c>
      <c r="H1053" s="3">
        <v>6659</v>
      </c>
      <c r="I1053" t="s">
        <v>844</v>
      </c>
      <c r="J1053" t="s">
        <v>845</v>
      </c>
      <c r="K1053" t="s">
        <v>846</v>
      </c>
      <c r="L1053" t="s">
        <v>847</v>
      </c>
      <c r="M1053" t="s">
        <v>848</v>
      </c>
      <c r="N1053" t="s">
        <v>849</v>
      </c>
      <c r="O1053" t="s">
        <v>850</v>
      </c>
      <c r="P1053" t="s">
        <v>851</v>
      </c>
      <c r="Q1053" t="str">
        <f t="shared" si="305"/>
        <v>Good</v>
      </c>
      <c r="R1053" s="15">
        <f t="shared" si="306"/>
        <v>272952410</v>
      </c>
      <c r="S1053" s="15" t="str">
        <f t="shared" si="307"/>
        <v>₹10,000-₹50,000</v>
      </c>
      <c r="U1053" s="6">
        <f t="shared" si="308"/>
        <v>308</v>
      </c>
      <c r="V1053" s="3">
        <f t="shared" si="309"/>
        <v>27967.800000000003</v>
      </c>
      <c r="W1053" s="3" t="s">
        <v>13905</v>
      </c>
      <c r="X1053" s="3" t="s">
        <v>14550</v>
      </c>
      <c r="Y1053" s="25">
        <f t="shared" si="310"/>
        <v>0.54</v>
      </c>
      <c r="Z1053" s="25">
        <f t="shared" si="311"/>
        <v>662</v>
      </c>
      <c r="AA1053">
        <f t="shared" si="312"/>
        <v>1</v>
      </c>
      <c r="AB1053">
        <f t="shared" si="313"/>
        <v>1</v>
      </c>
      <c r="AC1053">
        <f t="shared" si="304"/>
        <v>0</v>
      </c>
      <c r="AF1053">
        <f t="shared" si="314"/>
        <v>272952410</v>
      </c>
      <c r="AH1053" t="str">
        <f t="shared" si="315"/>
        <v>TCL 100 cm (40 inches) Full HD</v>
      </c>
      <c r="AI1053" s="21">
        <f t="shared" si="316"/>
        <v>6659</v>
      </c>
      <c r="AK1053" t="str">
        <f t="shared" si="317"/>
        <v>Electronics</v>
      </c>
      <c r="AM1053">
        <f t="shared" si="318"/>
        <v>5400</v>
      </c>
      <c r="AN1053" s="16">
        <f t="shared" si="319"/>
        <v>54</v>
      </c>
      <c r="AO1053">
        <f t="shared" si="320"/>
        <v>54</v>
      </c>
      <c r="AP1053" t="str">
        <f t="shared" si="321"/>
        <v>Suspicious Zero</v>
      </c>
      <c r="AQ1053">
        <f t="shared" si="322"/>
        <v>5400</v>
      </c>
    </row>
    <row r="1054" spans="1:43">
      <c r="A1054" t="s">
        <v>7320</v>
      </c>
      <c r="B1054" t="s">
        <v>7321</v>
      </c>
      <c r="C1054" t="s">
        <v>2768</v>
      </c>
      <c r="D1054" s="17">
        <v>5998</v>
      </c>
      <c r="E1054" s="17">
        <v>7999</v>
      </c>
      <c r="F1054" s="23">
        <v>25</v>
      </c>
      <c r="G1054" s="6">
        <v>4.2</v>
      </c>
      <c r="H1054" s="3">
        <v>30355</v>
      </c>
      <c r="I1054" t="s">
        <v>7322</v>
      </c>
      <c r="J1054" t="s">
        <v>7323</v>
      </c>
      <c r="K1054" t="s">
        <v>7324</v>
      </c>
      <c r="L1054" t="s">
        <v>7325</v>
      </c>
      <c r="M1054" t="s">
        <v>7326</v>
      </c>
      <c r="N1054" t="s">
        <v>13026</v>
      </c>
      <c r="O1054" t="s">
        <v>7327</v>
      </c>
      <c r="P1054" t="s">
        <v>7328</v>
      </c>
      <c r="Q1054" t="str">
        <f t="shared" si="305"/>
        <v>Excellent</v>
      </c>
      <c r="R1054" s="15">
        <f t="shared" si="306"/>
        <v>242809645</v>
      </c>
      <c r="S1054" s="15" t="str">
        <f t="shared" si="307"/>
        <v>₹2,000-₹10,000</v>
      </c>
      <c r="U1054" s="6">
        <f t="shared" si="308"/>
        <v>308</v>
      </c>
      <c r="V1054" s="3">
        <f t="shared" si="309"/>
        <v>127491</v>
      </c>
      <c r="W1054" s="3" t="s">
        <v>13906</v>
      </c>
      <c r="X1054" s="3" t="s">
        <v>14550</v>
      </c>
      <c r="Y1054" s="25">
        <f t="shared" si="310"/>
        <v>0.25</v>
      </c>
      <c r="Z1054" s="25">
        <f t="shared" si="311"/>
        <v>662</v>
      </c>
      <c r="AA1054">
        <f t="shared" si="312"/>
        <v>1</v>
      </c>
      <c r="AB1054">
        <f t="shared" si="313"/>
        <v>1</v>
      </c>
      <c r="AC1054">
        <f t="shared" si="304"/>
        <v>0</v>
      </c>
      <c r="AF1054">
        <f t="shared" si="314"/>
        <v>242809645</v>
      </c>
      <c r="AH1054" t="str">
        <f t="shared" si="315"/>
        <v>Amazfit GTS2 Mini (New Version) Smart</v>
      </c>
      <c r="AI1054" s="21">
        <f t="shared" si="316"/>
        <v>30355</v>
      </c>
      <c r="AK1054" t="str">
        <f t="shared" si="317"/>
        <v>Electronics</v>
      </c>
      <c r="AM1054">
        <f t="shared" si="318"/>
        <v>2500</v>
      </c>
      <c r="AN1054" s="16">
        <f t="shared" si="319"/>
        <v>25</v>
      </c>
      <c r="AO1054">
        <f t="shared" si="320"/>
        <v>25</v>
      </c>
      <c r="AP1054" t="str">
        <f t="shared" si="321"/>
        <v>Suspicious Zero</v>
      </c>
      <c r="AQ1054">
        <f t="shared" si="322"/>
        <v>2500</v>
      </c>
    </row>
    <row r="1055" spans="1:43">
      <c r="A1055" t="s">
        <v>6930</v>
      </c>
      <c r="B1055" t="s">
        <v>6931</v>
      </c>
      <c r="C1055" t="s">
        <v>6275</v>
      </c>
      <c r="D1055" s="17">
        <v>1709</v>
      </c>
      <c r="E1055" s="17">
        <v>4000</v>
      </c>
      <c r="F1055" s="23">
        <v>56.999999999999993</v>
      </c>
      <c r="G1055" s="6">
        <v>4.4000000000000004</v>
      </c>
      <c r="H1055" s="3">
        <v>3029</v>
      </c>
      <c r="I1055" t="s">
        <v>6932</v>
      </c>
      <c r="J1055" t="s">
        <v>6933</v>
      </c>
      <c r="K1055" t="s">
        <v>6934</v>
      </c>
      <c r="L1055" t="s">
        <v>6935</v>
      </c>
      <c r="M1055" t="s">
        <v>13027</v>
      </c>
      <c r="N1055" t="s">
        <v>13028</v>
      </c>
      <c r="O1055" t="s">
        <v>6936</v>
      </c>
      <c r="P1055" t="s">
        <v>6937</v>
      </c>
      <c r="Q1055" t="str">
        <f t="shared" si="305"/>
        <v>Good</v>
      </c>
      <c r="R1055" s="15">
        <f t="shared" si="306"/>
        <v>12116000</v>
      </c>
      <c r="S1055" s="15" t="str">
        <f t="shared" si="307"/>
        <v>₹2,000-₹10,000</v>
      </c>
      <c r="U1055" s="6">
        <f t="shared" si="308"/>
        <v>308</v>
      </c>
      <c r="V1055" s="3">
        <f t="shared" si="309"/>
        <v>13327.6</v>
      </c>
      <c r="W1055" s="3" t="s">
        <v>13907</v>
      </c>
      <c r="X1055" s="3" t="s">
        <v>14572</v>
      </c>
      <c r="Y1055" s="25">
        <f t="shared" si="310"/>
        <v>0.56999999999999995</v>
      </c>
      <c r="Z1055" s="25">
        <f t="shared" si="311"/>
        <v>662</v>
      </c>
      <c r="AA1055">
        <f t="shared" si="312"/>
        <v>1</v>
      </c>
      <c r="AB1055">
        <f t="shared" si="313"/>
        <v>1</v>
      </c>
      <c r="AC1055">
        <f t="shared" si="304"/>
        <v>0</v>
      </c>
      <c r="AF1055">
        <f t="shared" si="314"/>
        <v>12116000</v>
      </c>
      <c r="AH1055" t="str">
        <f t="shared" si="315"/>
        <v>Western Digital WD Green SATA 240GB</v>
      </c>
      <c r="AI1055" s="21">
        <f t="shared" si="316"/>
        <v>3029</v>
      </c>
      <c r="AK1055" t="str">
        <f t="shared" si="317"/>
        <v>Computers &amp; Accessories</v>
      </c>
      <c r="AM1055">
        <f t="shared" si="318"/>
        <v>5699.9999999999991</v>
      </c>
      <c r="AN1055" s="16">
        <f t="shared" si="319"/>
        <v>56.999999999999993</v>
      </c>
      <c r="AO1055">
        <f t="shared" si="320"/>
        <v>56.999999999999993</v>
      </c>
      <c r="AP1055" t="str">
        <f t="shared" si="321"/>
        <v>Suspicious Zero</v>
      </c>
      <c r="AQ1055">
        <f t="shared" si="322"/>
        <v>5699.9999999999991</v>
      </c>
    </row>
    <row r="1056" spans="1:43">
      <c r="A1056" t="s">
        <v>3864</v>
      </c>
      <c r="B1056" t="s">
        <v>3865</v>
      </c>
      <c r="C1056" t="s">
        <v>2978</v>
      </c>
      <c r="D1056" s="17">
        <v>199</v>
      </c>
      <c r="E1056" s="17">
        <v>1099</v>
      </c>
      <c r="F1056" s="23">
        <v>82</v>
      </c>
      <c r="G1056" s="6">
        <v>4</v>
      </c>
      <c r="H1056" s="3">
        <v>3197</v>
      </c>
      <c r="I1056" t="s">
        <v>3866</v>
      </c>
      <c r="J1056" t="s">
        <v>3867</v>
      </c>
      <c r="K1056" t="s">
        <v>3868</v>
      </c>
      <c r="L1056" t="s">
        <v>3869</v>
      </c>
      <c r="M1056" t="s">
        <v>3870</v>
      </c>
      <c r="N1056" t="s">
        <v>13029</v>
      </c>
      <c r="O1056" t="s">
        <v>3871</v>
      </c>
      <c r="P1056" t="s">
        <v>3872</v>
      </c>
      <c r="Q1056" t="str">
        <f t="shared" si="305"/>
        <v>Good</v>
      </c>
      <c r="R1056" s="15">
        <f t="shared" si="306"/>
        <v>3513503</v>
      </c>
      <c r="S1056" s="15" t="str">
        <f t="shared" si="307"/>
        <v>₹500-₹2,000</v>
      </c>
      <c r="U1056" s="6">
        <f t="shared" si="308"/>
        <v>308</v>
      </c>
      <c r="V1056" s="3">
        <f t="shared" si="309"/>
        <v>12788</v>
      </c>
      <c r="W1056" s="3" t="s">
        <v>13908</v>
      </c>
      <c r="X1056" s="3" t="s">
        <v>14550</v>
      </c>
      <c r="Y1056" s="25">
        <f t="shared" si="310"/>
        <v>0.82</v>
      </c>
      <c r="Z1056" s="25">
        <f t="shared" si="311"/>
        <v>662</v>
      </c>
      <c r="AA1056">
        <f t="shared" si="312"/>
        <v>1</v>
      </c>
      <c r="AB1056">
        <f t="shared" si="313"/>
        <v>1</v>
      </c>
      <c r="AC1056">
        <f t="shared" si="304"/>
        <v>0</v>
      </c>
      <c r="AF1056">
        <f t="shared" si="314"/>
        <v>3513503</v>
      </c>
      <c r="AH1056" t="str">
        <f t="shared" si="315"/>
        <v>pTron Volta Dual Port 12W Smart USB</v>
      </c>
      <c r="AI1056" s="21">
        <f t="shared" si="316"/>
        <v>3197</v>
      </c>
      <c r="AK1056" t="str">
        <f t="shared" si="317"/>
        <v>Electronics</v>
      </c>
      <c r="AM1056">
        <f t="shared" si="318"/>
        <v>8200</v>
      </c>
      <c r="AN1056" s="16">
        <f t="shared" si="319"/>
        <v>82</v>
      </c>
      <c r="AO1056">
        <f t="shared" si="320"/>
        <v>82</v>
      </c>
      <c r="AP1056" t="str">
        <f t="shared" si="321"/>
        <v>Suspicious Zero</v>
      </c>
      <c r="AQ1056">
        <f t="shared" si="322"/>
        <v>8200</v>
      </c>
    </row>
    <row r="1057" spans="1:43">
      <c r="A1057" t="s">
        <v>1002</v>
      </c>
      <c r="B1057" t="s">
        <v>1003</v>
      </c>
      <c r="C1057" t="s">
        <v>458</v>
      </c>
      <c r="D1057" s="17">
        <v>399</v>
      </c>
      <c r="E1057" s="17">
        <v>1999</v>
      </c>
      <c r="F1057" s="23">
        <v>80</v>
      </c>
      <c r="G1057" s="6">
        <v>4.5</v>
      </c>
      <c r="H1057" s="3">
        <v>505</v>
      </c>
      <c r="I1057" t="s">
        <v>1004</v>
      </c>
      <c r="J1057" t="s">
        <v>1005</v>
      </c>
      <c r="K1057" t="s">
        <v>1006</v>
      </c>
      <c r="L1057" t="s">
        <v>1007</v>
      </c>
      <c r="M1057" t="s">
        <v>1008</v>
      </c>
      <c r="N1057" t="s">
        <v>1009</v>
      </c>
      <c r="O1057" t="s">
        <v>1010</v>
      </c>
      <c r="P1057" t="s">
        <v>1011</v>
      </c>
      <c r="Q1057" t="str">
        <f t="shared" si="305"/>
        <v>Average</v>
      </c>
      <c r="R1057" s="15">
        <f t="shared" si="306"/>
        <v>1009495</v>
      </c>
      <c r="S1057" s="15" t="str">
        <f t="shared" si="307"/>
        <v>₹500-₹2,000</v>
      </c>
      <c r="U1057" s="6">
        <f t="shared" si="308"/>
        <v>308</v>
      </c>
      <c r="V1057" s="3">
        <f t="shared" si="309"/>
        <v>2272.5</v>
      </c>
      <c r="W1057" s="3" t="s">
        <v>14188</v>
      </c>
      <c r="X1057" s="3" t="s">
        <v>14550</v>
      </c>
      <c r="Y1057" s="25">
        <f t="shared" si="310"/>
        <v>0.8</v>
      </c>
      <c r="Z1057" s="25">
        <f t="shared" si="311"/>
        <v>662</v>
      </c>
      <c r="AA1057">
        <f t="shared" si="312"/>
        <v>1</v>
      </c>
      <c r="AB1057">
        <f t="shared" si="313"/>
        <v>1</v>
      </c>
      <c r="AC1057">
        <f t="shared" si="304"/>
        <v>0</v>
      </c>
      <c r="AF1057">
        <f t="shared" si="314"/>
        <v>1009495</v>
      </c>
      <c r="AH1057" t="str">
        <f t="shared" si="315"/>
        <v>Cotbolt Silicone Protective Case Cover</v>
      </c>
      <c r="AI1057" s="21">
        <f t="shared" si="316"/>
        <v>505</v>
      </c>
      <c r="AK1057" t="str">
        <f t="shared" si="317"/>
        <v>Electronics</v>
      </c>
      <c r="AM1057">
        <f t="shared" si="318"/>
        <v>8000</v>
      </c>
      <c r="AN1057" s="16">
        <f t="shared" si="319"/>
        <v>80</v>
      </c>
      <c r="AO1057">
        <f t="shared" si="320"/>
        <v>80</v>
      </c>
      <c r="AP1057" t="str">
        <f t="shared" si="321"/>
        <v>Suspicious Zero</v>
      </c>
      <c r="AQ1057">
        <f t="shared" si="322"/>
        <v>8000</v>
      </c>
    </row>
    <row r="1058" spans="1:43">
      <c r="A1058" t="s">
        <v>3041</v>
      </c>
      <c r="B1058" t="s">
        <v>3042</v>
      </c>
      <c r="C1058" t="s">
        <v>2810</v>
      </c>
      <c r="D1058" s="17">
        <v>16999</v>
      </c>
      <c r="E1058" s="17">
        <v>24999</v>
      </c>
      <c r="F1058" s="23">
        <v>32</v>
      </c>
      <c r="G1058" s="6">
        <v>4.0999999999999996</v>
      </c>
      <c r="H1058" s="3">
        <v>22318</v>
      </c>
      <c r="I1058" t="s">
        <v>3043</v>
      </c>
      <c r="J1058" t="s">
        <v>3009</v>
      </c>
      <c r="K1058" t="s">
        <v>12173</v>
      </c>
      <c r="L1058" t="s">
        <v>3010</v>
      </c>
      <c r="M1058" t="s">
        <v>3011</v>
      </c>
      <c r="N1058" t="s">
        <v>12354</v>
      </c>
      <c r="O1058" t="s">
        <v>3044</v>
      </c>
      <c r="P1058" t="s">
        <v>3045</v>
      </c>
      <c r="Q1058" t="str">
        <f t="shared" si="305"/>
        <v>Average</v>
      </c>
      <c r="R1058" s="15">
        <f t="shared" si="306"/>
        <v>557927682</v>
      </c>
      <c r="S1058" s="15" t="str">
        <f t="shared" si="307"/>
        <v>₹10,000-₹50,000</v>
      </c>
      <c r="U1058" s="6">
        <f t="shared" si="308"/>
        <v>308</v>
      </c>
      <c r="V1058" s="3">
        <f t="shared" si="309"/>
        <v>91503.799999999988</v>
      </c>
      <c r="W1058" s="3" t="s">
        <v>14189</v>
      </c>
      <c r="X1058" s="3" t="s">
        <v>14550</v>
      </c>
      <c r="Y1058" s="25">
        <f t="shared" si="310"/>
        <v>0.32</v>
      </c>
      <c r="Z1058" s="25">
        <f t="shared" si="311"/>
        <v>662</v>
      </c>
      <c r="AA1058">
        <f t="shared" si="312"/>
        <v>1</v>
      </c>
      <c r="AB1058">
        <f t="shared" si="313"/>
        <v>1</v>
      </c>
      <c r="AC1058">
        <f t="shared" si="304"/>
        <v>0</v>
      </c>
      <c r="AF1058">
        <f t="shared" si="314"/>
        <v>557927682</v>
      </c>
      <c r="AH1058" t="str">
        <f t="shared" si="315"/>
        <v>Samsung Galaxy M33 5G (Emerald Brown,</v>
      </c>
      <c r="AI1058" s="21">
        <f t="shared" si="316"/>
        <v>22318</v>
      </c>
      <c r="AK1058" t="str">
        <f t="shared" si="317"/>
        <v>Electronics</v>
      </c>
      <c r="AM1058">
        <f t="shared" si="318"/>
        <v>3200</v>
      </c>
      <c r="AN1058" s="16">
        <f t="shared" si="319"/>
        <v>32</v>
      </c>
      <c r="AO1058">
        <f t="shared" si="320"/>
        <v>32</v>
      </c>
      <c r="AP1058" t="str">
        <f t="shared" si="321"/>
        <v>Suspicious Zero</v>
      </c>
      <c r="AQ1058">
        <f t="shared" si="322"/>
        <v>3200</v>
      </c>
    </row>
    <row r="1059" spans="1:43">
      <c r="A1059" t="s">
        <v>3006</v>
      </c>
      <c r="B1059" t="s">
        <v>3007</v>
      </c>
      <c r="C1059" t="s">
        <v>2810</v>
      </c>
      <c r="D1059" s="17">
        <v>18499</v>
      </c>
      <c r="E1059" s="17">
        <v>25999</v>
      </c>
      <c r="F1059" s="23">
        <v>28.999999999999996</v>
      </c>
      <c r="G1059" s="6">
        <v>4.0999999999999996</v>
      </c>
      <c r="H1059" s="3">
        <v>22318</v>
      </c>
      <c r="I1059" t="s">
        <v>3008</v>
      </c>
      <c r="J1059" t="s">
        <v>3009</v>
      </c>
      <c r="K1059" t="s">
        <v>12173</v>
      </c>
      <c r="L1059" t="s">
        <v>3010</v>
      </c>
      <c r="M1059" t="s">
        <v>3011</v>
      </c>
      <c r="N1059" t="s">
        <v>12354</v>
      </c>
      <c r="O1059" t="s">
        <v>3012</v>
      </c>
      <c r="P1059" t="s">
        <v>3013</v>
      </c>
      <c r="Q1059" t="str">
        <f t="shared" si="305"/>
        <v>Average</v>
      </c>
      <c r="R1059" s="15">
        <f t="shared" si="306"/>
        <v>580245682</v>
      </c>
      <c r="S1059" s="15" t="str">
        <f t="shared" si="307"/>
        <v>₹10,000-₹50,000</v>
      </c>
      <c r="U1059" s="6">
        <f t="shared" si="308"/>
        <v>308</v>
      </c>
      <c r="V1059" s="3">
        <f t="shared" si="309"/>
        <v>91503.799999999988</v>
      </c>
      <c r="W1059" s="3" t="s">
        <v>14190</v>
      </c>
      <c r="X1059" s="3" t="s">
        <v>14550</v>
      </c>
      <c r="Y1059" s="25">
        <f t="shared" si="310"/>
        <v>0.28999999999999998</v>
      </c>
      <c r="Z1059" s="25">
        <f t="shared" si="311"/>
        <v>662</v>
      </c>
      <c r="AA1059">
        <f t="shared" si="312"/>
        <v>1</v>
      </c>
      <c r="AB1059">
        <f t="shared" si="313"/>
        <v>1</v>
      </c>
      <c r="AC1059">
        <f t="shared" si="304"/>
        <v>0</v>
      </c>
      <c r="AF1059">
        <f t="shared" si="314"/>
        <v>580245682</v>
      </c>
      <c r="AH1059" t="str">
        <f t="shared" si="315"/>
        <v>Samsung Galaxy M33 5G (Mystique Green,</v>
      </c>
      <c r="AI1059" s="21">
        <f t="shared" si="316"/>
        <v>22318</v>
      </c>
      <c r="AK1059" t="str">
        <f t="shared" si="317"/>
        <v>Electronics</v>
      </c>
      <c r="AM1059">
        <f t="shared" si="318"/>
        <v>2899.9999999999995</v>
      </c>
      <c r="AN1059" s="16">
        <f t="shared" si="319"/>
        <v>28.999999999999996</v>
      </c>
      <c r="AO1059">
        <f t="shared" si="320"/>
        <v>28.999999999999996</v>
      </c>
      <c r="AP1059" t="str">
        <f t="shared" si="321"/>
        <v>Suspicious Zero</v>
      </c>
      <c r="AQ1059">
        <f t="shared" si="322"/>
        <v>2899.9999999999995</v>
      </c>
    </row>
    <row r="1060" spans="1:43">
      <c r="A1060" t="s">
        <v>2396</v>
      </c>
      <c r="B1060" t="s">
        <v>735</v>
      </c>
      <c r="C1060" t="s">
        <v>458</v>
      </c>
      <c r="D1060" s="17">
        <v>1289</v>
      </c>
      <c r="E1060" s="17">
        <v>2499</v>
      </c>
      <c r="F1060" s="23">
        <v>48</v>
      </c>
      <c r="G1060" s="6">
        <v>3.3</v>
      </c>
      <c r="H1060" s="3">
        <v>73</v>
      </c>
      <c r="I1060" t="s">
        <v>2397</v>
      </c>
      <c r="J1060" t="s">
        <v>2398</v>
      </c>
      <c r="K1060" t="s">
        <v>2399</v>
      </c>
      <c r="L1060" t="s">
        <v>2400</v>
      </c>
      <c r="M1060" t="s">
        <v>2401</v>
      </c>
      <c r="N1060" t="s">
        <v>13030</v>
      </c>
      <c r="O1060" t="s">
        <v>2402</v>
      </c>
      <c r="P1060" t="s">
        <v>2403</v>
      </c>
      <c r="Q1060" t="str">
        <f t="shared" si="305"/>
        <v>Average</v>
      </c>
      <c r="R1060" s="15">
        <f t="shared" si="306"/>
        <v>182427</v>
      </c>
      <c r="S1060" s="15" t="str">
        <f t="shared" si="307"/>
        <v>₹2,000-₹10,000</v>
      </c>
      <c r="U1060" s="6">
        <f t="shared" si="308"/>
        <v>308</v>
      </c>
      <c r="V1060" s="3">
        <f t="shared" si="309"/>
        <v>240.89999999999998</v>
      </c>
      <c r="W1060" s="3" t="s">
        <v>13909</v>
      </c>
      <c r="X1060" s="3" t="s">
        <v>14550</v>
      </c>
      <c r="Y1060" s="25">
        <f t="shared" si="310"/>
        <v>0.48</v>
      </c>
      <c r="Z1060" s="25">
        <f t="shared" si="311"/>
        <v>662</v>
      </c>
      <c r="AA1060">
        <f t="shared" si="312"/>
        <v>1</v>
      </c>
      <c r="AB1060">
        <f t="shared" si="313"/>
        <v>1</v>
      </c>
      <c r="AC1060">
        <f t="shared" si="304"/>
        <v>0</v>
      </c>
      <c r="AF1060">
        <f t="shared" si="314"/>
        <v>182427</v>
      </c>
      <c r="AH1060" t="str">
        <f t="shared" si="315"/>
        <v>Firestick</v>
      </c>
      <c r="AI1060" s="21">
        <f t="shared" si="316"/>
        <v>73</v>
      </c>
      <c r="AK1060" t="str">
        <f t="shared" si="317"/>
        <v>Electronics</v>
      </c>
      <c r="AM1060">
        <f t="shared" si="318"/>
        <v>4800</v>
      </c>
      <c r="AN1060" s="16">
        <f t="shared" si="319"/>
        <v>48</v>
      </c>
      <c r="AO1060">
        <f t="shared" si="320"/>
        <v>48</v>
      </c>
      <c r="AP1060" t="str">
        <f t="shared" si="321"/>
        <v>Suspicious Zero</v>
      </c>
      <c r="AQ1060">
        <f t="shared" si="322"/>
        <v>4800</v>
      </c>
    </row>
    <row r="1061" spans="1:43">
      <c r="A1061" t="s">
        <v>2872</v>
      </c>
      <c r="B1061" t="s">
        <v>2873</v>
      </c>
      <c r="C1061" t="s">
        <v>2768</v>
      </c>
      <c r="D1061" s="17">
        <v>1499</v>
      </c>
      <c r="E1061" s="17">
        <v>6990</v>
      </c>
      <c r="F1061" s="23">
        <v>79</v>
      </c>
      <c r="G1061" s="6">
        <v>3.9</v>
      </c>
      <c r="H1061" s="3">
        <v>21797</v>
      </c>
      <c r="I1061" t="s">
        <v>12355</v>
      </c>
      <c r="J1061" t="s">
        <v>4620</v>
      </c>
      <c r="K1061" t="s">
        <v>4621</v>
      </c>
      <c r="L1061" t="s">
        <v>4622</v>
      </c>
      <c r="M1061" t="s">
        <v>4623</v>
      </c>
      <c r="N1061" t="s">
        <v>4624</v>
      </c>
      <c r="O1061" t="s">
        <v>4625</v>
      </c>
      <c r="P1061" t="s">
        <v>4626</v>
      </c>
      <c r="Q1061" t="str">
        <f t="shared" si="305"/>
        <v>Good</v>
      </c>
      <c r="R1061" s="15">
        <f t="shared" si="306"/>
        <v>152361030</v>
      </c>
      <c r="S1061" s="15" t="str">
        <f t="shared" si="307"/>
        <v>₹2,000-₹10,000</v>
      </c>
      <c r="U1061" s="6">
        <f t="shared" si="308"/>
        <v>308</v>
      </c>
      <c r="V1061" s="3">
        <f t="shared" si="309"/>
        <v>85008.3</v>
      </c>
      <c r="W1061" s="3" t="s">
        <v>13910</v>
      </c>
      <c r="X1061" s="3" t="s">
        <v>14550</v>
      </c>
      <c r="Y1061" s="25">
        <f t="shared" si="310"/>
        <v>0.79</v>
      </c>
      <c r="Z1061" s="25">
        <f t="shared" si="311"/>
        <v>662</v>
      </c>
      <c r="AA1061">
        <f t="shared" si="312"/>
        <v>1</v>
      </c>
      <c r="AB1061">
        <f t="shared" si="313"/>
        <v>1</v>
      </c>
      <c r="AC1061">
        <f t="shared" si="304"/>
        <v>0</v>
      </c>
      <c r="AF1061">
        <f t="shared" si="314"/>
        <v>152361030</v>
      </c>
      <c r="AH1061" t="str">
        <f t="shared" si="315"/>
        <v>boAt Wave Lite Smartwatch with 1.69" HD</v>
      </c>
      <c r="AI1061" s="21">
        <f t="shared" si="316"/>
        <v>21797</v>
      </c>
      <c r="AK1061" t="str">
        <f t="shared" si="317"/>
        <v>Electronics</v>
      </c>
      <c r="AM1061">
        <f t="shared" si="318"/>
        <v>7900</v>
      </c>
      <c r="AN1061" s="16">
        <f t="shared" si="319"/>
        <v>79</v>
      </c>
      <c r="AO1061">
        <f t="shared" si="320"/>
        <v>79</v>
      </c>
      <c r="AP1061" t="str">
        <f t="shared" si="321"/>
        <v>Suspicious Zero</v>
      </c>
      <c r="AQ1061">
        <f t="shared" si="322"/>
        <v>7900</v>
      </c>
    </row>
    <row r="1062" spans="1:43">
      <c r="A1062" t="s">
        <v>3883</v>
      </c>
      <c r="B1062" t="s">
        <v>3884</v>
      </c>
      <c r="C1062" t="s">
        <v>2768</v>
      </c>
      <c r="D1062" s="17">
        <v>1499</v>
      </c>
      <c r="E1062" s="17">
        <v>6990</v>
      </c>
      <c r="F1062" s="23">
        <v>79</v>
      </c>
      <c r="G1062" s="6">
        <v>3.9</v>
      </c>
      <c r="H1062" s="3">
        <v>21796</v>
      </c>
      <c r="I1062" t="s">
        <v>12355</v>
      </c>
      <c r="J1062" t="s">
        <v>2875</v>
      </c>
      <c r="K1062" t="s">
        <v>2876</v>
      </c>
      <c r="L1062" t="s">
        <v>2877</v>
      </c>
      <c r="M1062" t="s">
        <v>2878</v>
      </c>
      <c r="N1062" t="s">
        <v>2879</v>
      </c>
      <c r="O1062" t="s">
        <v>3885</v>
      </c>
      <c r="P1062" t="s">
        <v>3886</v>
      </c>
      <c r="Q1062" t="str">
        <f t="shared" si="305"/>
        <v>Good</v>
      </c>
      <c r="R1062" s="15">
        <f t="shared" si="306"/>
        <v>152354040</v>
      </c>
      <c r="S1062" s="15" t="str">
        <f t="shared" si="307"/>
        <v>₹2,000-₹10,000</v>
      </c>
      <c r="U1062" s="6">
        <f t="shared" si="308"/>
        <v>308</v>
      </c>
      <c r="V1062" s="3">
        <f t="shared" si="309"/>
        <v>85004.4</v>
      </c>
      <c r="W1062" s="3" t="s">
        <v>14512</v>
      </c>
      <c r="X1062" s="3" t="s">
        <v>14550</v>
      </c>
      <c r="Y1062" s="25">
        <f t="shared" si="310"/>
        <v>0.79</v>
      </c>
      <c r="Z1062" s="25">
        <f t="shared" si="311"/>
        <v>662</v>
      </c>
      <c r="AA1062">
        <f t="shared" si="312"/>
        <v>1</v>
      </c>
      <c r="AB1062">
        <f t="shared" si="313"/>
        <v>1</v>
      </c>
      <c r="AC1062">
        <f t="shared" si="304"/>
        <v>0</v>
      </c>
      <c r="AF1062">
        <f t="shared" si="314"/>
        <v>152354040</v>
      </c>
      <c r="AH1062" t="str">
        <f t="shared" si="315"/>
        <v>boAt Wave Lite Smartwatch with 1.69</v>
      </c>
      <c r="AI1062" s="21">
        <f t="shared" si="316"/>
        <v>21796</v>
      </c>
      <c r="AK1062" t="str">
        <f t="shared" si="317"/>
        <v>Electronics</v>
      </c>
      <c r="AM1062">
        <f t="shared" si="318"/>
        <v>7900</v>
      </c>
      <c r="AN1062" s="16">
        <f t="shared" si="319"/>
        <v>79</v>
      </c>
      <c r="AO1062">
        <f t="shared" si="320"/>
        <v>79</v>
      </c>
      <c r="AP1062" t="str">
        <f t="shared" si="321"/>
        <v>Suspicious Zero</v>
      </c>
      <c r="AQ1062">
        <f t="shared" si="322"/>
        <v>7900</v>
      </c>
    </row>
    <row r="1063" spans="1:43">
      <c r="A1063" t="s">
        <v>3616</v>
      </c>
      <c r="B1063" t="s">
        <v>3617</v>
      </c>
      <c r="C1063" t="s">
        <v>2768</v>
      </c>
      <c r="D1063" s="17">
        <v>1499</v>
      </c>
      <c r="E1063" s="17">
        <v>6990</v>
      </c>
      <c r="F1063" s="23">
        <v>79</v>
      </c>
      <c r="G1063" s="6">
        <v>3.9</v>
      </c>
      <c r="H1063" s="3">
        <v>21796</v>
      </c>
      <c r="I1063" t="s">
        <v>12355</v>
      </c>
      <c r="J1063" t="s">
        <v>2875</v>
      </c>
      <c r="K1063" t="s">
        <v>2876</v>
      </c>
      <c r="L1063" t="s">
        <v>2877</v>
      </c>
      <c r="M1063" t="s">
        <v>2878</v>
      </c>
      <c r="N1063" t="s">
        <v>2879</v>
      </c>
      <c r="O1063" t="s">
        <v>3618</v>
      </c>
      <c r="P1063" t="s">
        <v>3619</v>
      </c>
      <c r="Q1063" t="str">
        <f t="shared" si="305"/>
        <v>Good</v>
      </c>
      <c r="R1063" s="15">
        <f t="shared" si="306"/>
        <v>152354040</v>
      </c>
      <c r="S1063" s="15" t="str">
        <f t="shared" si="307"/>
        <v>₹2,000-₹10,000</v>
      </c>
      <c r="U1063" s="6">
        <f t="shared" si="308"/>
        <v>308</v>
      </c>
      <c r="V1063" s="3">
        <f t="shared" si="309"/>
        <v>85004.4</v>
      </c>
      <c r="W1063" s="3" t="s">
        <v>14538</v>
      </c>
      <c r="X1063" s="3" t="s">
        <v>14550</v>
      </c>
      <c r="Y1063" s="25">
        <f t="shared" si="310"/>
        <v>0.79</v>
      </c>
      <c r="Z1063" s="25">
        <f t="shared" si="311"/>
        <v>662</v>
      </c>
      <c r="AA1063">
        <f t="shared" si="312"/>
        <v>1</v>
      </c>
      <c r="AB1063">
        <f t="shared" si="313"/>
        <v>1</v>
      </c>
      <c r="AC1063">
        <f t="shared" ref="AC1063:AC1126" si="323">COUNTIFS(A:A, A1063, C:C, "&lt;&gt;" &amp; C1063)</f>
        <v>0</v>
      </c>
      <c r="AF1063">
        <f t="shared" si="314"/>
        <v>152354040</v>
      </c>
      <c r="AH1063" t="str">
        <f t="shared" si="315"/>
        <v>boAt Wave Lite Smartwatch with 1.69" HD</v>
      </c>
      <c r="AI1063" s="21">
        <f t="shared" si="316"/>
        <v>21796</v>
      </c>
      <c r="AK1063" t="str">
        <f t="shared" si="317"/>
        <v>Electronics</v>
      </c>
      <c r="AM1063">
        <f t="shared" si="318"/>
        <v>7900</v>
      </c>
      <c r="AN1063" s="16">
        <f t="shared" si="319"/>
        <v>79</v>
      </c>
      <c r="AO1063">
        <f t="shared" si="320"/>
        <v>79</v>
      </c>
      <c r="AP1063" t="str">
        <f t="shared" si="321"/>
        <v>Suspicious Zero</v>
      </c>
      <c r="AQ1063">
        <f t="shared" si="322"/>
        <v>7900</v>
      </c>
    </row>
    <row r="1064" spans="1:43">
      <c r="A1064" t="s">
        <v>3362</v>
      </c>
      <c r="B1064" t="s">
        <v>3363</v>
      </c>
      <c r="C1064" t="s">
        <v>2864</v>
      </c>
      <c r="D1064" s="17">
        <v>1299</v>
      </c>
      <c r="E1064" s="17">
        <v>1599</v>
      </c>
      <c r="F1064" s="23">
        <v>19</v>
      </c>
      <c r="G1064" s="6">
        <v>4</v>
      </c>
      <c r="H1064" s="3">
        <v>128311</v>
      </c>
      <c r="I1064" t="s">
        <v>12143</v>
      </c>
      <c r="J1064" t="s">
        <v>2865</v>
      </c>
      <c r="K1064" t="s">
        <v>2866</v>
      </c>
      <c r="L1064" t="s">
        <v>2867</v>
      </c>
      <c r="M1064" t="s">
        <v>2868</v>
      </c>
      <c r="N1064" t="s">
        <v>2869</v>
      </c>
      <c r="O1064" t="s">
        <v>3364</v>
      </c>
      <c r="P1064" t="s">
        <v>3365</v>
      </c>
      <c r="Q1064" t="str">
        <f t="shared" si="305"/>
        <v>Good</v>
      </c>
      <c r="R1064" s="15">
        <f t="shared" si="306"/>
        <v>205169289</v>
      </c>
      <c r="S1064" s="15" t="str">
        <f t="shared" si="307"/>
        <v>₹500-₹2,000</v>
      </c>
      <c r="U1064" s="6">
        <f t="shared" si="308"/>
        <v>308</v>
      </c>
      <c r="V1064" s="3">
        <f t="shared" si="309"/>
        <v>513244</v>
      </c>
      <c r="W1064" s="3" t="s">
        <v>13911</v>
      </c>
      <c r="X1064" s="3" t="s">
        <v>14550</v>
      </c>
      <c r="Y1064" s="25">
        <f t="shared" si="310"/>
        <v>0.19</v>
      </c>
      <c r="Z1064" s="25">
        <f t="shared" si="311"/>
        <v>662</v>
      </c>
      <c r="AA1064">
        <f t="shared" si="312"/>
        <v>1</v>
      </c>
      <c r="AB1064">
        <f t="shared" si="313"/>
        <v>1</v>
      </c>
      <c r="AC1064">
        <f t="shared" si="323"/>
        <v>0</v>
      </c>
      <c r="AF1064">
        <f t="shared" si="314"/>
        <v>205169289</v>
      </c>
      <c r="AH1064" t="str">
        <f t="shared" si="315"/>
        <v>Nokia 105 Single SIM,</v>
      </c>
      <c r="AI1064" s="21">
        <f t="shared" si="316"/>
        <v>128311</v>
      </c>
      <c r="AK1064" t="str">
        <f t="shared" si="317"/>
        <v>Electronics</v>
      </c>
      <c r="AM1064">
        <f t="shared" si="318"/>
        <v>1900</v>
      </c>
      <c r="AN1064" s="16">
        <f t="shared" si="319"/>
        <v>19</v>
      </c>
      <c r="AO1064">
        <f t="shared" si="320"/>
        <v>19</v>
      </c>
      <c r="AP1064" t="str">
        <f t="shared" si="321"/>
        <v>Suspicious Zero</v>
      </c>
      <c r="AQ1064">
        <f t="shared" si="322"/>
        <v>1900</v>
      </c>
    </row>
    <row r="1065" spans="1:43">
      <c r="A1065" t="s">
        <v>2862</v>
      </c>
      <c r="B1065" t="s">
        <v>2863</v>
      </c>
      <c r="C1065" t="s">
        <v>2864</v>
      </c>
      <c r="D1065" s="17">
        <v>1299</v>
      </c>
      <c r="E1065" s="17">
        <v>1599</v>
      </c>
      <c r="F1065" s="23">
        <v>19</v>
      </c>
      <c r="G1065" s="6">
        <v>4</v>
      </c>
      <c r="H1065" s="3">
        <v>128311</v>
      </c>
      <c r="I1065" t="s">
        <v>12143</v>
      </c>
      <c r="J1065" t="s">
        <v>2865</v>
      </c>
      <c r="K1065" t="s">
        <v>2866</v>
      </c>
      <c r="L1065" t="s">
        <v>2867</v>
      </c>
      <c r="M1065" t="s">
        <v>2868</v>
      </c>
      <c r="N1065" t="s">
        <v>2869</v>
      </c>
      <c r="O1065" t="s">
        <v>2870</v>
      </c>
      <c r="P1065" t="s">
        <v>2871</v>
      </c>
      <c r="Q1065" t="str">
        <f t="shared" si="305"/>
        <v>Good</v>
      </c>
      <c r="R1065" s="15">
        <f t="shared" si="306"/>
        <v>205169289</v>
      </c>
      <c r="S1065" s="15" t="str">
        <f t="shared" si="307"/>
        <v>₹500-₹2,000</v>
      </c>
      <c r="U1065" s="6">
        <f t="shared" si="308"/>
        <v>308</v>
      </c>
      <c r="V1065" s="3">
        <f t="shared" si="309"/>
        <v>513244</v>
      </c>
      <c r="W1065" s="3" t="s">
        <v>14513</v>
      </c>
      <c r="X1065" s="3" t="s">
        <v>14550</v>
      </c>
      <c r="Y1065" s="25">
        <f t="shared" si="310"/>
        <v>0.19</v>
      </c>
      <c r="Z1065" s="25">
        <f t="shared" si="311"/>
        <v>662</v>
      </c>
      <c r="AA1065">
        <f t="shared" si="312"/>
        <v>1</v>
      </c>
      <c r="AB1065">
        <f t="shared" si="313"/>
        <v>1</v>
      </c>
      <c r="AC1065">
        <f t="shared" si="323"/>
        <v>0</v>
      </c>
      <c r="AF1065">
        <f t="shared" si="314"/>
        <v>205169289</v>
      </c>
      <c r="AH1065" t="str">
        <f t="shared" si="315"/>
        <v>Nokia 105 Single SIM,</v>
      </c>
      <c r="AI1065" s="21">
        <f t="shared" si="316"/>
        <v>128311</v>
      </c>
      <c r="AK1065" t="str">
        <f t="shared" si="317"/>
        <v>Electronics</v>
      </c>
      <c r="AM1065">
        <f t="shared" si="318"/>
        <v>1900</v>
      </c>
      <c r="AN1065" s="16">
        <f t="shared" si="319"/>
        <v>19</v>
      </c>
      <c r="AO1065">
        <f t="shared" si="320"/>
        <v>19</v>
      </c>
      <c r="AP1065" t="str">
        <f t="shared" si="321"/>
        <v>Suspicious Zero</v>
      </c>
      <c r="AQ1065">
        <f t="shared" si="322"/>
        <v>1900</v>
      </c>
    </row>
    <row r="1066" spans="1:43">
      <c r="A1066" t="s">
        <v>6530</v>
      </c>
      <c r="B1066" t="s">
        <v>6531</v>
      </c>
      <c r="C1066" t="s">
        <v>4553</v>
      </c>
      <c r="D1066" s="17">
        <v>469</v>
      </c>
      <c r="E1066" s="17">
        <v>1499</v>
      </c>
      <c r="F1066" s="23">
        <v>69</v>
      </c>
      <c r="G1066" s="6">
        <v>4.0999999999999996</v>
      </c>
      <c r="H1066" s="3">
        <v>352</v>
      </c>
      <c r="I1066" t="s">
        <v>6532</v>
      </c>
      <c r="J1066" t="s">
        <v>6533</v>
      </c>
      <c r="K1066" t="s">
        <v>6534</v>
      </c>
      <c r="L1066" t="s">
        <v>6535</v>
      </c>
      <c r="M1066" t="s">
        <v>6536</v>
      </c>
      <c r="N1066" t="s">
        <v>6537</v>
      </c>
      <c r="O1066" t="s">
        <v>6538</v>
      </c>
      <c r="P1066" t="s">
        <v>6539</v>
      </c>
      <c r="Q1066" t="str">
        <f t="shared" si="305"/>
        <v>Good</v>
      </c>
      <c r="R1066" s="15">
        <f t="shared" si="306"/>
        <v>527648</v>
      </c>
      <c r="S1066" s="15" t="str">
        <f t="shared" si="307"/>
        <v>₹500-₹2,000</v>
      </c>
      <c r="U1066" s="6">
        <f t="shared" si="308"/>
        <v>308</v>
      </c>
      <c r="V1066" s="3">
        <f t="shared" si="309"/>
        <v>1443.1999999999998</v>
      </c>
      <c r="W1066" s="3" t="s">
        <v>13912</v>
      </c>
      <c r="X1066" s="3" t="s">
        <v>14572</v>
      </c>
      <c r="Y1066" s="25">
        <f t="shared" si="310"/>
        <v>0.69</v>
      </c>
      <c r="Z1066" s="25">
        <f t="shared" si="311"/>
        <v>662</v>
      </c>
      <c r="AA1066">
        <f t="shared" si="312"/>
        <v>1</v>
      </c>
      <c r="AB1066">
        <f t="shared" si="313"/>
        <v>1</v>
      </c>
      <c r="AC1066">
        <f t="shared" si="323"/>
        <v>0</v>
      </c>
      <c r="AF1066">
        <f t="shared" si="314"/>
        <v>527648</v>
      </c>
      <c r="AH1066" t="str">
        <f t="shared" si="315"/>
        <v>Portronics Ruffpad 12E Re-Writable LCD</v>
      </c>
      <c r="AI1066" s="21">
        <f t="shared" si="316"/>
        <v>352</v>
      </c>
      <c r="AK1066" t="str">
        <f t="shared" si="317"/>
        <v>Computers &amp; Accessories</v>
      </c>
      <c r="AM1066">
        <f t="shared" si="318"/>
        <v>6900</v>
      </c>
      <c r="AN1066" s="16">
        <f t="shared" si="319"/>
        <v>69</v>
      </c>
      <c r="AO1066">
        <f t="shared" si="320"/>
        <v>69</v>
      </c>
      <c r="AP1066" t="str">
        <f t="shared" si="321"/>
        <v>Suspicious Zero</v>
      </c>
      <c r="AQ1066">
        <f t="shared" si="322"/>
        <v>6900</v>
      </c>
    </row>
    <row r="1067" spans="1:43">
      <c r="A1067" t="s">
        <v>783</v>
      </c>
      <c r="B1067" t="s">
        <v>784</v>
      </c>
      <c r="C1067" t="s">
        <v>169</v>
      </c>
      <c r="D1067" s="17">
        <v>29999</v>
      </c>
      <c r="E1067" s="17">
        <v>39999</v>
      </c>
      <c r="F1067" s="23">
        <v>25</v>
      </c>
      <c r="G1067" s="6">
        <v>4.2</v>
      </c>
      <c r="H1067" s="3">
        <v>7298</v>
      </c>
      <c r="I1067" t="s">
        <v>785</v>
      </c>
      <c r="J1067" t="s">
        <v>379</v>
      </c>
      <c r="K1067" t="s">
        <v>380</v>
      </c>
      <c r="L1067" t="s">
        <v>381</v>
      </c>
      <c r="M1067" t="s">
        <v>382</v>
      </c>
      <c r="N1067" t="s">
        <v>13031</v>
      </c>
      <c r="O1067" t="s">
        <v>786</v>
      </c>
      <c r="P1067" t="s">
        <v>787</v>
      </c>
      <c r="Q1067" t="str">
        <f t="shared" si="305"/>
        <v>Average</v>
      </c>
      <c r="R1067" s="15">
        <f t="shared" si="306"/>
        <v>291912702</v>
      </c>
      <c r="S1067" s="15" t="str">
        <f t="shared" si="307"/>
        <v>₹10,000-₹50,000</v>
      </c>
      <c r="U1067" s="6">
        <f t="shared" si="308"/>
        <v>308</v>
      </c>
      <c r="V1067" s="3">
        <f t="shared" si="309"/>
        <v>30651.600000000002</v>
      </c>
      <c r="W1067" s="3" t="s">
        <v>13913</v>
      </c>
      <c r="X1067" s="3" t="s">
        <v>14550</v>
      </c>
      <c r="Y1067" s="25">
        <f t="shared" si="310"/>
        <v>0.25</v>
      </c>
      <c r="Z1067" s="25">
        <f t="shared" si="311"/>
        <v>662</v>
      </c>
      <c r="AA1067">
        <f t="shared" si="312"/>
        <v>1</v>
      </c>
      <c r="AB1067">
        <f t="shared" si="313"/>
        <v>1</v>
      </c>
      <c r="AC1067">
        <f t="shared" si="323"/>
        <v>0</v>
      </c>
      <c r="AF1067">
        <f t="shared" si="314"/>
        <v>291912702</v>
      </c>
      <c r="AH1067" t="str">
        <f t="shared" si="315"/>
        <v>OnePlus 108 cm (43 inches) Y Series 4K</v>
      </c>
      <c r="AI1067" s="21">
        <f t="shared" si="316"/>
        <v>7298</v>
      </c>
      <c r="AK1067" t="str">
        <f t="shared" si="317"/>
        <v>Electronics</v>
      </c>
      <c r="AM1067">
        <f t="shared" si="318"/>
        <v>2500</v>
      </c>
      <c r="AN1067" s="16">
        <f t="shared" si="319"/>
        <v>25</v>
      </c>
      <c r="AO1067">
        <f t="shared" si="320"/>
        <v>25</v>
      </c>
      <c r="AP1067" t="str">
        <f t="shared" si="321"/>
        <v>Suspicious Zero</v>
      </c>
      <c r="AQ1067">
        <f t="shared" si="322"/>
        <v>2500</v>
      </c>
    </row>
    <row r="1068" spans="1:43">
      <c r="A1068" t="s">
        <v>4439</v>
      </c>
      <c r="B1068" t="s">
        <v>4440</v>
      </c>
      <c r="C1068" t="s">
        <v>2978</v>
      </c>
      <c r="D1068" s="17">
        <v>219</v>
      </c>
      <c r="E1068" s="17">
        <v>499</v>
      </c>
      <c r="F1068" s="23">
        <v>56.000000000000007</v>
      </c>
      <c r="G1068" s="6">
        <v>4.4000000000000004</v>
      </c>
      <c r="H1068" s="3">
        <v>14</v>
      </c>
      <c r="I1068" t="s">
        <v>4441</v>
      </c>
      <c r="J1068" t="s">
        <v>4442</v>
      </c>
      <c r="K1068" t="s">
        <v>4443</v>
      </c>
      <c r="L1068" t="s">
        <v>4444</v>
      </c>
      <c r="M1068" t="s">
        <v>4445</v>
      </c>
      <c r="N1068" t="s">
        <v>4446</v>
      </c>
      <c r="O1068" t="s">
        <v>4447</v>
      </c>
      <c r="P1068" t="s">
        <v>4448</v>
      </c>
      <c r="Q1068" t="str">
        <f t="shared" si="305"/>
        <v>Good</v>
      </c>
      <c r="R1068" s="15">
        <f t="shared" si="306"/>
        <v>6986</v>
      </c>
      <c r="S1068" s="15" t="str">
        <f t="shared" si="307"/>
        <v>&lt;₹500</v>
      </c>
      <c r="U1068" s="6">
        <f t="shared" si="308"/>
        <v>308</v>
      </c>
      <c r="V1068" s="3">
        <f t="shared" si="309"/>
        <v>61.600000000000009</v>
      </c>
      <c r="W1068" s="3" t="s">
        <v>13914</v>
      </c>
      <c r="X1068" s="3" t="s">
        <v>14550</v>
      </c>
      <c r="Y1068" s="25">
        <f t="shared" si="310"/>
        <v>0.56000000000000005</v>
      </c>
      <c r="Z1068" s="25">
        <f t="shared" si="311"/>
        <v>662</v>
      </c>
      <c r="AA1068">
        <f t="shared" si="312"/>
        <v>1</v>
      </c>
      <c r="AB1068">
        <f t="shared" si="313"/>
        <v>1</v>
      </c>
      <c r="AC1068">
        <f t="shared" si="323"/>
        <v>0</v>
      </c>
      <c r="AF1068">
        <f t="shared" si="314"/>
        <v>6986</v>
      </c>
      <c r="AH1068" t="str">
        <f t="shared" si="315"/>
        <v>Amazon Basics 2 Amp USB Wall Charger &amp;</v>
      </c>
      <c r="AI1068" s="21">
        <f t="shared" si="316"/>
        <v>14</v>
      </c>
      <c r="AK1068" t="str">
        <f t="shared" si="317"/>
        <v>Electronics</v>
      </c>
      <c r="AM1068">
        <f t="shared" si="318"/>
        <v>5600.0000000000009</v>
      </c>
      <c r="AN1068" s="16">
        <f t="shared" si="319"/>
        <v>56.000000000000007</v>
      </c>
      <c r="AO1068">
        <f t="shared" si="320"/>
        <v>56.000000000000007</v>
      </c>
      <c r="AP1068" t="str">
        <f t="shared" si="321"/>
        <v>Suspicious Zero</v>
      </c>
      <c r="AQ1068">
        <f t="shared" si="322"/>
        <v>5600.0000000000009</v>
      </c>
    </row>
    <row r="1069" spans="1:43">
      <c r="A1069" t="s">
        <v>10002</v>
      </c>
      <c r="B1069" t="s">
        <v>10003</v>
      </c>
      <c r="C1069" t="s">
        <v>8099</v>
      </c>
      <c r="D1069" s="17">
        <v>1349</v>
      </c>
      <c r="E1069" s="17">
        <v>1850</v>
      </c>
      <c r="F1069" s="23">
        <v>27</v>
      </c>
      <c r="G1069" s="6">
        <v>4.4000000000000004</v>
      </c>
      <c r="H1069" s="3">
        <v>638</v>
      </c>
      <c r="I1069" t="s">
        <v>13032</v>
      </c>
      <c r="J1069" t="s">
        <v>10004</v>
      </c>
      <c r="K1069" t="s">
        <v>10005</v>
      </c>
      <c r="L1069" t="s">
        <v>10006</v>
      </c>
      <c r="M1069" t="s">
        <v>10007</v>
      </c>
      <c r="N1069" t="s">
        <v>10008</v>
      </c>
      <c r="O1069" t="s">
        <v>10009</v>
      </c>
      <c r="P1069" t="s">
        <v>10010</v>
      </c>
      <c r="Q1069" t="str">
        <f t="shared" si="305"/>
        <v>Average</v>
      </c>
      <c r="R1069" s="15">
        <f t="shared" si="306"/>
        <v>1180300</v>
      </c>
      <c r="S1069" s="15" t="str">
        <f t="shared" si="307"/>
        <v>₹500-₹2,000</v>
      </c>
      <c r="U1069" s="6">
        <f t="shared" si="308"/>
        <v>308</v>
      </c>
      <c r="V1069" s="3">
        <f t="shared" si="309"/>
        <v>2807.2000000000003</v>
      </c>
      <c r="W1069" s="3" t="s">
        <v>13915</v>
      </c>
      <c r="X1069" s="3" t="s">
        <v>14573</v>
      </c>
      <c r="Y1069" s="25">
        <f t="shared" si="310"/>
        <v>0.27</v>
      </c>
      <c r="Z1069" s="25">
        <f t="shared" si="311"/>
        <v>662</v>
      </c>
      <c r="AA1069">
        <f t="shared" si="312"/>
        <v>1</v>
      </c>
      <c r="AB1069">
        <f t="shared" si="313"/>
        <v>1</v>
      </c>
      <c r="AC1069">
        <f t="shared" si="323"/>
        <v>0</v>
      </c>
      <c r="AF1069">
        <f t="shared" si="314"/>
        <v>1180300</v>
      </c>
      <c r="AH1069" t="str">
        <f t="shared" si="315"/>
        <v>Tesora - Inspired by you Large Premium</v>
      </c>
      <c r="AI1069" s="21">
        <f t="shared" si="316"/>
        <v>638</v>
      </c>
      <c r="AK1069" t="str">
        <f t="shared" si="317"/>
        <v>Home &amp; Kitchen</v>
      </c>
      <c r="AM1069">
        <f t="shared" si="318"/>
        <v>2700</v>
      </c>
      <c r="AN1069" s="16">
        <f t="shared" si="319"/>
        <v>27</v>
      </c>
      <c r="AO1069">
        <f t="shared" si="320"/>
        <v>27</v>
      </c>
      <c r="AP1069" t="str">
        <f t="shared" si="321"/>
        <v>Suspicious Zero</v>
      </c>
      <c r="AQ1069">
        <f t="shared" si="322"/>
        <v>2700</v>
      </c>
    </row>
    <row r="1070" spans="1:43">
      <c r="A1070" t="s">
        <v>2294</v>
      </c>
      <c r="B1070" t="s">
        <v>12081</v>
      </c>
      <c r="C1070" t="s">
        <v>18</v>
      </c>
      <c r="D1070" s="17">
        <v>119</v>
      </c>
      <c r="E1070" s="17">
        <v>299</v>
      </c>
      <c r="F1070" s="23">
        <v>60</v>
      </c>
      <c r="G1070" s="6">
        <v>3.8</v>
      </c>
      <c r="H1070" s="3">
        <v>51</v>
      </c>
      <c r="I1070" t="s">
        <v>2295</v>
      </c>
      <c r="J1070" t="s">
        <v>2296</v>
      </c>
      <c r="K1070" t="s">
        <v>2297</v>
      </c>
      <c r="L1070" t="s">
        <v>2298</v>
      </c>
      <c r="M1070" t="s">
        <v>2299</v>
      </c>
      <c r="N1070" t="s">
        <v>2300</v>
      </c>
      <c r="O1070" t="s">
        <v>2301</v>
      </c>
      <c r="P1070" t="s">
        <v>2302</v>
      </c>
      <c r="Q1070" t="str">
        <f t="shared" si="305"/>
        <v>Average</v>
      </c>
      <c r="R1070" s="15">
        <f t="shared" si="306"/>
        <v>15249</v>
      </c>
      <c r="S1070" s="15" t="str">
        <f t="shared" si="307"/>
        <v>&lt;₹500</v>
      </c>
      <c r="U1070" s="6">
        <f t="shared" si="308"/>
        <v>308</v>
      </c>
      <c r="V1070" s="3">
        <f t="shared" si="309"/>
        <v>193.79999999999998</v>
      </c>
      <c r="W1070" s="3" t="s">
        <v>13916</v>
      </c>
      <c r="X1070" s="3" t="s">
        <v>14572</v>
      </c>
      <c r="Y1070" s="25">
        <f t="shared" si="310"/>
        <v>0.6</v>
      </c>
      <c r="Z1070" s="25">
        <f t="shared" si="311"/>
        <v>662</v>
      </c>
      <c r="AA1070">
        <f t="shared" si="312"/>
        <v>1</v>
      </c>
      <c r="AB1070">
        <f t="shared" si="313"/>
        <v>1</v>
      </c>
      <c r="AC1070">
        <f t="shared" si="323"/>
        <v>0</v>
      </c>
      <c r="AF1070">
        <f t="shared" si="314"/>
        <v>15249</v>
      </c>
      <c r="AH1070" t="str">
        <f t="shared" si="315"/>
        <v>Amazon Brand - Solimo 3A Fast Charging</v>
      </c>
      <c r="AI1070" s="21">
        <f t="shared" si="316"/>
        <v>51</v>
      </c>
      <c r="AK1070" t="str">
        <f t="shared" si="317"/>
        <v>Computers &amp; Accessories</v>
      </c>
      <c r="AM1070">
        <f t="shared" si="318"/>
        <v>6000</v>
      </c>
      <c r="AN1070" s="16">
        <f t="shared" si="319"/>
        <v>60</v>
      </c>
      <c r="AO1070">
        <f t="shared" si="320"/>
        <v>60</v>
      </c>
      <c r="AP1070" t="str">
        <f t="shared" si="321"/>
        <v>Suspicious Zero</v>
      </c>
      <c r="AQ1070">
        <f t="shared" si="322"/>
        <v>6000</v>
      </c>
    </row>
    <row r="1071" spans="1:43">
      <c r="A1071" t="s">
        <v>8676</v>
      </c>
      <c r="B1071" t="s">
        <v>8677</v>
      </c>
      <c r="C1071" t="s">
        <v>8678</v>
      </c>
      <c r="D1071" s="17">
        <v>4789</v>
      </c>
      <c r="E1071" s="17">
        <v>8990</v>
      </c>
      <c r="F1071" s="23">
        <v>47</v>
      </c>
      <c r="G1071" s="6">
        <v>4.3</v>
      </c>
      <c r="H1071" s="3">
        <v>1017</v>
      </c>
      <c r="I1071" t="s">
        <v>8679</v>
      </c>
      <c r="J1071" t="s">
        <v>8680</v>
      </c>
      <c r="K1071" t="s">
        <v>8681</v>
      </c>
      <c r="L1071" t="s">
        <v>8682</v>
      </c>
      <c r="M1071" t="s">
        <v>8683</v>
      </c>
      <c r="N1071" t="s">
        <v>12356</v>
      </c>
      <c r="O1071" t="s">
        <v>8684</v>
      </c>
      <c r="P1071" t="s">
        <v>8685</v>
      </c>
      <c r="Q1071" t="str">
        <f t="shared" si="305"/>
        <v>Good</v>
      </c>
      <c r="R1071" s="15">
        <f t="shared" si="306"/>
        <v>9142830</v>
      </c>
      <c r="S1071" s="15" t="str">
        <f t="shared" si="307"/>
        <v>₹2,000-₹10,000</v>
      </c>
      <c r="U1071" s="6">
        <f t="shared" si="308"/>
        <v>308</v>
      </c>
      <c r="V1071" s="3">
        <f t="shared" si="309"/>
        <v>4373.0999999999995</v>
      </c>
      <c r="W1071" s="3" t="s">
        <v>13917</v>
      </c>
      <c r="X1071" s="3" t="s">
        <v>14573</v>
      </c>
      <c r="Y1071" s="25">
        <f t="shared" si="310"/>
        <v>0.47</v>
      </c>
      <c r="Z1071" s="25">
        <f t="shared" si="311"/>
        <v>662</v>
      </c>
      <c r="AA1071">
        <f t="shared" si="312"/>
        <v>1</v>
      </c>
      <c r="AB1071">
        <f t="shared" si="313"/>
        <v>1</v>
      </c>
      <c r="AC1071">
        <f t="shared" si="323"/>
        <v>0</v>
      </c>
      <c r="AF1071">
        <f t="shared" si="314"/>
        <v>9142830</v>
      </c>
      <c r="AH1071" t="str">
        <f t="shared" si="315"/>
        <v>AGARO Supreme High Pressure Washer,</v>
      </c>
      <c r="AI1071" s="21">
        <f t="shared" si="316"/>
        <v>1017</v>
      </c>
      <c r="AK1071" t="str">
        <f t="shared" si="317"/>
        <v>Home &amp; Kitchen</v>
      </c>
      <c r="AM1071">
        <f t="shared" si="318"/>
        <v>4700</v>
      </c>
      <c r="AN1071" s="16">
        <f t="shared" si="319"/>
        <v>47</v>
      </c>
      <c r="AO1071">
        <f t="shared" si="320"/>
        <v>47</v>
      </c>
      <c r="AP1071" t="str">
        <f t="shared" si="321"/>
        <v>Suspicious Zero</v>
      </c>
      <c r="AQ1071">
        <f t="shared" si="322"/>
        <v>4700</v>
      </c>
    </row>
    <row r="1072" spans="1:43">
      <c r="A1072" t="s">
        <v>10611</v>
      </c>
      <c r="B1072" t="s">
        <v>10612</v>
      </c>
      <c r="C1072" t="s">
        <v>10143</v>
      </c>
      <c r="D1072" s="17">
        <v>2399</v>
      </c>
      <c r="E1072" s="17">
        <v>4200</v>
      </c>
      <c r="F1072" s="23">
        <v>43</v>
      </c>
      <c r="G1072" s="6">
        <v>3.8</v>
      </c>
      <c r="H1072" s="3">
        <v>397</v>
      </c>
      <c r="I1072" t="s">
        <v>10613</v>
      </c>
      <c r="J1072" t="s">
        <v>10614</v>
      </c>
      <c r="K1072" t="s">
        <v>10615</v>
      </c>
      <c r="L1072" t="s">
        <v>10616</v>
      </c>
      <c r="M1072" t="s">
        <v>10617</v>
      </c>
      <c r="N1072" t="s">
        <v>13033</v>
      </c>
      <c r="O1072" t="s">
        <v>10618</v>
      </c>
      <c r="P1072" t="s">
        <v>10619</v>
      </c>
      <c r="Q1072" t="str">
        <f t="shared" si="305"/>
        <v>Good</v>
      </c>
      <c r="R1072" s="15">
        <f t="shared" si="306"/>
        <v>1667400</v>
      </c>
      <c r="S1072" s="15" t="str">
        <f t="shared" si="307"/>
        <v>₹2,000-₹10,000</v>
      </c>
      <c r="U1072" s="6">
        <f t="shared" si="308"/>
        <v>308</v>
      </c>
      <c r="V1072" s="3">
        <f t="shared" si="309"/>
        <v>1508.6</v>
      </c>
      <c r="W1072" s="3" t="s">
        <v>14314</v>
      </c>
      <c r="X1072" s="3" t="s">
        <v>14573</v>
      </c>
      <c r="Y1072" s="25">
        <f t="shared" si="310"/>
        <v>0.43</v>
      </c>
      <c r="Z1072" s="25">
        <f t="shared" si="311"/>
        <v>662</v>
      </c>
      <c r="AA1072">
        <f t="shared" si="312"/>
        <v>1</v>
      </c>
      <c r="AB1072">
        <f t="shared" si="313"/>
        <v>1</v>
      </c>
      <c r="AC1072">
        <f t="shared" si="323"/>
        <v>0</v>
      </c>
      <c r="AF1072">
        <f t="shared" si="314"/>
        <v>1667400</v>
      </c>
      <c r="AH1072" t="str">
        <f t="shared" si="315"/>
        <v>Havells Gatik Neo 400mm Pedestal Fan</v>
      </c>
      <c r="AI1072" s="21">
        <f t="shared" si="316"/>
        <v>397</v>
      </c>
      <c r="AK1072" t="str">
        <f t="shared" si="317"/>
        <v>Home &amp; Kitchen</v>
      </c>
      <c r="AM1072">
        <f t="shared" si="318"/>
        <v>4300</v>
      </c>
      <c r="AN1072" s="16">
        <f t="shared" si="319"/>
        <v>43</v>
      </c>
      <c r="AO1072">
        <f t="shared" si="320"/>
        <v>43</v>
      </c>
      <c r="AP1072" t="str">
        <f t="shared" si="321"/>
        <v>Suspicious Zero</v>
      </c>
      <c r="AQ1072">
        <f t="shared" si="322"/>
        <v>4300</v>
      </c>
    </row>
    <row r="1073" spans="1:43">
      <c r="A1073" t="s">
        <v>11022</v>
      </c>
      <c r="B1073" t="s">
        <v>11023</v>
      </c>
      <c r="C1073" t="s">
        <v>8000</v>
      </c>
      <c r="D1073" s="17">
        <v>697</v>
      </c>
      <c r="E1073" s="17">
        <v>1499</v>
      </c>
      <c r="F1073" s="23">
        <v>54</v>
      </c>
      <c r="G1073" s="6">
        <v>3.8</v>
      </c>
      <c r="H1073" s="3">
        <v>144</v>
      </c>
      <c r="I1073" t="s">
        <v>13034</v>
      </c>
      <c r="J1073" t="s">
        <v>11024</v>
      </c>
      <c r="K1073" t="s">
        <v>11025</v>
      </c>
      <c r="L1073" t="s">
        <v>11026</v>
      </c>
      <c r="M1073" t="s">
        <v>13035</v>
      </c>
      <c r="N1073" t="s">
        <v>11027</v>
      </c>
      <c r="O1073" t="s">
        <v>11028</v>
      </c>
      <c r="P1073" t="s">
        <v>11029</v>
      </c>
      <c r="Q1073" t="str">
        <f t="shared" si="305"/>
        <v>Good</v>
      </c>
      <c r="R1073" s="15">
        <f t="shared" si="306"/>
        <v>215856</v>
      </c>
      <c r="S1073" s="15" t="str">
        <f t="shared" si="307"/>
        <v>₹500-₹2,000</v>
      </c>
      <c r="U1073" s="6">
        <f t="shared" si="308"/>
        <v>308</v>
      </c>
      <c r="V1073" s="3">
        <f t="shared" si="309"/>
        <v>547.19999999999993</v>
      </c>
      <c r="W1073" s="3" t="s">
        <v>13918</v>
      </c>
      <c r="X1073" s="3" t="s">
        <v>14573</v>
      </c>
      <c r="Y1073" s="25">
        <f t="shared" si="310"/>
        <v>0.54</v>
      </c>
      <c r="Z1073" s="25">
        <f t="shared" si="311"/>
        <v>662</v>
      </c>
      <c r="AA1073">
        <f t="shared" si="312"/>
        <v>1</v>
      </c>
      <c r="AB1073">
        <f t="shared" si="313"/>
        <v>1</v>
      </c>
      <c r="AC1073">
        <f t="shared" si="323"/>
        <v>0</v>
      </c>
      <c r="AF1073">
        <f t="shared" si="314"/>
        <v>215856</v>
      </c>
      <c r="AH1073" t="str">
        <f t="shared" si="315"/>
        <v>SaleOn Instant Coal Heater 500W</v>
      </c>
      <c r="AI1073" s="21">
        <f t="shared" si="316"/>
        <v>144</v>
      </c>
      <c r="AK1073" t="str">
        <f t="shared" si="317"/>
        <v>Home &amp; Kitchen</v>
      </c>
      <c r="AM1073">
        <f t="shared" si="318"/>
        <v>5400</v>
      </c>
      <c r="AN1073" s="16">
        <f t="shared" si="319"/>
        <v>54</v>
      </c>
      <c r="AO1073">
        <f t="shared" si="320"/>
        <v>54</v>
      </c>
      <c r="AP1073" t="str">
        <f t="shared" si="321"/>
        <v>Suspicious Zero</v>
      </c>
      <c r="AQ1073">
        <f t="shared" si="322"/>
        <v>5400</v>
      </c>
    </row>
    <row r="1074" spans="1:43">
      <c r="A1074" t="s">
        <v>832</v>
      </c>
      <c r="B1074" t="s">
        <v>833</v>
      </c>
      <c r="C1074" t="s">
        <v>18</v>
      </c>
      <c r="D1074" s="17">
        <v>199</v>
      </c>
      <c r="E1074" s="17">
        <v>999</v>
      </c>
      <c r="F1074" s="23">
        <v>80</v>
      </c>
      <c r="G1074" s="6">
        <v>4.0999999999999996</v>
      </c>
      <c r="H1074" s="3">
        <v>425</v>
      </c>
      <c r="I1074" t="s">
        <v>834</v>
      </c>
      <c r="J1074" t="s">
        <v>835</v>
      </c>
      <c r="K1074" t="s">
        <v>836</v>
      </c>
      <c r="L1074" t="s">
        <v>837</v>
      </c>
      <c r="M1074" t="s">
        <v>838</v>
      </c>
      <c r="N1074" t="s">
        <v>839</v>
      </c>
      <c r="O1074" t="s">
        <v>840</v>
      </c>
      <c r="P1074" t="s">
        <v>841</v>
      </c>
      <c r="Q1074" t="str">
        <f t="shared" si="305"/>
        <v>Good</v>
      </c>
      <c r="R1074" s="15">
        <f t="shared" si="306"/>
        <v>424575</v>
      </c>
      <c r="S1074" s="15" t="str">
        <f t="shared" si="307"/>
        <v>₹500-₹2,000</v>
      </c>
      <c r="U1074" s="6">
        <f t="shared" si="308"/>
        <v>308</v>
      </c>
      <c r="V1074" s="3">
        <f t="shared" si="309"/>
        <v>1742.4999999999998</v>
      </c>
      <c r="W1074" s="3" t="s">
        <v>14191</v>
      </c>
      <c r="X1074" s="3" t="s">
        <v>14572</v>
      </c>
      <c r="Y1074" s="25">
        <f t="shared" si="310"/>
        <v>0.8</v>
      </c>
      <c r="Z1074" s="25">
        <f t="shared" si="311"/>
        <v>662</v>
      </c>
      <c r="AA1074">
        <f t="shared" si="312"/>
        <v>1</v>
      </c>
      <c r="AB1074">
        <f t="shared" si="313"/>
        <v>1</v>
      </c>
      <c r="AC1074">
        <f t="shared" si="323"/>
        <v>0</v>
      </c>
      <c r="AF1074">
        <f t="shared" si="314"/>
        <v>424575</v>
      </c>
      <c r="AH1074" t="str">
        <f t="shared" si="315"/>
        <v>Lapster USB 3.0 A to Micro B SuperSpeed</v>
      </c>
      <c r="AI1074" s="21">
        <f t="shared" si="316"/>
        <v>425</v>
      </c>
      <c r="AK1074" t="str">
        <f t="shared" si="317"/>
        <v>Computers &amp; Accessories</v>
      </c>
      <c r="AM1074">
        <f t="shared" si="318"/>
        <v>8000</v>
      </c>
      <c r="AN1074" s="16">
        <f t="shared" si="319"/>
        <v>80</v>
      </c>
      <c r="AO1074">
        <f t="shared" si="320"/>
        <v>80</v>
      </c>
      <c r="AP1074" t="str">
        <f t="shared" si="321"/>
        <v>Suspicious Zero</v>
      </c>
      <c r="AQ1074">
        <f t="shared" si="322"/>
        <v>8000</v>
      </c>
    </row>
    <row r="1075" spans="1:43">
      <c r="A1075" t="s">
        <v>4048</v>
      </c>
      <c r="B1075" t="s">
        <v>4049</v>
      </c>
      <c r="C1075" t="s">
        <v>3289</v>
      </c>
      <c r="D1075" s="17">
        <v>99</v>
      </c>
      <c r="E1075" s="17">
        <v>499</v>
      </c>
      <c r="F1075" s="23">
        <v>80</v>
      </c>
      <c r="G1075" s="6">
        <v>4.0999999999999996</v>
      </c>
      <c r="H1075" s="3">
        <v>2451</v>
      </c>
      <c r="I1075" t="s">
        <v>12438</v>
      </c>
      <c r="J1075" t="s">
        <v>4050</v>
      </c>
      <c r="K1075" t="s">
        <v>4051</v>
      </c>
      <c r="L1075" t="s">
        <v>4052</v>
      </c>
      <c r="M1075" t="s">
        <v>4053</v>
      </c>
      <c r="N1075" t="s">
        <v>4054</v>
      </c>
      <c r="O1075" t="s">
        <v>4055</v>
      </c>
      <c r="P1075" t="s">
        <v>4056</v>
      </c>
      <c r="Q1075" t="str">
        <f t="shared" si="305"/>
        <v>Average</v>
      </c>
      <c r="R1075" s="15">
        <f t="shared" si="306"/>
        <v>1223049</v>
      </c>
      <c r="S1075" s="15" t="str">
        <f t="shared" si="307"/>
        <v>&lt;₹500</v>
      </c>
      <c r="U1075" s="6">
        <f t="shared" si="308"/>
        <v>308</v>
      </c>
      <c r="V1075" s="3">
        <f t="shared" si="309"/>
        <v>10049.099999999999</v>
      </c>
      <c r="W1075" s="3" t="s">
        <v>13919</v>
      </c>
      <c r="X1075" s="3" t="s">
        <v>14550</v>
      </c>
      <c r="Y1075" s="25">
        <f t="shared" si="310"/>
        <v>0.8</v>
      </c>
      <c r="Z1075" s="25">
        <f t="shared" si="311"/>
        <v>662</v>
      </c>
      <c r="AA1075">
        <f t="shared" si="312"/>
        <v>1</v>
      </c>
      <c r="AB1075">
        <f t="shared" si="313"/>
        <v>1</v>
      </c>
      <c r="AC1075">
        <f t="shared" si="323"/>
        <v>0</v>
      </c>
      <c r="AF1075">
        <f t="shared" si="314"/>
        <v>1223049</v>
      </c>
      <c r="AH1075" t="str">
        <f t="shared" si="315"/>
        <v>STRIFF Multi Angle Tablet/Mobile Stand.</v>
      </c>
      <c r="AI1075" s="21">
        <f t="shared" si="316"/>
        <v>2451</v>
      </c>
      <c r="AK1075" t="str">
        <f t="shared" si="317"/>
        <v>Electronics</v>
      </c>
      <c r="AM1075">
        <f t="shared" si="318"/>
        <v>8000</v>
      </c>
      <c r="AN1075" s="16">
        <f t="shared" si="319"/>
        <v>80</v>
      </c>
      <c r="AO1075">
        <f t="shared" si="320"/>
        <v>80</v>
      </c>
      <c r="AP1075" t="str">
        <f t="shared" si="321"/>
        <v>Suspicious Zero</v>
      </c>
      <c r="AQ1075">
        <f t="shared" si="322"/>
        <v>8000</v>
      </c>
    </row>
    <row r="1076" spans="1:43">
      <c r="A1076" t="s">
        <v>282</v>
      </c>
      <c r="B1076" t="s">
        <v>283</v>
      </c>
      <c r="C1076" t="s">
        <v>18</v>
      </c>
      <c r="D1076" s="17">
        <v>970</v>
      </c>
      <c r="E1076" s="17">
        <v>1999</v>
      </c>
      <c r="F1076" s="23">
        <v>51</v>
      </c>
      <c r="G1076" s="6">
        <v>4.4000000000000004</v>
      </c>
      <c r="H1076" s="3">
        <v>184</v>
      </c>
      <c r="I1076" t="s">
        <v>284</v>
      </c>
      <c r="J1076" t="s">
        <v>285</v>
      </c>
      <c r="K1076" t="s">
        <v>286</v>
      </c>
      <c r="L1076" t="s">
        <v>287</v>
      </c>
      <c r="M1076" t="s">
        <v>13036</v>
      </c>
      <c r="N1076" t="s">
        <v>13037</v>
      </c>
      <c r="O1076" t="s">
        <v>290</v>
      </c>
      <c r="P1076" t="s">
        <v>291</v>
      </c>
      <c r="Q1076" t="str">
        <f t="shared" si="305"/>
        <v>Good</v>
      </c>
      <c r="R1076" s="15">
        <f t="shared" si="306"/>
        <v>367816</v>
      </c>
      <c r="S1076" s="15" t="str">
        <f t="shared" si="307"/>
        <v>₹500-₹2,000</v>
      </c>
      <c r="U1076" s="6">
        <f t="shared" si="308"/>
        <v>308</v>
      </c>
      <c r="V1076" s="3">
        <f t="shared" si="309"/>
        <v>809.6</v>
      </c>
      <c r="W1076" s="3" t="s">
        <v>13920</v>
      </c>
      <c r="X1076" s="3" t="s">
        <v>14572</v>
      </c>
      <c r="Y1076" s="25">
        <f t="shared" si="310"/>
        <v>0.51</v>
      </c>
      <c r="Z1076" s="25">
        <f t="shared" si="311"/>
        <v>662</v>
      </c>
      <c r="AA1076">
        <f t="shared" si="312"/>
        <v>1</v>
      </c>
      <c r="AB1076">
        <f t="shared" si="313"/>
        <v>1</v>
      </c>
      <c r="AC1076">
        <f t="shared" si="323"/>
        <v>0</v>
      </c>
      <c r="AF1076">
        <f t="shared" si="314"/>
        <v>367816</v>
      </c>
      <c r="AH1076" t="str">
        <f t="shared" si="315"/>
        <v>Duracell USB C To Lightning Apple</v>
      </c>
      <c r="AI1076" s="21">
        <f t="shared" si="316"/>
        <v>184</v>
      </c>
      <c r="AK1076" t="str">
        <f t="shared" si="317"/>
        <v>Computers &amp; Accessories</v>
      </c>
      <c r="AM1076">
        <f t="shared" si="318"/>
        <v>5100</v>
      </c>
      <c r="AN1076" s="16">
        <f t="shared" si="319"/>
        <v>51</v>
      </c>
      <c r="AO1076">
        <f t="shared" si="320"/>
        <v>51</v>
      </c>
      <c r="AP1076" t="str">
        <f t="shared" si="321"/>
        <v>Suspicious Zero</v>
      </c>
      <c r="AQ1076">
        <f t="shared" si="322"/>
        <v>5100</v>
      </c>
    </row>
    <row r="1077" spans="1:43">
      <c r="A1077" t="s">
        <v>11326</v>
      </c>
      <c r="B1077" t="s">
        <v>11327</v>
      </c>
      <c r="C1077" t="s">
        <v>7943</v>
      </c>
      <c r="D1077" s="17">
        <v>759</v>
      </c>
      <c r="E1077" s="17">
        <v>1999</v>
      </c>
      <c r="F1077" s="23">
        <v>62</v>
      </c>
      <c r="G1077" s="6">
        <v>4.3</v>
      </c>
      <c r="H1077" s="3">
        <v>532</v>
      </c>
      <c r="I1077" t="s">
        <v>11328</v>
      </c>
      <c r="J1077" t="s">
        <v>11329</v>
      </c>
      <c r="K1077" t="s">
        <v>11330</v>
      </c>
      <c r="L1077" t="s">
        <v>11331</v>
      </c>
      <c r="M1077" t="s">
        <v>11332</v>
      </c>
      <c r="N1077" t="s">
        <v>13038</v>
      </c>
      <c r="O1077" t="s">
        <v>11333</v>
      </c>
      <c r="P1077" t="s">
        <v>11334</v>
      </c>
      <c r="Q1077" t="str">
        <f t="shared" si="305"/>
        <v>Excellent</v>
      </c>
      <c r="R1077" s="15">
        <f t="shared" si="306"/>
        <v>1063468</v>
      </c>
      <c r="S1077" s="15" t="str">
        <f t="shared" si="307"/>
        <v>₹500-₹2,000</v>
      </c>
      <c r="U1077" s="6">
        <f t="shared" si="308"/>
        <v>308</v>
      </c>
      <c r="V1077" s="3">
        <f t="shared" si="309"/>
        <v>2287.6</v>
      </c>
      <c r="W1077" s="3" t="s">
        <v>13921</v>
      </c>
      <c r="X1077" s="3" t="s">
        <v>14573</v>
      </c>
      <c r="Y1077" s="25">
        <f t="shared" si="310"/>
        <v>0.62</v>
      </c>
      <c r="Z1077" s="25">
        <f t="shared" si="311"/>
        <v>662</v>
      </c>
      <c r="AA1077">
        <f t="shared" si="312"/>
        <v>1</v>
      </c>
      <c r="AB1077">
        <f t="shared" si="313"/>
        <v>1</v>
      </c>
      <c r="AC1077">
        <f t="shared" si="323"/>
        <v>0</v>
      </c>
      <c r="AF1077">
        <f t="shared" si="314"/>
        <v>1063468</v>
      </c>
      <c r="AH1077" t="str">
        <f t="shared" si="315"/>
        <v>Themisto TH-WS20 Digital Kitchen</v>
      </c>
      <c r="AI1077" s="21">
        <f t="shared" si="316"/>
        <v>532</v>
      </c>
      <c r="AK1077" t="str">
        <f t="shared" si="317"/>
        <v>Home &amp; Kitchen</v>
      </c>
      <c r="AM1077">
        <f t="shared" si="318"/>
        <v>6200</v>
      </c>
      <c r="AN1077" s="16">
        <f t="shared" si="319"/>
        <v>62</v>
      </c>
      <c r="AO1077">
        <f t="shared" si="320"/>
        <v>62</v>
      </c>
      <c r="AP1077" t="str">
        <f t="shared" si="321"/>
        <v>Suspicious Zero</v>
      </c>
      <c r="AQ1077">
        <f t="shared" si="322"/>
        <v>6200</v>
      </c>
    </row>
    <row r="1078" spans="1:43">
      <c r="A1078" t="s">
        <v>11693</v>
      </c>
      <c r="B1078" t="s">
        <v>13039</v>
      </c>
      <c r="C1078" t="s">
        <v>8221</v>
      </c>
      <c r="D1078" s="17">
        <v>1799</v>
      </c>
      <c r="E1078" s="17">
        <v>2599</v>
      </c>
      <c r="F1078" s="23">
        <v>31</v>
      </c>
      <c r="G1078" s="6">
        <v>3.6</v>
      </c>
      <c r="H1078" s="3">
        <v>771</v>
      </c>
      <c r="I1078" t="s">
        <v>12439</v>
      </c>
      <c r="J1078" t="s">
        <v>11694</v>
      </c>
      <c r="K1078" t="s">
        <v>11695</v>
      </c>
      <c r="L1078" t="s">
        <v>11696</v>
      </c>
      <c r="M1078" t="s">
        <v>11697</v>
      </c>
      <c r="N1078" t="s">
        <v>13040</v>
      </c>
      <c r="O1078" t="s">
        <v>11698</v>
      </c>
      <c r="P1078" t="s">
        <v>11699</v>
      </c>
      <c r="Q1078" t="str">
        <f t="shared" si="305"/>
        <v>Good</v>
      </c>
      <c r="R1078" s="15">
        <f t="shared" si="306"/>
        <v>2003829</v>
      </c>
      <c r="S1078" s="15" t="str">
        <f t="shared" si="307"/>
        <v>₹2,000-₹10,000</v>
      </c>
      <c r="U1078" s="6">
        <f t="shared" si="308"/>
        <v>308</v>
      </c>
      <c r="V1078" s="3">
        <f t="shared" si="309"/>
        <v>2775.6</v>
      </c>
      <c r="W1078" s="3" t="s">
        <v>13922</v>
      </c>
      <c r="X1078" s="3" t="s">
        <v>14573</v>
      </c>
      <c r="Y1078" s="25">
        <f t="shared" si="310"/>
        <v>0.31</v>
      </c>
      <c r="Z1078" s="25">
        <f t="shared" si="311"/>
        <v>662</v>
      </c>
      <c r="AA1078">
        <f t="shared" si="312"/>
        <v>1</v>
      </c>
      <c r="AB1078">
        <f t="shared" si="313"/>
        <v>1</v>
      </c>
      <c r="AC1078">
        <f t="shared" si="323"/>
        <v>0</v>
      </c>
      <c r="AF1078">
        <f t="shared" si="314"/>
        <v>2003829</v>
      </c>
      <c r="AH1078" t="str">
        <f t="shared" si="315"/>
        <v>Wipro Vesta 1380W Cordless Steam Iron</v>
      </c>
      <c r="AI1078" s="21">
        <f t="shared" si="316"/>
        <v>771</v>
      </c>
      <c r="AK1078" t="str">
        <f t="shared" si="317"/>
        <v>Home &amp; Kitchen</v>
      </c>
      <c r="AM1078">
        <f t="shared" si="318"/>
        <v>3100</v>
      </c>
      <c r="AN1078" s="16">
        <f t="shared" si="319"/>
        <v>31</v>
      </c>
      <c r="AO1078">
        <f t="shared" si="320"/>
        <v>31</v>
      </c>
      <c r="AP1078" t="str">
        <f t="shared" si="321"/>
        <v>Suspicious Zero</v>
      </c>
      <c r="AQ1078">
        <f t="shared" si="322"/>
        <v>3100</v>
      </c>
    </row>
    <row r="1079" spans="1:43">
      <c r="A1079" t="s">
        <v>9115</v>
      </c>
      <c r="B1079" t="s">
        <v>9116</v>
      </c>
      <c r="C1079" t="s">
        <v>8063</v>
      </c>
      <c r="D1079" s="17">
        <v>2599</v>
      </c>
      <c r="E1079" s="17">
        <v>4400</v>
      </c>
      <c r="F1079" s="23">
        <v>41</v>
      </c>
      <c r="G1079" s="6">
        <v>4.0999999999999996</v>
      </c>
      <c r="H1079" s="3">
        <v>14947</v>
      </c>
      <c r="I1079" t="s">
        <v>9117</v>
      </c>
      <c r="J1079" t="s">
        <v>9118</v>
      </c>
      <c r="K1079" t="s">
        <v>9119</v>
      </c>
      <c r="L1079" t="s">
        <v>9120</v>
      </c>
      <c r="M1079" t="s">
        <v>9121</v>
      </c>
      <c r="N1079" t="s">
        <v>9122</v>
      </c>
      <c r="O1079" t="s">
        <v>9123</v>
      </c>
      <c r="P1079" t="s">
        <v>9124</v>
      </c>
      <c r="Q1079" t="str">
        <f t="shared" si="305"/>
        <v>Good</v>
      </c>
      <c r="R1079" s="15">
        <f t="shared" si="306"/>
        <v>65766800</v>
      </c>
      <c r="S1079" s="15" t="str">
        <f t="shared" si="307"/>
        <v>₹2,000-₹10,000</v>
      </c>
      <c r="U1079" s="6">
        <f t="shared" si="308"/>
        <v>308</v>
      </c>
      <c r="V1079" s="3">
        <f t="shared" si="309"/>
        <v>61282.7</v>
      </c>
      <c r="W1079" s="3" t="s">
        <v>13923</v>
      </c>
      <c r="X1079" s="3" t="s">
        <v>14573</v>
      </c>
      <c r="Y1079" s="25">
        <f t="shared" si="310"/>
        <v>0.41</v>
      </c>
      <c r="Z1079" s="25">
        <f t="shared" si="311"/>
        <v>662</v>
      </c>
      <c r="AA1079">
        <f t="shared" si="312"/>
        <v>1</v>
      </c>
      <c r="AB1079">
        <f t="shared" si="313"/>
        <v>1</v>
      </c>
      <c r="AC1079">
        <f t="shared" si="323"/>
        <v>0</v>
      </c>
      <c r="AF1079">
        <f t="shared" si="314"/>
        <v>65766800</v>
      </c>
      <c r="AH1079" t="str">
        <f t="shared" si="315"/>
        <v>Crompton InstaBliss 3-L Instant Water</v>
      </c>
      <c r="AI1079" s="21">
        <f t="shared" si="316"/>
        <v>14947</v>
      </c>
      <c r="AK1079" t="str">
        <f t="shared" si="317"/>
        <v>Home &amp; Kitchen</v>
      </c>
      <c r="AM1079">
        <f t="shared" si="318"/>
        <v>4100</v>
      </c>
      <c r="AN1079" s="16">
        <f t="shared" si="319"/>
        <v>41</v>
      </c>
      <c r="AO1079">
        <f t="shared" si="320"/>
        <v>41</v>
      </c>
      <c r="AP1079" t="str">
        <f t="shared" si="321"/>
        <v>Suspicious Zero</v>
      </c>
      <c r="AQ1079">
        <f t="shared" si="322"/>
        <v>4100</v>
      </c>
    </row>
    <row r="1080" spans="1:43">
      <c r="A1080" t="s">
        <v>2077</v>
      </c>
      <c r="B1080" t="s">
        <v>2078</v>
      </c>
      <c r="C1080" t="s">
        <v>169</v>
      </c>
      <c r="D1080" s="17">
        <v>77990</v>
      </c>
      <c r="E1080" s="17">
        <v>139900</v>
      </c>
      <c r="F1080" s="23">
        <v>44</v>
      </c>
      <c r="G1080" s="6">
        <v>4.7</v>
      </c>
      <c r="H1080" s="3">
        <v>5935</v>
      </c>
      <c r="I1080" t="s">
        <v>2079</v>
      </c>
      <c r="J1080" t="s">
        <v>2080</v>
      </c>
      <c r="K1080" t="s">
        <v>2081</v>
      </c>
      <c r="L1080" t="s">
        <v>2082</v>
      </c>
      <c r="M1080" t="s">
        <v>2083</v>
      </c>
      <c r="N1080" t="s">
        <v>13041</v>
      </c>
      <c r="O1080" t="s">
        <v>2084</v>
      </c>
      <c r="P1080" t="s">
        <v>2085</v>
      </c>
      <c r="Q1080" t="str">
        <f t="shared" si="305"/>
        <v>Average</v>
      </c>
      <c r="R1080" s="15">
        <f t="shared" si="306"/>
        <v>830306500</v>
      </c>
      <c r="S1080" s="15" t="str">
        <f t="shared" si="307"/>
        <v>&gt;₹50,000</v>
      </c>
      <c r="U1080" s="6">
        <f t="shared" si="308"/>
        <v>308</v>
      </c>
      <c r="V1080" s="3">
        <f t="shared" si="309"/>
        <v>27894.5</v>
      </c>
      <c r="W1080" s="3" t="s">
        <v>13924</v>
      </c>
      <c r="X1080" s="3" t="s">
        <v>14550</v>
      </c>
      <c r="Y1080" s="25">
        <f t="shared" si="310"/>
        <v>0.44</v>
      </c>
      <c r="Z1080" s="25">
        <f t="shared" si="311"/>
        <v>662</v>
      </c>
      <c r="AA1080">
        <f t="shared" si="312"/>
        <v>1</v>
      </c>
      <c r="AB1080">
        <f t="shared" si="313"/>
        <v>1</v>
      </c>
      <c r="AC1080">
        <f t="shared" si="323"/>
        <v>0</v>
      </c>
      <c r="AF1080">
        <f t="shared" si="314"/>
        <v>830306500</v>
      </c>
      <c r="AH1080" t="str">
        <f t="shared" si="315"/>
        <v>Sony Bravia 164 cm (65 inches) 4K Ultra</v>
      </c>
      <c r="AI1080" s="21">
        <f t="shared" si="316"/>
        <v>5935</v>
      </c>
      <c r="AK1080" t="str">
        <f t="shared" si="317"/>
        <v>Electronics</v>
      </c>
      <c r="AM1080">
        <f t="shared" si="318"/>
        <v>4400</v>
      </c>
      <c r="AN1080" s="16">
        <f t="shared" si="319"/>
        <v>44</v>
      </c>
      <c r="AO1080">
        <f t="shared" si="320"/>
        <v>44</v>
      </c>
      <c r="AP1080" t="str">
        <f t="shared" si="321"/>
        <v>Suspicious Zero</v>
      </c>
      <c r="AQ1080">
        <f t="shared" si="322"/>
        <v>4400</v>
      </c>
    </row>
    <row r="1081" spans="1:43">
      <c r="A1081" t="s">
        <v>3333</v>
      </c>
      <c r="B1081" t="s">
        <v>3334</v>
      </c>
      <c r="C1081" t="s">
        <v>2810</v>
      </c>
      <c r="D1081" s="17">
        <v>34999</v>
      </c>
      <c r="E1081" s="17">
        <v>38999</v>
      </c>
      <c r="F1081" s="23">
        <v>10</v>
      </c>
      <c r="G1081" s="6">
        <v>4.2</v>
      </c>
      <c r="H1081" s="3">
        <v>11029</v>
      </c>
      <c r="I1081" t="s">
        <v>3335</v>
      </c>
      <c r="J1081" t="s">
        <v>3336</v>
      </c>
      <c r="K1081" t="s">
        <v>3337</v>
      </c>
      <c r="L1081" t="s">
        <v>3338</v>
      </c>
      <c r="M1081" t="s">
        <v>3339</v>
      </c>
      <c r="N1081" t="s">
        <v>12357</v>
      </c>
      <c r="O1081" t="s">
        <v>3340</v>
      </c>
      <c r="P1081" t="s">
        <v>3341</v>
      </c>
      <c r="Q1081" t="str">
        <f t="shared" si="305"/>
        <v>Average</v>
      </c>
      <c r="R1081" s="15">
        <f t="shared" si="306"/>
        <v>430119971</v>
      </c>
      <c r="S1081" s="15" t="str">
        <f t="shared" si="307"/>
        <v>₹10,000-₹50,000</v>
      </c>
      <c r="U1081" s="6">
        <f t="shared" si="308"/>
        <v>308</v>
      </c>
      <c r="V1081" s="3">
        <f t="shared" si="309"/>
        <v>46321.8</v>
      </c>
      <c r="W1081" s="3" t="s">
        <v>13925</v>
      </c>
      <c r="X1081" s="3" t="s">
        <v>14550</v>
      </c>
      <c r="Y1081" s="25">
        <f t="shared" si="310"/>
        <v>0.1</v>
      </c>
      <c r="Z1081" s="25">
        <f t="shared" si="311"/>
        <v>662</v>
      </c>
      <c r="AA1081">
        <f t="shared" si="312"/>
        <v>1</v>
      </c>
      <c r="AB1081">
        <f t="shared" si="313"/>
        <v>1</v>
      </c>
      <c r="AC1081">
        <f t="shared" si="323"/>
        <v>0</v>
      </c>
      <c r="AF1081">
        <f t="shared" si="314"/>
        <v>430119971</v>
      </c>
      <c r="AH1081" t="str">
        <f t="shared" si="315"/>
        <v>OnePlus 10R 5G (Forest Green,</v>
      </c>
      <c r="AI1081" s="21">
        <f t="shared" si="316"/>
        <v>11029</v>
      </c>
      <c r="AK1081" t="str">
        <f t="shared" si="317"/>
        <v>Electronics</v>
      </c>
      <c r="AM1081">
        <f t="shared" si="318"/>
        <v>1000</v>
      </c>
      <c r="AN1081" s="16">
        <f t="shared" si="319"/>
        <v>10</v>
      </c>
      <c r="AO1081">
        <f t="shared" si="320"/>
        <v>10</v>
      </c>
      <c r="AP1081" t="str">
        <f t="shared" si="321"/>
        <v>Suspicious Zero</v>
      </c>
      <c r="AQ1081">
        <f t="shared" si="322"/>
        <v>1000</v>
      </c>
    </row>
    <row r="1082" spans="1:43">
      <c r="A1082" t="s">
        <v>1115</v>
      </c>
      <c r="B1082" t="s">
        <v>12082</v>
      </c>
      <c r="C1082" t="s">
        <v>169</v>
      </c>
      <c r="D1082" s="17">
        <v>9999</v>
      </c>
      <c r="E1082" s="17">
        <v>27990</v>
      </c>
      <c r="F1082" s="23">
        <v>64</v>
      </c>
      <c r="G1082" s="6">
        <v>4.2</v>
      </c>
      <c r="H1082" s="3">
        <v>1269</v>
      </c>
      <c r="I1082" t="s">
        <v>1116</v>
      </c>
      <c r="J1082" t="s">
        <v>1117</v>
      </c>
      <c r="K1082" t="s">
        <v>1118</v>
      </c>
      <c r="L1082" t="s">
        <v>1119</v>
      </c>
      <c r="M1082" t="s">
        <v>1120</v>
      </c>
      <c r="N1082" t="s">
        <v>13042</v>
      </c>
      <c r="O1082" t="s">
        <v>1121</v>
      </c>
      <c r="P1082" t="s">
        <v>1122</v>
      </c>
      <c r="Q1082" t="str">
        <f t="shared" si="305"/>
        <v>Average</v>
      </c>
      <c r="R1082" s="15">
        <f t="shared" si="306"/>
        <v>35519310</v>
      </c>
      <c r="S1082" s="15" t="str">
        <f t="shared" si="307"/>
        <v>₹10,000-₹50,000</v>
      </c>
      <c r="U1082" s="6">
        <f t="shared" si="308"/>
        <v>308</v>
      </c>
      <c r="V1082" s="3">
        <f t="shared" si="309"/>
        <v>5329.8</v>
      </c>
      <c r="W1082" s="3" t="s">
        <v>13926</v>
      </c>
      <c r="X1082" s="3" t="s">
        <v>14550</v>
      </c>
      <c r="Y1082" s="25">
        <f t="shared" si="310"/>
        <v>0.64</v>
      </c>
      <c r="Z1082" s="25">
        <f t="shared" si="311"/>
        <v>662</v>
      </c>
      <c r="AA1082">
        <f t="shared" si="312"/>
        <v>1</v>
      </c>
      <c r="AB1082">
        <f t="shared" si="313"/>
        <v>1</v>
      </c>
      <c r="AC1082">
        <f t="shared" si="323"/>
        <v>0</v>
      </c>
      <c r="AF1082">
        <f t="shared" si="314"/>
        <v>35519310</v>
      </c>
      <c r="AH1082" t="str">
        <f t="shared" si="315"/>
        <v>iFFALCON 80 cm (32 inches) HD Ready</v>
      </c>
      <c r="AI1082" s="21">
        <f t="shared" si="316"/>
        <v>1269</v>
      </c>
      <c r="AK1082" t="str">
        <f t="shared" si="317"/>
        <v>Electronics</v>
      </c>
      <c r="AM1082">
        <f t="shared" si="318"/>
        <v>6400</v>
      </c>
      <c r="AN1082" s="16">
        <f t="shared" si="319"/>
        <v>64</v>
      </c>
      <c r="AO1082">
        <f t="shared" si="320"/>
        <v>64</v>
      </c>
      <c r="AP1082" t="str">
        <f t="shared" si="321"/>
        <v>Suspicious Zero</v>
      </c>
      <c r="AQ1082">
        <f t="shared" si="322"/>
        <v>6400</v>
      </c>
    </row>
    <row r="1083" spans="1:43">
      <c r="A1083" t="s">
        <v>8116</v>
      </c>
      <c r="B1083" t="s">
        <v>8117</v>
      </c>
      <c r="C1083" t="s">
        <v>8053</v>
      </c>
      <c r="D1083" s="17">
        <v>1299</v>
      </c>
      <c r="E1083" s="17">
        <v>3500</v>
      </c>
      <c r="F1083" s="23">
        <v>63</v>
      </c>
      <c r="G1083" s="6">
        <v>3.8</v>
      </c>
      <c r="H1083" s="3">
        <v>44050</v>
      </c>
      <c r="I1083" t="s">
        <v>8118</v>
      </c>
      <c r="J1083" t="s">
        <v>8119</v>
      </c>
      <c r="K1083" t="s">
        <v>8120</v>
      </c>
      <c r="L1083" t="s">
        <v>8121</v>
      </c>
      <c r="M1083" t="s">
        <v>8122</v>
      </c>
      <c r="N1083" t="s">
        <v>8123</v>
      </c>
      <c r="O1083" t="s">
        <v>8124</v>
      </c>
      <c r="P1083" t="s">
        <v>8125</v>
      </c>
      <c r="Q1083" t="str">
        <f t="shared" si="305"/>
        <v>Average</v>
      </c>
      <c r="R1083" s="15">
        <f t="shared" si="306"/>
        <v>154175000</v>
      </c>
      <c r="S1083" s="15" t="str">
        <f t="shared" si="307"/>
        <v>₹2,000-₹10,000</v>
      </c>
      <c r="U1083" s="6">
        <f t="shared" si="308"/>
        <v>308</v>
      </c>
      <c r="V1083" s="3">
        <f t="shared" si="309"/>
        <v>167390</v>
      </c>
      <c r="W1083" s="3" t="s">
        <v>13927</v>
      </c>
      <c r="X1083" s="3" t="s">
        <v>14573</v>
      </c>
      <c r="Y1083" s="25">
        <f t="shared" si="310"/>
        <v>0.63</v>
      </c>
      <c r="Z1083" s="25">
        <f t="shared" si="311"/>
        <v>662</v>
      </c>
      <c r="AA1083">
        <f t="shared" si="312"/>
        <v>1</v>
      </c>
      <c r="AB1083">
        <f t="shared" si="313"/>
        <v>1</v>
      </c>
      <c r="AC1083">
        <f t="shared" si="323"/>
        <v>0</v>
      </c>
      <c r="AF1083">
        <f t="shared" si="314"/>
        <v>154175000</v>
      </c>
      <c r="AH1083" t="str">
        <f t="shared" si="315"/>
        <v>Lifelong LLMG23 Power Pro 500-Watt</v>
      </c>
      <c r="AI1083" s="21">
        <f t="shared" si="316"/>
        <v>44050</v>
      </c>
      <c r="AK1083" t="str">
        <f t="shared" si="317"/>
        <v>Home &amp; Kitchen</v>
      </c>
      <c r="AM1083">
        <f t="shared" si="318"/>
        <v>6300</v>
      </c>
      <c r="AN1083" s="16">
        <f t="shared" si="319"/>
        <v>63</v>
      </c>
      <c r="AO1083">
        <f t="shared" si="320"/>
        <v>63</v>
      </c>
      <c r="AP1083" t="str">
        <f t="shared" si="321"/>
        <v>Suspicious Zero</v>
      </c>
      <c r="AQ1083">
        <f t="shared" si="322"/>
        <v>6300</v>
      </c>
    </row>
    <row r="1084" spans="1:43">
      <c r="A1084" t="s">
        <v>10208</v>
      </c>
      <c r="B1084" t="s">
        <v>10209</v>
      </c>
      <c r="C1084" t="s">
        <v>10210</v>
      </c>
      <c r="D1084" s="17">
        <v>229</v>
      </c>
      <c r="E1084" s="17">
        <v>499</v>
      </c>
      <c r="F1084" s="23">
        <v>54</v>
      </c>
      <c r="G1084" s="6">
        <v>3.5</v>
      </c>
      <c r="H1084" s="3">
        <v>185</v>
      </c>
      <c r="I1084" t="s">
        <v>10211</v>
      </c>
      <c r="J1084" t="s">
        <v>10212</v>
      </c>
      <c r="K1084" t="s">
        <v>10213</v>
      </c>
      <c r="L1084" t="s">
        <v>10214</v>
      </c>
      <c r="M1084" t="s">
        <v>10215</v>
      </c>
      <c r="N1084" t="s">
        <v>10216</v>
      </c>
      <c r="O1084" t="s">
        <v>10217</v>
      </c>
      <c r="P1084" t="s">
        <v>10218</v>
      </c>
      <c r="Q1084" t="str">
        <f t="shared" si="305"/>
        <v>Excellent</v>
      </c>
      <c r="R1084" s="15">
        <f t="shared" si="306"/>
        <v>92315</v>
      </c>
      <c r="S1084" s="15" t="str">
        <f t="shared" si="307"/>
        <v>&lt;₹500</v>
      </c>
      <c r="U1084" s="6">
        <f t="shared" si="308"/>
        <v>308</v>
      </c>
      <c r="V1084" s="3">
        <f t="shared" si="309"/>
        <v>647.5</v>
      </c>
      <c r="W1084" s="3" t="s">
        <v>13928</v>
      </c>
      <c r="X1084" s="3" t="s">
        <v>14573</v>
      </c>
      <c r="Y1084" s="25">
        <f t="shared" si="310"/>
        <v>0.54</v>
      </c>
      <c r="Z1084" s="25">
        <f t="shared" si="311"/>
        <v>662</v>
      </c>
      <c r="AA1084">
        <f t="shared" si="312"/>
        <v>1</v>
      </c>
      <c r="AB1084">
        <f t="shared" si="313"/>
        <v>1</v>
      </c>
      <c r="AC1084">
        <f t="shared" si="323"/>
        <v>0</v>
      </c>
      <c r="AF1084">
        <f t="shared" si="314"/>
        <v>92315</v>
      </c>
      <c r="AH1084" t="str">
        <f t="shared" si="315"/>
        <v>Ikea Little Loved Corner PRODUKT</v>
      </c>
      <c r="AI1084" s="21">
        <f t="shared" si="316"/>
        <v>185</v>
      </c>
      <c r="AK1084" t="str">
        <f t="shared" si="317"/>
        <v>Home &amp; Kitchen</v>
      </c>
      <c r="AM1084">
        <f t="shared" si="318"/>
        <v>5400</v>
      </c>
      <c r="AN1084" s="16">
        <f t="shared" si="319"/>
        <v>54</v>
      </c>
      <c r="AO1084">
        <f t="shared" si="320"/>
        <v>54</v>
      </c>
      <c r="AP1084" t="str">
        <f t="shared" si="321"/>
        <v>Suspicious Zero</v>
      </c>
      <c r="AQ1084">
        <f t="shared" si="322"/>
        <v>5400</v>
      </c>
    </row>
    <row r="1085" spans="1:43">
      <c r="A1085" t="s">
        <v>6663</v>
      </c>
      <c r="B1085" t="s">
        <v>12174</v>
      </c>
      <c r="C1085" t="s">
        <v>2884</v>
      </c>
      <c r="D1085" s="17">
        <v>1599</v>
      </c>
      <c r="E1085" s="17">
        <v>3490</v>
      </c>
      <c r="F1085" s="23">
        <v>54</v>
      </c>
      <c r="G1085" s="6">
        <v>3.7</v>
      </c>
      <c r="H1085" s="3">
        <v>676</v>
      </c>
      <c r="I1085" t="s">
        <v>6664</v>
      </c>
      <c r="J1085" t="s">
        <v>6665</v>
      </c>
      <c r="K1085" t="s">
        <v>6666</v>
      </c>
      <c r="L1085" t="s">
        <v>6667</v>
      </c>
      <c r="M1085" t="s">
        <v>6668</v>
      </c>
      <c r="N1085" t="s">
        <v>13043</v>
      </c>
      <c r="O1085" t="s">
        <v>6669</v>
      </c>
      <c r="P1085" t="s">
        <v>6670</v>
      </c>
      <c r="Q1085" t="str">
        <f t="shared" si="305"/>
        <v>Average</v>
      </c>
      <c r="R1085" s="15">
        <f t="shared" si="306"/>
        <v>2359240</v>
      </c>
      <c r="S1085" s="15" t="str">
        <f t="shared" si="307"/>
        <v>₹2,000-₹10,000</v>
      </c>
      <c r="U1085" s="6">
        <f t="shared" si="308"/>
        <v>308</v>
      </c>
      <c r="V1085" s="3">
        <f t="shared" si="309"/>
        <v>2501.2000000000003</v>
      </c>
      <c r="W1085" s="3" t="s">
        <v>13929</v>
      </c>
      <c r="X1085" s="3" t="s">
        <v>14550</v>
      </c>
      <c r="Y1085" s="25">
        <f t="shared" si="310"/>
        <v>0.54</v>
      </c>
      <c r="Z1085" s="25">
        <f t="shared" si="311"/>
        <v>662</v>
      </c>
      <c r="AA1085">
        <f t="shared" si="312"/>
        <v>1</v>
      </c>
      <c r="AB1085">
        <f t="shared" si="313"/>
        <v>1</v>
      </c>
      <c r="AC1085">
        <f t="shared" si="323"/>
        <v>0</v>
      </c>
      <c r="AF1085">
        <f t="shared" si="314"/>
        <v>2359240</v>
      </c>
      <c r="AH1085" t="str">
        <f t="shared" si="315"/>
        <v>boAt Airdopes 191G True Wireless</v>
      </c>
      <c r="AI1085" s="21">
        <f t="shared" si="316"/>
        <v>676</v>
      </c>
      <c r="AK1085" t="str">
        <f t="shared" si="317"/>
        <v>Electronics</v>
      </c>
      <c r="AM1085">
        <f t="shared" si="318"/>
        <v>5400</v>
      </c>
      <c r="AN1085" s="16">
        <f t="shared" si="319"/>
        <v>54</v>
      </c>
      <c r="AO1085">
        <f t="shared" si="320"/>
        <v>54</v>
      </c>
      <c r="AP1085" t="str">
        <f t="shared" si="321"/>
        <v>Suspicious Zero</v>
      </c>
      <c r="AQ1085">
        <f t="shared" si="322"/>
        <v>5400</v>
      </c>
    </row>
    <row r="1086" spans="1:43">
      <c r="A1086" t="s">
        <v>1158</v>
      </c>
      <c r="B1086" t="s">
        <v>1159</v>
      </c>
      <c r="C1086" t="s">
        <v>18</v>
      </c>
      <c r="D1086" s="17">
        <v>179</v>
      </c>
      <c r="E1086" s="17">
        <v>299</v>
      </c>
      <c r="F1086" s="23">
        <v>40</v>
      </c>
      <c r="G1086" s="6">
        <v>3.9</v>
      </c>
      <c r="H1086" s="3">
        <v>81</v>
      </c>
      <c r="I1086" t="s">
        <v>1160</v>
      </c>
      <c r="J1086" t="s">
        <v>1161</v>
      </c>
      <c r="K1086" t="s">
        <v>1162</v>
      </c>
      <c r="L1086" t="s">
        <v>1163</v>
      </c>
      <c r="M1086" t="s">
        <v>1164</v>
      </c>
      <c r="N1086" t="s">
        <v>13044</v>
      </c>
      <c r="O1086" t="s">
        <v>1165</v>
      </c>
      <c r="P1086" t="s">
        <v>1166</v>
      </c>
      <c r="Q1086" t="str">
        <f t="shared" si="305"/>
        <v>Good</v>
      </c>
      <c r="R1086" s="15">
        <f t="shared" si="306"/>
        <v>24219</v>
      </c>
      <c r="S1086" s="15" t="str">
        <f t="shared" si="307"/>
        <v>&lt;₹500</v>
      </c>
      <c r="U1086" s="6">
        <f t="shared" si="308"/>
        <v>308</v>
      </c>
      <c r="V1086" s="3">
        <f t="shared" si="309"/>
        <v>315.89999999999998</v>
      </c>
      <c r="W1086" s="3" t="s">
        <v>13930</v>
      </c>
      <c r="X1086" s="3" t="s">
        <v>14572</v>
      </c>
      <c r="Y1086" s="25">
        <f t="shared" si="310"/>
        <v>0.4</v>
      </c>
      <c r="Z1086" s="25">
        <f t="shared" si="311"/>
        <v>662</v>
      </c>
      <c r="AA1086">
        <f t="shared" si="312"/>
        <v>1</v>
      </c>
      <c r="AB1086">
        <f t="shared" si="313"/>
        <v>1</v>
      </c>
      <c r="AC1086">
        <f t="shared" si="323"/>
        <v>0</v>
      </c>
      <c r="AF1086">
        <f t="shared" si="314"/>
        <v>24219</v>
      </c>
      <c r="AH1086" t="str">
        <f t="shared" si="315"/>
        <v>MI 2-in-1 USB Type C Cable (Micro USB</v>
      </c>
      <c r="AI1086" s="21">
        <f t="shared" si="316"/>
        <v>81</v>
      </c>
      <c r="AK1086" t="str">
        <f t="shared" si="317"/>
        <v>Computers &amp; Accessories</v>
      </c>
      <c r="AM1086">
        <f t="shared" si="318"/>
        <v>4000</v>
      </c>
      <c r="AN1086" s="16">
        <f t="shared" si="319"/>
        <v>40</v>
      </c>
      <c r="AO1086">
        <f t="shared" si="320"/>
        <v>40</v>
      </c>
      <c r="AP1086" t="str">
        <f t="shared" si="321"/>
        <v>Suspicious Zero</v>
      </c>
      <c r="AQ1086">
        <f t="shared" si="322"/>
        <v>4000</v>
      </c>
    </row>
    <row r="1087" spans="1:43">
      <c r="A1087" t="s">
        <v>6709</v>
      </c>
      <c r="B1087" t="s">
        <v>6710</v>
      </c>
      <c r="C1087" t="s">
        <v>2843</v>
      </c>
      <c r="D1087" s="17">
        <v>939</v>
      </c>
      <c r="E1087" s="17">
        <v>1800</v>
      </c>
      <c r="F1087" s="23">
        <v>48</v>
      </c>
      <c r="G1087" s="6">
        <v>4.5</v>
      </c>
      <c r="H1087" s="3">
        <v>205052</v>
      </c>
      <c r="I1087" t="s">
        <v>6711</v>
      </c>
      <c r="J1087" t="s">
        <v>6712</v>
      </c>
      <c r="K1087" t="s">
        <v>6713</v>
      </c>
      <c r="L1087" t="s">
        <v>6714</v>
      </c>
      <c r="M1087" t="s">
        <v>6715</v>
      </c>
      <c r="N1087" t="s">
        <v>6716</v>
      </c>
      <c r="O1087" t="s">
        <v>6717</v>
      </c>
      <c r="P1087" t="s">
        <v>6718</v>
      </c>
      <c r="Q1087" t="str">
        <f t="shared" si="305"/>
        <v>Good</v>
      </c>
      <c r="R1087" s="15">
        <f t="shared" si="306"/>
        <v>369093600</v>
      </c>
      <c r="S1087" s="15" t="str">
        <f t="shared" si="307"/>
        <v>₹500-₹2,000</v>
      </c>
      <c r="U1087" s="6">
        <f t="shared" si="308"/>
        <v>308</v>
      </c>
      <c r="V1087" s="3">
        <f t="shared" si="309"/>
        <v>922734</v>
      </c>
      <c r="W1087" s="3" t="s">
        <v>13931</v>
      </c>
      <c r="X1087" s="3" t="s">
        <v>14550</v>
      </c>
      <c r="Y1087" s="25">
        <f t="shared" si="310"/>
        <v>0.48</v>
      </c>
      <c r="Z1087" s="25">
        <f t="shared" si="311"/>
        <v>662</v>
      </c>
      <c r="AA1087">
        <f t="shared" si="312"/>
        <v>1</v>
      </c>
      <c r="AB1087">
        <f t="shared" si="313"/>
        <v>1</v>
      </c>
      <c r="AC1087">
        <f t="shared" si="323"/>
        <v>0</v>
      </c>
      <c r="AF1087">
        <f t="shared" si="314"/>
        <v>369093600</v>
      </c>
      <c r="AH1087" t="str">
        <f t="shared" si="315"/>
        <v>SanDisk Extreme SD UHS I 64GB Card for</v>
      </c>
      <c r="AI1087" s="21">
        <f t="shared" si="316"/>
        <v>205052</v>
      </c>
      <c r="AK1087" t="str">
        <f t="shared" si="317"/>
        <v>Electronics</v>
      </c>
      <c r="AM1087">
        <f t="shared" si="318"/>
        <v>4800</v>
      </c>
      <c r="AN1087" s="16">
        <f t="shared" si="319"/>
        <v>48</v>
      </c>
      <c r="AO1087">
        <f t="shared" si="320"/>
        <v>48</v>
      </c>
      <c r="AP1087" t="str">
        <f t="shared" si="321"/>
        <v>Suspicious Zero</v>
      </c>
      <c r="AQ1087">
        <f t="shared" si="322"/>
        <v>4800</v>
      </c>
    </row>
    <row r="1088" spans="1:43">
      <c r="A1088" t="s">
        <v>9144</v>
      </c>
      <c r="B1088" t="s">
        <v>9145</v>
      </c>
      <c r="C1088" t="s">
        <v>7933</v>
      </c>
      <c r="D1088" s="17">
        <v>179</v>
      </c>
      <c r="E1088" s="17">
        <v>799</v>
      </c>
      <c r="F1088" s="23">
        <v>78</v>
      </c>
      <c r="G1088" s="6">
        <v>3.5</v>
      </c>
      <c r="H1088" s="3">
        <v>132</v>
      </c>
      <c r="I1088" t="s">
        <v>9146</v>
      </c>
      <c r="J1088" t="s">
        <v>9147</v>
      </c>
      <c r="K1088" t="s">
        <v>9148</v>
      </c>
      <c r="L1088" t="s">
        <v>9149</v>
      </c>
      <c r="M1088" t="s">
        <v>9150</v>
      </c>
      <c r="N1088" t="s">
        <v>9151</v>
      </c>
      <c r="O1088" t="s">
        <v>9152</v>
      </c>
      <c r="P1088" t="s">
        <v>9153</v>
      </c>
      <c r="Q1088" t="str">
        <f t="shared" si="305"/>
        <v>Good</v>
      </c>
      <c r="R1088" s="15">
        <f t="shared" si="306"/>
        <v>105468</v>
      </c>
      <c r="S1088" s="15" t="str">
        <f t="shared" si="307"/>
        <v>₹500-₹2,000</v>
      </c>
      <c r="U1088" s="6">
        <f t="shared" si="308"/>
        <v>308</v>
      </c>
      <c r="V1088" s="3">
        <f t="shared" si="309"/>
        <v>462</v>
      </c>
      <c r="W1088" s="3" t="s">
        <v>13932</v>
      </c>
      <c r="X1088" s="3" t="s">
        <v>14573</v>
      </c>
      <c r="Y1088" s="25">
        <f t="shared" si="310"/>
        <v>0.78</v>
      </c>
      <c r="Z1088" s="25">
        <f t="shared" si="311"/>
        <v>662</v>
      </c>
      <c r="AA1088">
        <f t="shared" si="312"/>
        <v>1</v>
      </c>
      <c r="AB1088">
        <f t="shared" si="313"/>
        <v>1</v>
      </c>
      <c r="AC1088">
        <f t="shared" si="323"/>
        <v>0</v>
      </c>
      <c r="AF1088">
        <f t="shared" si="314"/>
        <v>105468</v>
      </c>
      <c r="AH1088" t="str">
        <f t="shared" si="315"/>
        <v>Portable Lint Remover Pet Fur Remover</v>
      </c>
      <c r="AI1088" s="21">
        <f t="shared" si="316"/>
        <v>132</v>
      </c>
      <c r="AK1088" t="str">
        <f t="shared" si="317"/>
        <v>Home &amp; Kitchen</v>
      </c>
      <c r="AM1088">
        <f t="shared" si="318"/>
        <v>7800</v>
      </c>
      <c r="AN1088" s="16">
        <f t="shared" si="319"/>
        <v>78</v>
      </c>
      <c r="AO1088">
        <f t="shared" si="320"/>
        <v>78</v>
      </c>
      <c r="AP1088" t="str">
        <f t="shared" si="321"/>
        <v>Suspicious Zero</v>
      </c>
      <c r="AQ1088">
        <f t="shared" si="322"/>
        <v>7800</v>
      </c>
    </row>
    <row r="1089" spans="1:43">
      <c r="A1089" t="s">
        <v>3078</v>
      </c>
      <c r="B1089" t="s">
        <v>3079</v>
      </c>
      <c r="C1089" t="s">
        <v>2810</v>
      </c>
      <c r="D1089" s="17">
        <v>8999</v>
      </c>
      <c r="E1089" s="17">
        <v>11999</v>
      </c>
      <c r="F1089" s="23">
        <v>25</v>
      </c>
      <c r="G1089" s="6">
        <v>4</v>
      </c>
      <c r="H1089" s="3">
        <v>12796</v>
      </c>
      <c r="I1089" t="s">
        <v>2915</v>
      </c>
      <c r="J1089" t="s">
        <v>2916</v>
      </c>
      <c r="K1089" t="s">
        <v>2917</v>
      </c>
      <c r="L1089" t="s">
        <v>2918</v>
      </c>
      <c r="M1089" t="s">
        <v>2919</v>
      </c>
      <c r="N1089" t="s">
        <v>2920</v>
      </c>
      <c r="O1089" t="s">
        <v>3080</v>
      </c>
      <c r="P1089" t="s">
        <v>3081</v>
      </c>
      <c r="Q1089" t="str">
        <f t="shared" si="305"/>
        <v>Good</v>
      </c>
      <c r="R1089" s="15">
        <f t="shared" si="306"/>
        <v>153539204</v>
      </c>
      <c r="S1089" s="15" t="str">
        <f t="shared" si="307"/>
        <v>₹10,000-₹50,000</v>
      </c>
      <c r="U1089" s="6">
        <f t="shared" si="308"/>
        <v>308</v>
      </c>
      <c r="V1089" s="3">
        <f t="shared" si="309"/>
        <v>51184</v>
      </c>
      <c r="W1089" s="3" t="s">
        <v>13933</v>
      </c>
      <c r="X1089" s="3" t="s">
        <v>14550</v>
      </c>
      <c r="Y1089" s="25">
        <f t="shared" si="310"/>
        <v>0.25</v>
      </c>
      <c r="Z1089" s="25">
        <f t="shared" si="311"/>
        <v>662</v>
      </c>
      <c r="AA1089">
        <f t="shared" si="312"/>
        <v>1</v>
      </c>
      <c r="AB1089">
        <f t="shared" si="313"/>
        <v>1</v>
      </c>
      <c r="AC1089">
        <f t="shared" si="323"/>
        <v>0</v>
      </c>
      <c r="AF1089">
        <f t="shared" si="314"/>
        <v>153539204</v>
      </c>
      <c r="AH1089" t="str">
        <f t="shared" si="315"/>
        <v>Redmi 10A (Sea Blue,</v>
      </c>
      <c r="AI1089" s="21">
        <f t="shared" si="316"/>
        <v>12796</v>
      </c>
      <c r="AK1089" t="str">
        <f t="shared" si="317"/>
        <v>Electronics</v>
      </c>
      <c r="AM1089">
        <f t="shared" si="318"/>
        <v>2500</v>
      </c>
      <c r="AN1089" s="16">
        <f t="shared" si="319"/>
        <v>25</v>
      </c>
      <c r="AO1089">
        <f t="shared" si="320"/>
        <v>25</v>
      </c>
      <c r="AP1089" t="str">
        <f t="shared" si="321"/>
        <v>Suspicious Zero</v>
      </c>
      <c r="AQ1089">
        <f t="shared" si="322"/>
        <v>2500</v>
      </c>
    </row>
    <row r="1090" spans="1:43">
      <c r="A1090" t="s">
        <v>3127</v>
      </c>
      <c r="B1090" t="s">
        <v>3128</v>
      </c>
      <c r="C1090" t="s">
        <v>2810</v>
      </c>
      <c r="D1090" s="17">
        <v>8999</v>
      </c>
      <c r="E1090" s="17">
        <v>11999</v>
      </c>
      <c r="F1090" s="23">
        <v>25</v>
      </c>
      <c r="G1090" s="6">
        <v>4</v>
      </c>
      <c r="H1090" s="3">
        <v>12796</v>
      </c>
      <c r="I1090" t="s">
        <v>2915</v>
      </c>
      <c r="J1090" t="s">
        <v>2916</v>
      </c>
      <c r="K1090" t="s">
        <v>2917</v>
      </c>
      <c r="L1090" t="s">
        <v>2918</v>
      </c>
      <c r="M1090" t="s">
        <v>2919</v>
      </c>
      <c r="N1090" t="s">
        <v>2920</v>
      </c>
      <c r="O1090" t="s">
        <v>3129</v>
      </c>
      <c r="P1090" t="s">
        <v>3130</v>
      </c>
      <c r="Q1090" t="str">
        <f t="shared" ref="Q1090:Q1153" si="324">IF(G1093&lt;3, "Below 3", IF(G1093&lt;4, "Average", IF(G1093&lt;4.5, "Good", "Excellent")))</f>
        <v>Good</v>
      </c>
      <c r="R1090" s="15">
        <f t="shared" ref="R1090:R1153" si="325">E1090*H1090</f>
        <v>153539204</v>
      </c>
      <c r="S1090" s="15" t="str">
        <f t="shared" ref="S1090:S1153" si="326">IF(E1090&lt;500, "&lt;₹500", IF(E1090&lt;=2000, "₹500-₹2,000", IF(E1090&lt;=10000, "₹2,000-₹10,000", IF(E1090&lt;=50000, "₹10,000-₹50,000", "&gt;₹50,000"))))</f>
        <v>₹10,000-₹50,000</v>
      </c>
      <c r="U1090" s="6">
        <f t="shared" ref="U1090:U1153" si="327">COUNTIF(H:H, "&lt;1,000")</f>
        <v>308</v>
      </c>
      <c r="V1090" s="3">
        <f t="shared" ref="V1090:V1153" si="328">G1090*H1090</f>
        <v>51184</v>
      </c>
      <c r="W1090" s="3" t="s">
        <v>13934</v>
      </c>
      <c r="X1090" s="3" t="s">
        <v>14550</v>
      </c>
      <c r="Y1090" s="25">
        <f t="shared" ref="Y1090:Y1153" si="329">F1090/100</f>
        <v>0.25</v>
      </c>
      <c r="Z1090" s="25">
        <f t="shared" ref="Z1090:Z1153" si="330">COUNTIF(F:F, "&gt;=50")</f>
        <v>662</v>
      </c>
      <c r="AA1090">
        <f t="shared" ref="AA1090:AA1153" si="331">COUNTIF(A:A, A1090)</f>
        <v>1</v>
      </c>
      <c r="AB1090">
        <f t="shared" ref="AB1090:AB1153" si="332">COUNTIF(W:W, W1090)</f>
        <v>1</v>
      </c>
      <c r="AC1090">
        <f t="shared" si="323"/>
        <v>0</v>
      </c>
      <c r="AF1090">
        <f t="shared" ref="AF1090:AF1153" si="333">E1090*H1090</f>
        <v>153539204</v>
      </c>
      <c r="AH1090" t="str">
        <f t="shared" ref="AH1090:AH1153" si="334">TRIM(LEFT(B1090, MIN(IFERROR(FIND(",", B1090), LEN(B1090)+1), IFERROR(FIND("|", B1090), LEN(B1090)+1), IFERROR(FIND("~", SUBSTITUTE(LEFT(B1090, 40), " ", "~", LEN(LEFT(B1090, 40))-LEN(SUBSTITUTE(LEFT(B1090, 40), " ", ""))))-1, 40))))</f>
        <v>Redmi 10A (Slate Grey,</v>
      </c>
      <c r="AI1090" s="21">
        <f t="shared" ref="AI1090:AI1153" si="335">IF(H1090&gt;1000000, H1090/10, H1090)</f>
        <v>12796</v>
      </c>
      <c r="AK1090" t="str">
        <f t="shared" ref="AK1090:AK1153" si="336">TRIM(SUBSTITUTE(PROPER(SUBSTITUTE(X1090, "&amp;", " &amp; ")), "  ", " "))</f>
        <v>Electronics</v>
      </c>
      <c r="AM1090">
        <f t="shared" ref="AM1090:AM1153" si="337">F1090*100</f>
        <v>2500</v>
      </c>
      <c r="AN1090" s="16">
        <f t="shared" ref="AN1090:AN1153" si="338">IF(F1090=0, AVERAGEIF(X:X, X1090, F:F), F1090)</f>
        <v>25</v>
      </c>
      <c r="AO1090">
        <f t="shared" ref="AO1090:AO1153" si="339">IF(F1090=0, AVERAGEIF(X:X, X1090, F:F), F1090)</f>
        <v>25</v>
      </c>
      <c r="AP1090" t="str">
        <f t="shared" ref="AP1090:AP1153" si="340">IF(D1090=E1090, "True Zero", "Suspicious Zero")</f>
        <v>Suspicious Zero</v>
      </c>
      <c r="AQ1090">
        <f t="shared" si="322"/>
        <v>2500</v>
      </c>
    </row>
    <row r="1091" spans="1:43">
      <c r="A1091" t="s">
        <v>2913</v>
      </c>
      <c r="B1091" t="s">
        <v>2914</v>
      </c>
      <c r="C1091" t="s">
        <v>2810</v>
      </c>
      <c r="D1091" s="17">
        <v>8999</v>
      </c>
      <c r="E1091" s="17">
        <v>11999</v>
      </c>
      <c r="F1091" s="23">
        <v>25</v>
      </c>
      <c r="G1091" s="6">
        <v>4</v>
      </c>
      <c r="H1091" s="3">
        <v>12796</v>
      </c>
      <c r="I1091" t="s">
        <v>2915</v>
      </c>
      <c r="J1091" t="s">
        <v>2916</v>
      </c>
      <c r="K1091" t="s">
        <v>2917</v>
      </c>
      <c r="L1091" t="s">
        <v>2918</v>
      </c>
      <c r="M1091" t="s">
        <v>2919</v>
      </c>
      <c r="N1091" t="s">
        <v>2920</v>
      </c>
      <c r="O1091" t="s">
        <v>2921</v>
      </c>
      <c r="P1091" t="s">
        <v>2922</v>
      </c>
      <c r="Q1091" t="str">
        <f t="shared" si="324"/>
        <v>Good</v>
      </c>
      <c r="R1091" s="15">
        <f t="shared" si="325"/>
        <v>153539204</v>
      </c>
      <c r="S1091" s="15" t="str">
        <f t="shared" si="326"/>
        <v>₹10,000-₹50,000</v>
      </c>
      <c r="U1091" s="6">
        <f t="shared" si="327"/>
        <v>308</v>
      </c>
      <c r="V1091" s="3">
        <f t="shared" si="328"/>
        <v>51184</v>
      </c>
      <c r="W1091" s="3" t="s">
        <v>13935</v>
      </c>
      <c r="X1091" s="3" t="s">
        <v>14550</v>
      </c>
      <c r="Y1091" s="25">
        <f t="shared" si="329"/>
        <v>0.25</v>
      </c>
      <c r="Z1091" s="25">
        <f t="shared" si="330"/>
        <v>662</v>
      </c>
      <c r="AA1091">
        <f t="shared" si="331"/>
        <v>1</v>
      </c>
      <c r="AB1091">
        <f t="shared" si="332"/>
        <v>1</v>
      </c>
      <c r="AC1091">
        <f t="shared" si="323"/>
        <v>0</v>
      </c>
      <c r="AF1091">
        <f t="shared" si="333"/>
        <v>153539204</v>
      </c>
      <c r="AH1091" t="str">
        <f t="shared" si="334"/>
        <v>Redmi 10A (Charcoal Black,</v>
      </c>
      <c r="AI1091" s="21">
        <f t="shared" si="335"/>
        <v>12796</v>
      </c>
      <c r="AK1091" t="str">
        <f t="shared" si="336"/>
        <v>Electronics</v>
      </c>
      <c r="AM1091">
        <f t="shared" si="337"/>
        <v>2500</v>
      </c>
      <c r="AN1091" s="16">
        <f t="shared" si="338"/>
        <v>25</v>
      </c>
      <c r="AO1091">
        <f t="shared" si="339"/>
        <v>25</v>
      </c>
      <c r="AP1091" t="str">
        <f t="shared" si="340"/>
        <v>Suspicious Zero</v>
      </c>
      <c r="AQ1091">
        <f t="shared" ref="AQ1091:AQ1154" si="341">F1091*100</f>
        <v>2500</v>
      </c>
    </row>
    <row r="1092" spans="1:43">
      <c r="A1092" t="s">
        <v>3411</v>
      </c>
      <c r="B1092" t="s">
        <v>3412</v>
      </c>
      <c r="C1092" t="s">
        <v>2978</v>
      </c>
      <c r="D1092" s="17">
        <v>649</v>
      </c>
      <c r="E1092" s="17">
        <v>999</v>
      </c>
      <c r="F1092" s="23">
        <v>35</v>
      </c>
      <c r="G1092" s="6">
        <v>4.2</v>
      </c>
      <c r="H1092" s="3">
        <v>1315</v>
      </c>
      <c r="I1092" t="s">
        <v>3413</v>
      </c>
      <c r="J1092" t="s">
        <v>3414</v>
      </c>
      <c r="K1092" t="s">
        <v>3415</v>
      </c>
      <c r="L1092" t="s">
        <v>3416</v>
      </c>
      <c r="M1092" t="s">
        <v>3417</v>
      </c>
      <c r="N1092" t="s">
        <v>3418</v>
      </c>
      <c r="O1092" t="s">
        <v>3419</v>
      </c>
      <c r="P1092" t="s">
        <v>3420</v>
      </c>
      <c r="Q1092" t="str">
        <f t="shared" si="324"/>
        <v>Average</v>
      </c>
      <c r="R1092" s="15">
        <f t="shared" si="325"/>
        <v>1313685</v>
      </c>
      <c r="S1092" s="15" t="str">
        <f t="shared" si="326"/>
        <v>₹500-₹2,000</v>
      </c>
      <c r="U1092" s="6">
        <f t="shared" si="327"/>
        <v>308</v>
      </c>
      <c r="V1092" s="3">
        <f t="shared" si="328"/>
        <v>5523</v>
      </c>
      <c r="W1092" s="3" t="s">
        <v>13936</v>
      </c>
      <c r="X1092" s="3" t="s">
        <v>14550</v>
      </c>
      <c r="Y1092" s="25">
        <f t="shared" si="329"/>
        <v>0.35</v>
      </c>
      <c r="Z1092" s="25">
        <f t="shared" si="330"/>
        <v>662</v>
      </c>
      <c r="AA1092">
        <f t="shared" si="331"/>
        <v>1</v>
      </c>
      <c r="AB1092">
        <f t="shared" si="332"/>
        <v>1</v>
      </c>
      <c r="AC1092">
        <f t="shared" si="323"/>
        <v>0</v>
      </c>
      <c r="AF1092">
        <f t="shared" si="333"/>
        <v>1313685</v>
      </c>
      <c r="AH1092" t="str">
        <f t="shared" si="334"/>
        <v>MI Xiaomi 22.5W Fast USB Type C Charger</v>
      </c>
      <c r="AI1092" s="21">
        <f t="shared" si="335"/>
        <v>1315</v>
      </c>
      <c r="AK1092" t="str">
        <f t="shared" si="336"/>
        <v>Electronics</v>
      </c>
      <c r="AM1092">
        <f t="shared" si="337"/>
        <v>3500</v>
      </c>
      <c r="AN1092" s="16">
        <f t="shared" si="338"/>
        <v>35</v>
      </c>
      <c r="AO1092">
        <f t="shared" si="339"/>
        <v>35</v>
      </c>
      <c r="AP1092" t="str">
        <f t="shared" si="340"/>
        <v>Suspicious Zero</v>
      </c>
      <c r="AQ1092">
        <f t="shared" si="341"/>
        <v>3500</v>
      </c>
    </row>
    <row r="1093" spans="1:43">
      <c r="A1093" t="s">
        <v>11278</v>
      </c>
      <c r="B1093" t="s">
        <v>11279</v>
      </c>
      <c r="C1093" t="s">
        <v>8963</v>
      </c>
      <c r="D1093" s="17">
        <v>3685</v>
      </c>
      <c r="E1093" s="17">
        <v>5495</v>
      </c>
      <c r="F1093" s="23">
        <v>33</v>
      </c>
      <c r="G1093" s="6">
        <v>4.0999999999999996</v>
      </c>
      <c r="H1093" s="3">
        <v>290</v>
      </c>
      <c r="I1093" t="s">
        <v>11280</v>
      </c>
      <c r="J1093" t="s">
        <v>11281</v>
      </c>
      <c r="K1093" t="s">
        <v>11282</v>
      </c>
      <c r="L1093" t="s">
        <v>11283</v>
      </c>
      <c r="M1093" t="s">
        <v>11284</v>
      </c>
      <c r="N1093" t="s">
        <v>11285</v>
      </c>
      <c r="O1093" t="s">
        <v>11286</v>
      </c>
      <c r="P1093" t="s">
        <v>11287</v>
      </c>
      <c r="Q1093" t="str">
        <f t="shared" si="324"/>
        <v>Good</v>
      </c>
      <c r="R1093" s="15">
        <f t="shared" si="325"/>
        <v>1593550</v>
      </c>
      <c r="S1093" s="15" t="str">
        <f t="shared" si="326"/>
        <v>₹2,000-₹10,000</v>
      </c>
      <c r="U1093" s="6">
        <f t="shared" si="327"/>
        <v>308</v>
      </c>
      <c r="V1093" s="3">
        <f t="shared" si="328"/>
        <v>1189</v>
      </c>
      <c r="W1093" s="3" t="s">
        <v>13937</v>
      </c>
      <c r="X1093" s="3" t="s">
        <v>14573</v>
      </c>
      <c r="Y1093" s="25">
        <f t="shared" si="329"/>
        <v>0.33</v>
      </c>
      <c r="Z1093" s="25">
        <f t="shared" si="330"/>
        <v>662</v>
      </c>
      <c r="AA1093">
        <f t="shared" si="331"/>
        <v>1</v>
      </c>
      <c r="AB1093">
        <f t="shared" si="332"/>
        <v>1</v>
      </c>
      <c r="AC1093">
        <f t="shared" si="323"/>
        <v>0</v>
      </c>
      <c r="AF1093">
        <f t="shared" si="333"/>
        <v>1593550</v>
      </c>
      <c r="AH1093" t="str">
        <f t="shared" si="334"/>
        <v>AGARO Regal Electric Rice Cooker,</v>
      </c>
      <c r="AI1093" s="21">
        <f t="shared" si="335"/>
        <v>290</v>
      </c>
      <c r="AK1093" t="str">
        <f t="shared" si="336"/>
        <v>Home &amp; Kitchen</v>
      </c>
      <c r="AM1093">
        <f t="shared" si="337"/>
        <v>3300</v>
      </c>
      <c r="AN1093" s="16">
        <f t="shared" si="338"/>
        <v>33</v>
      </c>
      <c r="AO1093">
        <f t="shared" si="339"/>
        <v>33</v>
      </c>
      <c r="AP1093" t="str">
        <f t="shared" si="340"/>
        <v>Suspicious Zero</v>
      </c>
      <c r="AQ1093">
        <f t="shared" si="341"/>
        <v>3300</v>
      </c>
    </row>
    <row r="1094" spans="1:43">
      <c r="A1094" t="s">
        <v>1328</v>
      </c>
      <c r="B1094" t="s">
        <v>12119</v>
      </c>
      <c r="C1094" t="s">
        <v>458</v>
      </c>
      <c r="D1094" s="17">
        <v>399</v>
      </c>
      <c r="E1094" s="17">
        <v>799</v>
      </c>
      <c r="F1094" s="23">
        <v>50</v>
      </c>
      <c r="G1094" s="6">
        <v>4.3</v>
      </c>
      <c r="H1094" s="3">
        <v>12</v>
      </c>
      <c r="I1094" t="s">
        <v>1329</v>
      </c>
      <c r="J1094" t="s">
        <v>1330</v>
      </c>
      <c r="K1094" t="s">
        <v>1331</v>
      </c>
      <c r="L1094" t="s">
        <v>1332</v>
      </c>
      <c r="M1094" t="s">
        <v>1333</v>
      </c>
      <c r="N1094" t="s">
        <v>1334</v>
      </c>
      <c r="O1094" t="s">
        <v>1335</v>
      </c>
      <c r="P1094" t="s">
        <v>1336</v>
      </c>
      <c r="Q1094" t="str">
        <f t="shared" si="324"/>
        <v>Average</v>
      </c>
      <c r="R1094" s="15">
        <f t="shared" si="325"/>
        <v>9588</v>
      </c>
      <c r="S1094" s="15" t="str">
        <f t="shared" si="326"/>
        <v>₹500-₹2,000</v>
      </c>
      <c r="U1094" s="6">
        <f t="shared" si="327"/>
        <v>308</v>
      </c>
      <c r="V1094" s="3">
        <f t="shared" si="328"/>
        <v>51.599999999999994</v>
      </c>
      <c r="W1094" s="3" t="s">
        <v>13938</v>
      </c>
      <c r="X1094" s="3" t="s">
        <v>14550</v>
      </c>
      <c r="Y1094" s="25">
        <f t="shared" si="329"/>
        <v>0.5</v>
      </c>
      <c r="Z1094" s="25">
        <f t="shared" si="330"/>
        <v>662</v>
      </c>
      <c r="AA1094">
        <f t="shared" si="331"/>
        <v>1</v>
      </c>
      <c r="AB1094">
        <f t="shared" si="332"/>
        <v>1</v>
      </c>
      <c r="AC1094">
        <f t="shared" si="323"/>
        <v>0</v>
      </c>
      <c r="AF1094">
        <f t="shared" si="333"/>
        <v>9588</v>
      </c>
      <c r="AH1094" t="str">
        <f t="shared" si="334"/>
        <v>7SEVEN Compatible for Tata Sky Remote</v>
      </c>
      <c r="AI1094" s="21">
        <f t="shared" si="335"/>
        <v>12</v>
      </c>
      <c r="AK1094" t="str">
        <f t="shared" si="336"/>
        <v>Electronics</v>
      </c>
      <c r="AM1094">
        <f t="shared" si="337"/>
        <v>5000</v>
      </c>
      <c r="AN1094" s="16">
        <f t="shared" si="338"/>
        <v>50</v>
      </c>
      <c r="AO1094">
        <f t="shared" si="339"/>
        <v>50</v>
      </c>
      <c r="AP1094" t="str">
        <f t="shared" si="340"/>
        <v>Suspicious Zero</v>
      </c>
      <c r="AQ1094">
        <f t="shared" si="341"/>
        <v>5000</v>
      </c>
    </row>
    <row r="1095" spans="1:43">
      <c r="A1095" t="s">
        <v>4205</v>
      </c>
      <c r="B1095" t="s">
        <v>4206</v>
      </c>
      <c r="C1095" t="s">
        <v>2810</v>
      </c>
      <c r="D1095" s="17">
        <v>23999</v>
      </c>
      <c r="E1095" s="17">
        <v>32999</v>
      </c>
      <c r="F1095" s="23">
        <v>27</v>
      </c>
      <c r="G1095" s="6">
        <v>3.9</v>
      </c>
      <c r="H1095" s="3">
        <v>8866</v>
      </c>
      <c r="I1095" t="s">
        <v>4207</v>
      </c>
      <c r="J1095" t="s">
        <v>4208</v>
      </c>
      <c r="K1095" t="s">
        <v>4209</v>
      </c>
      <c r="L1095" t="s">
        <v>4210</v>
      </c>
      <c r="M1095" t="s">
        <v>4211</v>
      </c>
      <c r="N1095" t="s">
        <v>13045</v>
      </c>
      <c r="O1095" t="s">
        <v>4212</v>
      </c>
      <c r="P1095" t="s">
        <v>4213</v>
      </c>
      <c r="Q1095" t="str">
        <f t="shared" si="324"/>
        <v>Good</v>
      </c>
      <c r="R1095" s="15">
        <f t="shared" si="325"/>
        <v>292569134</v>
      </c>
      <c r="S1095" s="15" t="str">
        <f t="shared" si="326"/>
        <v>₹10,000-₹50,000</v>
      </c>
      <c r="U1095" s="6">
        <f t="shared" si="327"/>
        <v>308</v>
      </c>
      <c r="V1095" s="3">
        <f t="shared" si="328"/>
        <v>34577.4</v>
      </c>
      <c r="W1095" s="3" t="s">
        <v>14192</v>
      </c>
      <c r="X1095" s="3" t="s">
        <v>14550</v>
      </c>
      <c r="Y1095" s="25">
        <f t="shared" si="329"/>
        <v>0.27</v>
      </c>
      <c r="Z1095" s="25">
        <f t="shared" si="330"/>
        <v>662</v>
      </c>
      <c r="AA1095">
        <f t="shared" si="331"/>
        <v>1</v>
      </c>
      <c r="AB1095">
        <f t="shared" si="332"/>
        <v>1</v>
      </c>
      <c r="AC1095">
        <f t="shared" si="323"/>
        <v>0</v>
      </c>
      <c r="AF1095">
        <f t="shared" si="333"/>
        <v>292569134</v>
      </c>
      <c r="AH1095" t="str">
        <f t="shared" si="334"/>
        <v>Samsung Galaxy M53 5G (Deep Ocean Blue,</v>
      </c>
      <c r="AI1095" s="21">
        <f t="shared" si="335"/>
        <v>8866</v>
      </c>
      <c r="AK1095" t="str">
        <f t="shared" si="336"/>
        <v>Electronics</v>
      </c>
      <c r="AM1095">
        <f t="shared" si="337"/>
        <v>2700</v>
      </c>
      <c r="AN1095" s="16">
        <f t="shared" si="338"/>
        <v>27</v>
      </c>
      <c r="AO1095">
        <f t="shared" si="339"/>
        <v>27</v>
      </c>
      <c r="AP1095" t="str">
        <f t="shared" si="340"/>
        <v>Suspicious Zero</v>
      </c>
      <c r="AQ1095">
        <f t="shared" si="341"/>
        <v>2700</v>
      </c>
    </row>
    <row r="1096" spans="1:43">
      <c r="A1096" t="s">
        <v>10343</v>
      </c>
      <c r="B1096" t="s">
        <v>13046</v>
      </c>
      <c r="C1096" t="s">
        <v>8373</v>
      </c>
      <c r="D1096" s="17">
        <v>2092</v>
      </c>
      <c r="E1096" s="17">
        <v>4600</v>
      </c>
      <c r="F1096" s="23">
        <v>55.000000000000007</v>
      </c>
      <c r="G1096" s="6">
        <v>4.3</v>
      </c>
      <c r="H1096" s="3">
        <v>562</v>
      </c>
      <c r="I1096" t="s">
        <v>10344</v>
      </c>
      <c r="J1096" t="s">
        <v>10345</v>
      </c>
      <c r="K1096" t="s">
        <v>10346</v>
      </c>
      <c r="L1096" t="s">
        <v>10347</v>
      </c>
      <c r="M1096" t="s">
        <v>13047</v>
      </c>
      <c r="N1096" t="s">
        <v>13048</v>
      </c>
      <c r="O1096" t="s">
        <v>10348</v>
      </c>
      <c r="P1096" t="s">
        <v>10349</v>
      </c>
      <c r="Q1096" t="str">
        <f t="shared" si="324"/>
        <v>Excellent</v>
      </c>
      <c r="R1096" s="15">
        <f t="shared" si="325"/>
        <v>2585200</v>
      </c>
      <c r="S1096" s="15" t="str">
        <f t="shared" si="326"/>
        <v>₹2,000-₹10,000</v>
      </c>
      <c r="U1096" s="6">
        <f t="shared" si="327"/>
        <v>308</v>
      </c>
      <c r="V1096" s="3">
        <f t="shared" si="328"/>
        <v>2416.6</v>
      </c>
      <c r="W1096" s="3" t="s">
        <v>14193</v>
      </c>
      <c r="X1096" s="3" t="s">
        <v>14573</v>
      </c>
      <c r="Y1096" s="25">
        <f t="shared" si="329"/>
        <v>0.55000000000000004</v>
      </c>
      <c r="Z1096" s="25">
        <f t="shared" si="330"/>
        <v>662</v>
      </c>
      <c r="AA1096">
        <f t="shared" si="331"/>
        <v>1</v>
      </c>
      <c r="AB1096">
        <f t="shared" si="332"/>
        <v>1</v>
      </c>
      <c r="AC1096">
        <f t="shared" si="323"/>
        <v>0</v>
      </c>
      <c r="AF1096">
        <f t="shared" si="333"/>
        <v>2585200</v>
      </c>
      <c r="AH1096" t="str">
        <f t="shared" si="334"/>
        <v>iBELL SM1301 3-in-1 Sandwich Maker with</v>
      </c>
      <c r="AI1096" s="21">
        <f t="shared" si="335"/>
        <v>562</v>
      </c>
      <c r="AK1096" t="str">
        <f t="shared" si="336"/>
        <v>Home &amp; Kitchen</v>
      </c>
      <c r="AM1096">
        <f t="shared" si="337"/>
        <v>5500.0000000000009</v>
      </c>
      <c r="AN1096" s="16">
        <f t="shared" si="338"/>
        <v>55.000000000000007</v>
      </c>
      <c r="AO1096">
        <f t="shared" si="339"/>
        <v>55.000000000000007</v>
      </c>
      <c r="AP1096" t="str">
        <f t="shared" si="340"/>
        <v>Suspicious Zero</v>
      </c>
      <c r="AQ1096">
        <f t="shared" si="341"/>
        <v>5500.0000000000009</v>
      </c>
    </row>
    <row r="1097" spans="1:43">
      <c r="A1097" t="s">
        <v>11335</v>
      </c>
      <c r="B1097" t="s">
        <v>11336</v>
      </c>
      <c r="C1097" t="s">
        <v>8287</v>
      </c>
      <c r="D1097" s="17">
        <v>2669</v>
      </c>
      <c r="E1097" s="17">
        <v>3199</v>
      </c>
      <c r="F1097" s="23">
        <v>17</v>
      </c>
      <c r="G1097" s="6">
        <v>3.9</v>
      </c>
      <c r="H1097" s="3">
        <v>260</v>
      </c>
      <c r="I1097" t="s">
        <v>12358</v>
      </c>
      <c r="J1097" t="s">
        <v>11337</v>
      </c>
      <c r="K1097" t="s">
        <v>11338</v>
      </c>
      <c r="L1097" t="s">
        <v>11339</v>
      </c>
      <c r="M1097" t="s">
        <v>11340</v>
      </c>
      <c r="N1097" t="s">
        <v>11341</v>
      </c>
      <c r="O1097" t="s">
        <v>11342</v>
      </c>
      <c r="P1097" t="s">
        <v>11343</v>
      </c>
      <c r="Q1097" t="str">
        <f t="shared" si="324"/>
        <v>Good</v>
      </c>
      <c r="R1097" s="15">
        <f t="shared" si="325"/>
        <v>831740</v>
      </c>
      <c r="S1097" s="15" t="str">
        <f t="shared" si="326"/>
        <v>₹2,000-₹10,000</v>
      </c>
      <c r="U1097" s="6">
        <f t="shared" si="327"/>
        <v>308</v>
      </c>
      <c r="V1097" s="3">
        <f t="shared" si="328"/>
        <v>1014</v>
      </c>
      <c r="W1097" s="3" t="s">
        <v>14194</v>
      </c>
      <c r="X1097" s="3" t="s">
        <v>14573</v>
      </c>
      <c r="Y1097" s="25">
        <f t="shared" si="329"/>
        <v>0.17</v>
      </c>
      <c r="Z1097" s="25">
        <f t="shared" si="330"/>
        <v>662</v>
      </c>
      <c r="AA1097">
        <f t="shared" si="331"/>
        <v>1</v>
      </c>
      <c r="AB1097">
        <f t="shared" si="332"/>
        <v>1</v>
      </c>
      <c r="AC1097">
        <f t="shared" si="323"/>
        <v>0</v>
      </c>
      <c r="AF1097">
        <f t="shared" si="333"/>
        <v>831740</v>
      </c>
      <c r="AH1097" t="str">
        <f t="shared" si="334"/>
        <v>FYA Handheld Vacuum Cleaner Cordless,</v>
      </c>
      <c r="AI1097" s="21">
        <f t="shared" si="335"/>
        <v>260</v>
      </c>
      <c r="AK1097" t="str">
        <f t="shared" si="336"/>
        <v>Home &amp; Kitchen</v>
      </c>
      <c r="AM1097">
        <f t="shared" si="337"/>
        <v>1700</v>
      </c>
      <c r="AN1097" s="16">
        <f t="shared" si="338"/>
        <v>17</v>
      </c>
      <c r="AO1097">
        <f t="shared" si="339"/>
        <v>17</v>
      </c>
      <c r="AP1097" t="str">
        <f t="shared" si="340"/>
        <v>Suspicious Zero</v>
      </c>
      <c r="AQ1097">
        <f t="shared" si="341"/>
        <v>1700</v>
      </c>
    </row>
    <row r="1098" spans="1:43">
      <c r="A1098" t="s">
        <v>5234</v>
      </c>
      <c r="B1098" t="s">
        <v>5235</v>
      </c>
      <c r="C1098" t="s">
        <v>4570</v>
      </c>
      <c r="D1098" s="17">
        <v>449</v>
      </c>
      <c r="E1098" s="17">
        <v>999</v>
      </c>
      <c r="F1098" s="23">
        <v>55.000000000000007</v>
      </c>
      <c r="G1098" s="6">
        <v>4</v>
      </c>
      <c r="H1098" s="3">
        <v>2102</v>
      </c>
      <c r="I1098" t="s">
        <v>5236</v>
      </c>
      <c r="J1098" t="s">
        <v>5237</v>
      </c>
      <c r="K1098" t="s">
        <v>5238</v>
      </c>
      <c r="L1098" t="s">
        <v>5239</v>
      </c>
      <c r="M1098" t="s">
        <v>5240</v>
      </c>
      <c r="N1098" t="s">
        <v>5241</v>
      </c>
      <c r="O1098" t="s">
        <v>5242</v>
      </c>
      <c r="P1098" t="s">
        <v>5243</v>
      </c>
      <c r="Q1098" t="str">
        <f t="shared" si="324"/>
        <v>Average</v>
      </c>
      <c r="R1098" s="15">
        <f t="shared" si="325"/>
        <v>2099898</v>
      </c>
      <c r="S1098" s="15" t="str">
        <f t="shared" si="326"/>
        <v>₹500-₹2,000</v>
      </c>
      <c r="U1098" s="6">
        <f t="shared" si="327"/>
        <v>308</v>
      </c>
      <c r="V1098" s="3">
        <f t="shared" si="328"/>
        <v>8408</v>
      </c>
      <c r="W1098" s="3" t="s">
        <v>14195</v>
      </c>
      <c r="X1098" s="3" t="s">
        <v>14572</v>
      </c>
      <c r="Y1098" s="25">
        <f t="shared" si="329"/>
        <v>0.55000000000000004</v>
      </c>
      <c r="Z1098" s="25">
        <f t="shared" si="330"/>
        <v>662</v>
      </c>
      <c r="AA1098">
        <f t="shared" si="331"/>
        <v>1</v>
      </c>
      <c r="AB1098">
        <f t="shared" si="332"/>
        <v>1</v>
      </c>
      <c r="AC1098">
        <f t="shared" si="323"/>
        <v>0</v>
      </c>
      <c r="AF1098">
        <f t="shared" si="333"/>
        <v>2099898</v>
      </c>
      <c r="AH1098" t="str">
        <f t="shared" si="334"/>
        <v>STRIFF Laptop Tabletop Stand,</v>
      </c>
      <c r="AI1098" s="21">
        <f t="shared" si="335"/>
        <v>2102</v>
      </c>
      <c r="AK1098" t="str">
        <f t="shared" si="336"/>
        <v>Computers &amp; Accessories</v>
      </c>
      <c r="AM1098">
        <f t="shared" si="337"/>
        <v>5500.0000000000009</v>
      </c>
      <c r="AN1098" s="16">
        <f t="shared" si="338"/>
        <v>55.000000000000007</v>
      </c>
      <c r="AO1098">
        <f t="shared" si="339"/>
        <v>55.000000000000007</v>
      </c>
      <c r="AP1098" t="str">
        <f t="shared" si="340"/>
        <v>Suspicious Zero</v>
      </c>
      <c r="AQ1098">
        <f t="shared" si="341"/>
        <v>5500.0000000000009</v>
      </c>
    </row>
    <row r="1099" spans="1:43">
      <c r="A1099" t="s">
        <v>7554</v>
      </c>
      <c r="B1099" t="s">
        <v>7555</v>
      </c>
      <c r="C1099" t="s">
        <v>7556</v>
      </c>
      <c r="D1099" s="17">
        <v>26999</v>
      </c>
      <c r="E1099" s="17">
        <v>37999</v>
      </c>
      <c r="F1099" s="23">
        <v>28.999999999999996</v>
      </c>
      <c r="G1099" s="6">
        <v>4.5999999999999996</v>
      </c>
      <c r="H1099" s="3">
        <v>2886</v>
      </c>
      <c r="I1099" t="s">
        <v>7557</v>
      </c>
      <c r="J1099" t="s">
        <v>7558</v>
      </c>
      <c r="K1099" t="s">
        <v>7559</v>
      </c>
      <c r="L1099" t="s">
        <v>7560</v>
      </c>
      <c r="M1099" t="s">
        <v>7561</v>
      </c>
      <c r="N1099" t="s">
        <v>12359</v>
      </c>
      <c r="O1099" t="s">
        <v>7562</v>
      </c>
      <c r="P1099" t="s">
        <v>7563</v>
      </c>
      <c r="Q1099" t="str">
        <f t="shared" si="324"/>
        <v>Average</v>
      </c>
      <c r="R1099" s="15">
        <f t="shared" si="325"/>
        <v>109665114</v>
      </c>
      <c r="S1099" s="15" t="str">
        <f t="shared" si="326"/>
        <v>₹10,000-₹50,000</v>
      </c>
      <c r="U1099" s="6">
        <f t="shared" si="327"/>
        <v>308</v>
      </c>
      <c r="V1099" s="3">
        <f t="shared" si="328"/>
        <v>13275.599999999999</v>
      </c>
      <c r="W1099" s="3" t="s">
        <v>13939</v>
      </c>
      <c r="X1099" s="3" t="s">
        <v>14572</v>
      </c>
      <c r="Y1099" s="25">
        <f t="shared" si="329"/>
        <v>0.28999999999999998</v>
      </c>
      <c r="Z1099" s="25">
        <f t="shared" si="330"/>
        <v>662</v>
      </c>
      <c r="AA1099">
        <f t="shared" si="331"/>
        <v>1</v>
      </c>
      <c r="AB1099">
        <f t="shared" si="332"/>
        <v>1</v>
      </c>
      <c r="AC1099">
        <f t="shared" si="323"/>
        <v>0</v>
      </c>
      <c r="AF1099">
        <f t="shared" si="333"/>
        <v>109665114</v>
      </c>
      <c r="AH1099" t="str">
        <f t="shared" si="334"/>
        <v>Xiaomi Pad 5|</v>
      </c>
      <c r="AI1099" s="21">
        <f t="shared" si="335"/>
        <v>2886</v>
      </c>
      <c r="AK1099" t="str">
        <f t="shared" si="336"/>
        <v>Computers &amp; Accessories</v>
      </c>
      <c r="AM1099">
        <f t="shared" si="337"/>
        <v>2899.9999999999995</v>
      </c>
      <c r="AN1099" s="16">
        <f t="shared" si="338"/>
        <v>28.999999999999996</v>
      </c>
      <c r="AO1099">
        <f t="shared" si="339"/>
        <v>28.999999999999996</v>
      </c>
      <c r="AP1099" t="str">
        <f t="shared" si="340"/>
        <v>Suspicious Zero</v>
      </c>
      <c r="AQ1099">
        <f t="shared" si="341"/>
        <v>2899.9999999999995</v>
      </c>
    </row>
    <row r="1100" spans="1:43">
      <c r="A1100" t="s">
        <v>5952</v>
      </c>
      <c r="B1100" t="s">
        <v>5953</v>
      </c>
      <c r="C1100" t="s">
        <v>3289</v>
      </c>
      <c r="D1100" s="17">
        <v>99</v>
      </c>
      <c r="E1100" s="17">
        <v>499</v>
      </c>
      <c r="F1100" s="23">
        <v>80</v>
      </c>
      <c r="G1100" s="6">
        <v>4.0999999999999996</v>
      </c>
      <c r="H1100" s="3">
        <v>2451</v>
      </c>
      <c r="I1100" t="s">
        <v>12403</v>
      </c>
      <c r="J1100" t="s">
        <v>5954</v>
      </c>
      <c r="K1100" t="s">
        <v>5955</v>
      </c>
      <c r="L1100" t="s">
        <v>5956</v>
      </c>
      <c r="M1100" t="s">
        <v>5957</v>
      </c>
      <c r="N1100" t="s">
        <v>5958</v>
      </c>
      <c r="O1100" t="s">
        <v>5959</v>
      </c>
      <c r="P1100" t="s">
        <v>5960</v>
      </c>
      <c r="Q1100" t="str">
        <f t="shared" si="324"/>
        <v>Average</v>
      </c>
      <c r="R1100" s="15">
        <f t="shared" si="325"/>
        <v>1223049</v>
      </c>
      <c r="S1100" s="15" t="str">
        <f t="shared" si="326"/>
        <v>&lt;₹500</v>
      </c>
      <c r="U1100" s="6">
        <f t="shared" si="327"/>
        <v>308</v>
      </c>
      <c r="V1100" s="3">
        <f t="shared" si="328"/>
        <v>10049.099999999999</v>
      </c>
      <c r="W1100" s="3" t="s">
        <v>13940</v>
      </c>
      <c r="X1100" s="3" t="s">
        <v>14550</v>
      </c>
      <c r="Y1100" s="25">
        <f t="shared" si="329"/>
        <v>0.8</v>
      </c>
      <c r="Z1100" s="25">
        <f t="shared" si="330"/>
        <v>662</v>
      </c>
      <c r="AA1100">
        <f t="shared" si="331"/>
        <v>1</v>
      </c>
      <c r="AB1100">
        <f t="shared" si="332"/>
        <v>1</v>
      </c>
      <c r="AC1100">
        <f t="shared" si="323"/>
        <v>0</v>
      </c>
      <c r="AF1100">
        <f t="shared" si="333"/>
        <v>1223049</v>
      </c>
      <c r="AH1100" t="str">
        <f t="shared" si="334"/>
        <v>STRIFF UPH2W Multi Angle Tablet/Mobile</v>
      </c>
      <c r="AI1100" s="21">
        <f t="shared" si="335"/>
        <v>2451</v>
      </c>
      <c r="AK1100" t="str">
        <f t="shared" si="336"/>
        <v>Electronics</v>
      </c>
      <c r="AM1100">
        <f t="shared" si="337"/>
        <v>8000</v>
      </c>
      <c r="AN1100" s="16">
        <f t="shared" si="338"/>
        <v>80</v>
      </c>
      <c r="AO1100">
        <f t="shared" si="339"/>
        <v>80</v>
      </c>
      <c r="AP1100" t="str">
        <f t="shared" si="340"/>
        <v>Suspicious Zero</v>
      </c>
      <c r="AQ1100">
        <f t="shared" si="341"/>
        <v>8000</v>
      </c>
    </row>
    <row r="1101" spans="1:43">
      <c r="A1101" t="s">
        <v>10919</v>
      </c>
      <c r="B1101" t="s">
        <v>10920</v>
      </c>
      <c r="C1101" t="s">
        <v>8053</v>
      </c>
      <c r="D1101" s="17">
        <v>2033</v>
      </c>
      <c r="E1101" s="17">
        <v>4295</v>
      </c>
      <c r="F1101" s="23">
        <v>53</v>
      </c>
      <c r="G1101" s="6">
        <v>3.4</v>
      </c>
      <c r="H1101" s="3">
        <v>422</v>
      </c>
      <c r="I1101" t="s">
        <v>10921</v>
      </c>
      <c r="J1101" t="s">
        <v>10922</v>
      </c>
      <c r="K1101" t="s">
        <v>10923</v>
      </c>
      <c r="L1101" t="s">
        <v>10924</v>
      </c>
      <c r="M1101" t="s">
        <v>10925</v>
      </c>
      <c r="N1101" t="s">
        <v>10926</v>
      </c>
      <c r="O1101" t="s">
        <v>10927</v>
      </c>
      <c r="P1101" t="s">
        <v>10928</v>
      </c>
      <c r="Q1101" t="str">
        <f t="shared" si="324"/>
        <v>Good</v>
      </c>
      <c r="R1101" s="15">
        <f t="shared" si="325"/>
        <v>1812490</v>
      </c>
      <c r="S1101" s="15" t="str">
        <f t="shared" si="326"/>
        <v>₹2,000-₹10,000</v>
      </c>
      <c r="U1101" s="6">
        <f t="shared" si="327"/>
        <v>308</v>
      </c>
      <c r="V1101" s="3">
        <f t="shared" si="328"/>
        <v>1434.8</v>
      </c>
      <c r="W1101" s="3" t="s">
        <v>13941</v>
      </c>
      <c r="X1101" s="3" t="s">
        <v>14573</v>
      </c>
      <c r="Y1101" s="25">
        <f t="shared" si="329"/>
        <v>0.53</v>
      </c>
      <c r="Z1101" s="25">
        <f t="shared" si="330"/>
        <v>662</v>
      </c>
      <c r="AA1101">
        <f t="shared" si="331"/>
        <v>1</v>
      </c>
      <c r="AB1101">
        <f t="shared" si="332"/>
        <v>1</v>
      </c>
      <c r="AC1101">
        <f t="shared" si="323"/>
        <v>0</v>
      </c>
      <c r="AF1101">
        <f t="shared" si="333"/>
        <v>1812490</v>
      </c>
      <c r="AH1101" t="str">
        <f t="shared" si="334"/>
        <v>Pigeon Zest Mixer Grinder 3 Speed</v>
      </c>
      <c r="AI1101" s="21">
        <f t="shared" si="335"/>
        <v>422</v>
      </c>
      <c r="AK1101" t="str">
        <f t="shared" si="336"/>
        <v>Home &amp; Kitchen</v>
      </c>
      <c r="AM1101">
        <f t="shared" si="337"/>
        <v>5300</v>
      </c>
      <c r="AN1101" s="16">
        <f t="shared" si="338"/>
        <v>53</v>
      </c>
      <c r="AO1101">
        <f t="shared" si="339"/>
        <v>53</v>
      </c>
      <c r="AP1101" t="str">
        <f t="shared" si="340"/>
        <v>Suspicious Zero</v>
      </c>
      <c r="AQ1101">
        <f t="shared" si="341"/>
        <v>5300</v>
      </c>
    </row>
    <row r="1102" spans="1:43">
      <c r="A1102" t="s">
        <v>8249</v>
      </c>
      <c r="B1102" t="s">
        <v>8250</v>
      </c>
      <c r="C1102" t="s">
        <v>8099</v>
      </c>
      <c r="D1102" s="17">
        <v>809</v>
      </c>
      <c r="E1102" s="17">
        <v>1545</v>
      </c>
      <c r="F1102" s="23">
        <v>48</v>
      </c>
      <c r="G1102" s="6">
        <v>3.7</v>
      </c>
      <c r="H1102" s="3">
        <v>976</v>
      </c>
      <c r="I1102" t="s">
        <v>12440</v>
      </c>
      <c r="J1102" t="s">
        <v>8251</v>
      </c>
      <c r="K1102" t="s">
        <v>8252</v>
      </c>
      <c r="L1102" t="s">
        <v>8253</v>
      </c>
      <c r="M1102" t="s">
        <v>8254</v>
      </c>
      <c r="N1102" t="s">
        <v>8255</v>
      </c>
      <c r="O1102" t="s">
        <v>8256</v>
      </c>
      <c r="P1102" t="s">
        <v>8257</v>
      </c>
      <c r="Q1102" t="str">
        <f t="shared" si="324"/>
        <v>Good</v>
      </c>
      <c r="R1102" s="15">
        <f t="shared" si="325"/>
        <v>1507920</v>
      </c>
      <c r="S1102" s="15" t="str">
        <f t="shared" si="326"/>
        <v>₹500-₹2,000</v>
      </c>
      <c r="U1102" s="6">
        <f t="shared" si="327"/>
        <v>308</v>
      </c>
      <c r="V1102" s="3">
        <f t="shared" si="328"/>
        <v>3611.2000000000003</v>
      </c>
      <c r="W1102" s="3" t="s">
        <v>13942</v>
      </c>
      <c r="X1102" s="3" t="s">
        <v>14573</v>
      </c>
      <c r="Y1102" s="25">
        <f t="shared" si="329"/>
        <v>0.48</v>
      </c>
      <c r="Z1102" s="25">
        <f t="shared" si="330"/>
        <v>662</v>
      </c>
      <c r="AA1102">
        <f t="shared" si="331"/>
        <v>1</v>
      </c>
      <c r="AB1102">
        <f t="shared" si="332"/>
        <v>1</v>
      </c>
      <c r="AC1102">
        <f t="shared" si="323"/>
        <v>0</v>
      </c>
      <c r="AF1102">
        <f t="shared" si="333"/>
        <v>1507920</v>
      </c>
      <c r="AH1102" t="str">
        <f t="shared" si="334"/>
        <v>Pigeon 1.5 litre Hot Kettle and</v>
      </c>
      <c r="AI1102" s="21">
        <f t="shared" si="335"/>
        <v>976</v>
      </c>
      <c r="AK1102" t="str">
        <f t="shared" si="336"/>
        <v>Home &amp; Kitchen</v>
      </c>
      <c r="AM1102">
        <f t="shared" si="337"/>
        <v>4800</v>
      </c>
      <c r="AN1102" s="16">
        <f t="shared" si="338"/>
        <v>48</v>
      </c>
      <c r="AO1102">
        <f t="shared" si="339"/>
        <v>48</v>
      </c>
      <c r="AP1102" t="str">
        <f t="shared" si="340"/>
        <v>Suspicious Zero</v>
      </c>
      <c r="AQ1102">
        <f t="shared" si="341"/>
        <v>4800</v>
      </c>
    </row>
    <row r="1103" spans="1:43">
      <c r="A1103" t="s">
        <v>5402</v>
      </c>
      <c r="B1103" t="s">
        <v>5403</v>
      </c>
      <c r="C1103" t="s">
        <v>2884</v>
      </c>
      <c r="D1103" s="17">
        <v>1299</v>
      </c>
      <c r="E1103" s="17">
        <v>3499</v>
      </c>
      <c r="F1103" s="23">
        <v>63</v>
      </c>
      <c r="G1103" s="6">
        <v>3.9</v>
      </c>
      <c r="H1103" s="3">
        <v>12452</v>
      </c>
      <c r="I1103" t="s">
        <v>5404</v>
      </c>
      <c r="J1103" t="s">
        <v>5405</v>
      </c>
      <c r="K1103" t="s">
        <v>5406</v>
      </c>
      <c r="L1103" t="s">
        <v>5407</v>
      </c>
      <c r="M1103" t="s">
        <v>5408</v>
      </c>
      <c r="N1103" t="s">
        <v>13049</v>
      </c>
      <c r="O1103" t="s">
        <v>5409</v>
      </c>
      <c r="P1103" t="s">
        <v>5410</v>
      </c>
      <c r="Q1103" t="str">
        <f t="shared" si="324"/>
        <v>Good</v>
      </c>
      <c r="R1103" s="15">
        <f t="shared" si="325"/>
        <v>43569548</v>
      </c>
      <c r="S1103" s="15" t="str">
        <f t="shared" si="326"/>
        <v>₹2,000-₹10,000</v>
      </c>
      <c r="U1103" s="6">
        <f t="shared" si="327"/>
        <v>308</v>
      </c>
      <c r="V1103" s="3">
        <f t="shared" si="328"/>
        <v>48562.799999999996</v>
      </c>
      <c r="W1103" s="3" t="s">
        <v>14313</v>
      </c>
      <c r="X1103" s="3" t="s">
        <v>14550</v>
      </c>
      <c r="Y1103" s="25">
        <f t="shared" si="329"/>
        <v>0.63</v>
      </c>
      <c r="Z1103" s="25">
        <f t="shared" si="330"/>
        <v>662</v>
      </c>
      <c r="AA1103">
        <f t="shared" si="331"/>
        <v>1</v>
      </c>
      <c r="AB1103">
        <f t="shared" si="332"/>
        <v>1</v>
      </c>
      <c r="AC1103">
        <f t="shared" si="323"/>
        <v>0</v>
      </c>
      <c r="AF1103">
        <f t="shared" si="333"/>
        <v>43569548</v>
      </c>
      <c r="AH1103" t="str">
        <f t="shared" si="334"/>
        <v>Noise Buds Vs104 Bluetooth Truly</v>
      </c>
      <c r="AI1103" s="21">
        <f t="shared" si="335"/>
        <v>12452</v>
      </c>
      <c r="AK1103" t="str">
        <f t="shared" si="336"/>
        <v>Electronics</v>
      </c>
      <c r="AM1103">
        <f t="shared" si="337"/>
        <v>6300</v>
      </c>
      <c r="AN1103" s="16">
        <f t="shared" si="338"/>
        <v>63</v>
      </c>
      <c r="AO1103">
        <f t="shared" si="339"/>
        <v>63</v>
      </c>
      <c r="AP1103" t="str">
        <f t="shared" si="340"/>
        <v>Suspicious Zero</v>
      </c>
      <c r="AQ1103">
        <f t="shared" si="341"/>
        <v>6300</v>
      </c>
    </row>
    <row r="1104" spans="1:43">
      <c r="A1104" t="s">
        <v>3524</v>
      </c>
      <c r="B1104" t="s">
        <v>3525</v>
      </c>
      <c r="C1104" t="s">
        <v>2864</v>
      </c>
      <c r="D1104" s="17">
        <v>1324</v>
      </c>
      <c r="E1104" s="17">
        <v>1699</v>
      </c>
      <c r="F1104" s="23">
        <v>22</v>
      </c>
      <c r="G1104" s="6">
        <v>4</v>
      </c>
      <c r="H1104" s="3">
        <v>128311</v>
      </c>
      <c r="I1104" t="s">
        <v>12144</v>
      </c>
      <c r="J1104" t="s">
        <v>2865</v>
      </c>
      <c r="K1104" t="s">
        <v>2866</v>
      </c>
      <c r="L1104" t="s">
        <v>2867</v>
      </c>
      <c r="M1104" t="s">
        <v>2868</v>
      </c>
      <c r="N1104" t="s">
        <v>2869</v>
      </c>
      <c r="O1104" t="s">
        <v>3526</v>
      </c>
      <c r="P1104" t="s">
        <v>3527</v>
      </c>
      <c r="Q1104" t="str">
        <f t="shared" si="324"/>
        <v>Good</v>
      </c>
      <c r="R1104" s="15">
        <f t="shared" si="325"/>
        <v>218000389</v>
      </c>
      <c r="S1104" s="15" t="str">
        <f t="shared" si="326"/>
        <v>₹500-₹2,000</v>
      </c>
      <c r="U1104" s="6">
        <f t="shared" si="327"/>
        <v>308</v>
      </c>
      <c r="V1104" s="3">
        <f t="shared" si="328"/>
        <v>513244</v>
      </c>
      <c r="W1104" s="3" t="s">
        <v>13943</v>
      </c>
      <c r="X1104" s="3" t="s">
        <v>14550</v>
      </c>
      <c r="Y1104" s="25">
        <f t="shared" si="329"/>
        <v>0.22</v>
      </c>
      <c r="Z1104" s="25">
        <f t="shared" si="330"/>
        <v>662</v>
      </c>
      <c r="AA1104">
        <f t="shared" si="331"/>
        <v>1</v>
      </c>
      <c r="AB1104">
        <f t="shared" si="332"/>
        <v>1</v>
      </c>
      <c r="AC1104">
        <f t="shared" si="323"/>
        <v>0</v>
      </c>
      <c r="AF1104">
        <f t="shared" si="333"/>
        <v>218000389</v>
      </c>
      <c r="AH1104" t="str">
        <f t="shared" si="334"/>
        <v>Nokia 105 Plus Single SIM,</v>
      </c>
      <c r="AI1104" s="21">
        <f t="shared" si="335"/>
        <v>128311</v>
      </c>
      <c r="AK1104" t="str">
        <f t="shared" si="336"/>
        <v>Electronics</v>
      </c>
      <c r="AM1104">
        <f t="shared" si="337"/>
        <v>2200</v>
      </c>
      <c r="AN1104" s="16">
        <f t="shared" si="338"/>
        <v>22</v>
      </c>
      <c r="AO1104">
        <f t="shared" si="339"/>
        <v>22</v>
      </c>
      <c r="AP1104" t="str">
        <f t="shared" si="340"/>
        <v>Suspicious Zero</v>
      </c>
      <c r="AQ1104">
        <f t="shared" si="341"/>
        <v>2200</v>
      </c>
    </row>
    <row r="1105" spans="1:43">
      <c r="A1105" t="s">
        <v>3567</v>
      </c>
      <c r="B1105" t="s">
        <v>3568</v>
      </c>
      <c r="C1105" t="s">
        <v>2864</v>
      </c>
      <c r="D1105" s="17">
        <v>1324</v>
      </c>
      <c r="E1105" s="17">
        <v>1699</v>
      </c>
      <c r="F1105" s="23">
        <v>22</v>
      </c>
      <c r="G1105" s="6">
        <v>4</v>
      </c>
      <c r="H1105" s="3">
        <v>128311</v>
      </c>
      <c r="I1105" t="s">
        <v>12144</v>
      </c>
      <c r="J1105" t="s">
        <v>2865</v>
      </c>
      <c r="K1105" t="s">
        <v>2866</v>
      </c>
      <c r="L1105" t="s">
        <v>2867</v>
      </c>
      <c r="M1105" t="s">
        <v>2868</v>
      </c>
      <c r="N1105" t="s">
        <v>2869</v>
      </c>
      <c r="O1105" t="s">
        <v>2870</v>
      </c>
      <c r="P1105" t="s">
        <v>3569</v>
      </c>
      <c r="Q1105" t="str">
        <f t="shared" si="324"/>
        <v>Average</v>
      </c>
      <c r="R1105" s="15">
        <f t="shared" si="325"/>
        <v>218000389</v>
      </c>
      <c r="S1105" s="15" t="str">
        <f t="shared" si="326"/>
        <v>₹500-₹2,000</v>
      </c>
      <c r="U1105" s="6">
        <f t="shared" si="327"/>
        <v>308</v>
      </c>
      <c r="V1105" s="3">
        <f t="shared" si="328"/>
        <v>513244</v>
      </c>
      <c r="W1105" s="3" t="s">
        <v>14514</v>
      </c>
      <c r="X1105" s="3" t="s">
        <v>14550</v>
      </c>
      <c r="Y1105" s="25">
        <f t="shared" si="329"/>
        <v>0.22</v>
      </c>
      <c r="Z1105" s="25">
        <f t="shared" si="330"/>
        <v>662</v>
      </c>
      <c r="AA1105">
        <f t="shared" si="331"/>
        <v>1</v>
      </c>
      <c r="AB1105">
        <f t="shared" si="332"/>
        <v>1</v>
      </c>
      <c r="AC1105">
        <f t="shared" si="323"/>
        <v>0</v>
      </c>
      <c r="AF1105">
        <f t="shared" si="333"/>
        <v>218000389</v>
      </c>
      <c r="AH1105" t="str">
        <f t="shared" si="334"/>
        <v>Nokia 105 Plus Single SIM,</v>
      </c>
      <c r="AI1105" s="21">
        <f t="shared" si="335"/>
        <v>128311</v>
      </c>
      <c r="AK1105" t="str">
        <f t="shared" si="336"/>
        <v>Electronics</v>
      </c>
      <c r="AM1105">
        <f t="shared" si="337"/>
        <v>2200</v>
      </c>
      <c r="AN1105" s="16">
        <f t="shared" si="338"/>
        <v>22</v>
      </c>
      <c r="AO1105">
        <f t="shared" si="339"/>
        <v>22</v>
      </c>
      <c r="AP1105" t="str">
        <f t="shared" si="340"/>
        <v>Suspicious Zero</v>
      </c>
      <c r="AQ1105">
        <f t="shared" si="341"/>
        <v>2200</v>
      </c>
    </row>
    <row r="1106" spans="1:43">
      <c r="A1106" t="s">
        <v>2606</v>
      </c>
      <c r="B1106" t="s">
        <v>2607</v>
      </c>
      <c r="C1106" t="s">
        <v>458</v>
      </c>
      <c r="D1106" s="17">
        <v>246</v>
      </c>
      <c r="E1106" s="17">
        <v>600</v>
      </c>
      <c r="F1106" s="23">
        <v>59</v>
      </c>
      <c r="G1106" s="6">
        <v>4.2</v>
      </c>
      <c r="H1106" s="3">
        <v>143</v>
      </c>
      <c r="I1106" t="s">
        <v>2608</v>
      </c>
      <c r="J1106" t="s">
        <v>2609</v>
      </c>
      <c r="K1106" t="s">
        <v>2610</v>
      </c>
      <c r="L1106" t="s">
        <v>2611</v>
      </c>
      <c r="M1106" t="s">
        <v>2612</v>
      </c>
      <c r="N1106" t="s">
        <v>2613</v>
      </c>
      <c r="O1106" t="s">
        <v>2614</v>
      </c>
      <c r="P1106" t="s">
        <v>2615</v>
      </c>
      <c r="Q1106" t="str">
        <f t="shared" si="324"/>
        <v>Good</v>
      </c>
      <c r="R1106" s="15">
        <f t="shared" si="325"/>
        <v>85800</v>
      </c>
      <c r="S1106" s="15" t="str">
        <f t="shared" si="326"/>
        <v>₹500-₹2,000</v>
      </c>
      <c r="U1106" s="6">
        <f t="shared" si="327"/>
        <v>308</v>
      </c>
      <c r="V1106" s="3">
        <f t="shared" si="328"/>
        <v>600.6</v>
      </c>
      <c r="W1106" s="3" t="s">
        <v>13944</v>
      </c>
      <c r="X1106" s="3" t="s">
        <v>14550</v>
      </c>
      <c r="Y1106" s="25">
        <f t="shared" si="329"/>
        <v>0.59</v>
      </c>
      <c r="Z1106" s="25">
        <f t="shared" si="330"/>
        <v>662</v>
      </c>
      <c r="AA1106">
        <f t="shared" si="331"/>
        <v>1</v>
      </c>
      <c r="AB1106">
        <f t="shared" si="332"/>
        <v>1</v>
      </c>
      <c r="AC1106">
        <f t="shared" si="323"/>
        <v>0</v>
      </c>
      <c r="AF1106">
        <f t="shared" si="333"/>
        <v>85800</v>
      </c>
      <c r="AH1106" t="str">
        <f t="shared" si="334"/>
        <v>Shopoflux Silicone Remote Cover for Mi</v>
      </c>
      <c r="AI1106" s="21">
        <f t="shared" si="335"/>
        <v>143</v>
      </c>
      <c r="AK1106" t="str">
        <f t="shared" si="336"/>
        <v>Electronics</v>
      </c>
      <c r="AM1106">
        <f t="shared" si="337"/>
        <v>5900</v>
      </c>
      <c r="AN1106" s="16">
        <f t="shared" si="338"/>
        <v>59</v>
      </c>
      <c r="AO1106">
        <f t="shared" si="339"/>
        <v>59</v>
      </c>
      <c r="AP1106" t="str">
        <f t="shared" si="340"/>
        <v>Suspicious Zero</v>
      </c>
      <c r="AQ1106">
        <f t="shared" si="341"/>
        <v>5900</v>
      </c>
    </row>
    <row r="1107" spans="1:43">
      <c r="A1107" t="s">
        <v>988</v>
      </c>
      <c r="B1107" t="s">
        <v>989</v>
      </c>
      <c r="C1107" t="s">
        <v>169</v>
      </c>
      <c r="D1107" s="17">
        <v>15990</v>
      </c>
      <c r="E1107" s="17">
        <v>23990</v>
      </c>
      <c r="F1107" s="23">
        <v>33</v>
      </c>
      <c r="G1107" s="6">
        <v>4.3</v>
      </c>
      <c r="H1107" s="3">
        <v>1035</v>
      </c>
      <c r="I1107" t="s">
        <v>990</v>
      </c>
      <c r="J1107" t="s">
        <v>991</v>
      </c>
      <c r="K1107" t="s">
        <v>992</v>
      </c>
      <c r="L1107" t="s">
        <v>993</v>
      </c>
      <c r="M1107" t="s">
        <v>994</v>
      </c>
      <c r="N1107" t="s">
        <v>12360</v>
      </c>
      <c r="O1107" t="s">
        <v>995</v>
      </c>
      <c r="P1107" t="s">
        <v>996</v>
      </c>
      <c r="Q1107" t="str">
        <f t="shared" si="324"/>
        <v>Good</v>
      </c>
      <c r="R1107" s="15">
        <f t="shared" si="325"/>
        <v>24829650</v>
      </c>
      <c r="S1107" s="15" t="str">
        <f t="shared" si="326"/>
        <v>₹10,000-₹50,000</v>
      </c>
      <c r="U1107" s="6">
        <f t="shared" si="327"/>
        <v>308</v>
      </c>
      <c r="V1107" s="3">
        <f t="shared" si="328"/>
        <v>4450.5</v>
      </c>
      <c r="W1107" s="3" t="s">
        <v>14515</v>
      </c>
      <c r="X1107" s="3" t="s">
        <v>14550</v>
      </c>
      <c r="Y1107" s="25">
        <f t="shared" si="329"/>
        <v>0.33</v>
      </c>
      <c r="Z1107" s="25">
        <f t="shared" si="330"/>
        <v>662</v>
      </c>
      <c r="AA1107">
        <f t="shared" si="331"/>
        <v>1</v>
      </c>
      <c r="AB1107">
        <f t="shared" si="332"/>
        <v>1</v>
      </c>
      <c r="AC1107">
        <f t="shared" si="323"/>
        <v>0</v>
      </c>
      <c r="AF1107">
        <f t="shared" si="333"/>
        <v>24829650</v>
      </c>
      <c r="AH1107" t="str">
        <f t="shared" si="334"/>
        <v>LG 80 cm (32 inches) HD Ready Smart LED</v>
      </c>
      <c r="AI1107" s="21">
        <f t="shared" si="335"/>
        <v>1035</v>
      </c>
      <c r="AK1107" t="str">
        <f t="shared" si="336"/>
        <v>Electronics</v>
      </c>
      <c r="AM1107">
        <f t="shared" si="337"/>
        <v>3300</v>
      </c>
      <c r="AN1107" s="16">
        <f t="shared" si="338"/>
        <v>33</v>
      </c>
      <c r="AO1107">
        <f t="shared" si="339"/>
        <v>33</v>
      </c>
      <c r="AP1107" t="str">
        <f t="shared" si="340"/>
        <v>Suspicious Zero</v>
      </c>
      <c r="AQ1107">
        <f t="shared" si="341"/>
        <v>3300</v>
      </c>
    </row>
    <row r="1108" spans="1:43">
      <c r="A1108" t="s">
        <v>6835</v>
      </c>
      <c r="B1108" t="s">
        <v>6836</v>
      </c>
      <c r="C1108" t="s">
        <v>2884</v>
      </c>
      <c r="D1108" s="17">
        <v>1599</v>
      </c>
      <c r="E1108" s="17">
        <v>2790</v>
      </c>
      <c r="F1108" s="23">
        <v>43</v>
      </c>
      <c r="G1108" s="6">
        <v>3.6</v>
      </c>
      <c r="H1108" s="3">
        <v>2272</v>
      </c>
      <c r="I1108" t="s">
        <v>6837</v>
      </c>
      <c r="J1108" t="s">
        <v>6838</v>
      </c>
      <c r="K1108" t="s">
        <v>6839</v>
      </c>
      <c r="L1108" t="s">
        <v>6840</v>
      </c>
      <c r="M1108" t="s">
        <v>6841</v>
      </c>
      <c r="N1108" t="s">
        <v>13050</v>
      </c>
      <c r="O1108" t="s">
        <v>6842</v>
      </c>
      <c r="P1108" t="s">
        <v>6843</v>
      </c>
      <c r="Q1108" t="str">
        <f t="shared" si="324"/>
        <v>Good</v>
      </c>
      <c r="R1108" s="15">
        <f t="shared" si="325"/>
        <v>6338880</v>
      </c>
      <c r="S1108" s="15" t="str">
        <f t="shared" si="326"/>
        <v>₹2,000-₹10,000</v>
      </c>
      <c r="U1108" s="6">
        <f t="shared" si="327"/>
        <v>308</v>
      </c>
      <c r="V1108" s="3">
        <f t="shared" si="328"/>
        <v>8179.2</v>
      </c>
      <c r="W1108" s="3" t="s">
        <v>14196</v>
      </c>
      <c r="X1108" s="3" t="s">
        <v>14550</v>
      </c>
      <c r="Y1108" s="25">
        <f t="shared" si="329"/>
        <v>0.43</v>
      </c>
      <c r="Z1108" s="25">
        <f t="shared" si="330"/>
        <v>662</v>
      </c>
      <c r="AA1108">
        <f t="shared" si="331"/>
        <v>1</v>
      </c>
      <c r="AB1108">
        <f t="shared" si="332"/>
        <v>1</v>
      </c>
      <c r="AC1108">
        <f t="shared" si="323"/>
        <v>0</v>
      </c>
      <c r="AF1108">
        <f t="shared" si="333"/>
        <v>6338880</v>
      </c>
      <c r="AH1108" t="str">
        <f t="shared" si="334"/>
        <v>Sony WI-C100 Wireless Headphones with</v>
      </c>
      <c r="AI1108" s="21">
        <f t="shared" si="335"/>
        <v>2272</v>
      </c>
      <c r="AK1108" t="str">
        <f t="shared" si="336"/>
        <v>Electronics</v>
      </c>
      <c r="AM1108">
        <f t="shared" si="337"/>
        <v>4300</v>
      </c>
      <c r="AN1108" s="16">
        <f t="shared" si="338"/>
        <v>43</v>
      </c>
      <c r="AO1108">
        <f t="shared" si="339"/>
        <v>43</v>
      </c>
      <c r="AP1108" t="str">
        <f t="shared" si="340"/>
        <v>Suspicious Zero</v>
      </c>
      <c r="AQ1108">
        <f t="shared" si="341"/>
        <v>4300</v>
      </c>
    </row>
    <row r="1109" spans="1:43">
      <c r="A1109" t="s">
        <v>9975</v>
      </c>
      <c r="B1109" t="s">
        <v>9976</v>
      </c>
      <c r="C1109" t="s">
        <v>9330</v>
      </c>
      <c r="D1109" s="17">
        <v>9199</v>
      </c>
      <c r="E1109" s="17">
        <v>18000</v>
      </c>
      <c r="F1109" s="23">
        <v>49</v>
      </c>
      <c r="G1109" s="6">
        <v>4</v>
      </c>
      <c r="H1109" s="3">
        <v>16020</v>
      </c>
      <c r="I1109" t="s">
        <v>9977</v>
      </c>
      <c r="J1109" t="s">
        <v>9978</v>
      </c>
      <c r="K1109" t="s">
        <v>9979</v>
      </c>
      <c r="L1109" t="s">
        <v>9980</v>
      </c>
      <c r="M1109" t="s">
        <v>13051</v>
      </c>
      <c r="N1109" t="s">
        <v>12361</v>
      </c>
      <c r="O1109" t="s">
        <v>9981</v>
      </c>
      <c r="P1109" t="s">
        <v>9982</v>
      </c>
      <c r="Q1109" t="str">
        <f t="shared" si="324"/>
        <v>Good</v>
      </c>
      <c r="R1109" s="15">
        <f t="shared" si="325"/>
        <v>288360000</v>
      </c>
      <c r="S1109" s="15" t="str">
        <f t="shared" si="326"/>
        <v>₹10,000-₹50,000</v>
      </c>
      <c r="U1109" s="6">
        <f t="shared" si="327"/>
        <v>308</v>
      </c>
      <c r="V1109" s="3">
        <f t="shared" si="328"/>
        <v>64080</v>
      </c>
      <c r="W1109" s="3" t="s">
        <v>13945</v>
      </c>
      <c r="X1109" s="3" t="s">
        <v>14573</v>
      </c>
      <c r="Y1109" s="25">
        <f t="shared" si="329"/>
        <v>0.49</v>
      </c>
      <c r="Z1109" s="25">
        <f t="shared" si="330"/>
        <v>662</v>
      </c>
      <c r="AA1109">
        <f t="shared" si="331"/>
        <v>1</v>
      </c>
      <c r="AB1109">
        <f t="shared" si="332"/>
        <v>1</v>
      </c>
      <c r="AC1109">
        <f t="shared" si="323"/>
        <v>0</v>
      </c>
      <c r="AF1109">
        <f t="shared" si="333"/>
        <v>288360000</v>
      </c>
      <c r="AH1109" t="str">
        <f t="shared" si="334"/>
        <v>Sure From Aquaguard Delight NXT</v>
      </c>
      <c r="AI1109" s="21">
        <f t="shared" si="335"/>
        <v>16020</v>
      </c>
      <c r="AK1109" t="str">
        <f t="shared" si="336"/>
        <v>Home &amp; Kitchen</v>
      </c>
      <c r="AM1109">
        <f t="shared" si="337"/>
        <v>4900</v>
      </c>
      <c r="AN1109" s="16">
        <f t="shared" si="338"/>
        <v>49</v>
      </c>
      <c r="AO1109">
        <f t="shared" si="339"/>
        <v>49</v>
      </c>
      <c r="AP1109" t="str">
        <f t="shared" si="340"/>
        <v>Suspicious Zero</v>
      </c>
      <c r="AQ1109">
        <f t="shared" si="341"/>
        <v>4900</v>
      </c>
    </row>
    <row r="1110" spans="1:43">
      <c r="A1110" t="s">
        <v>2018</v>
      </c>
      <c r="B1110" t="s">
        <v>2019</v>
      </c>
      <c r="C1110" t="s">
        <v>18</v>
      </c>
      <c r="D1110" s="17">
        <v>179</v>
      </c>
      <c r="E1110" s="17">
        <v>399</v>
      </c>
      <c r="F1110" s="23">
        <v>55.000000000000007</v>
      </c>
      <c r="G1110" s="6">
        <v>4</v>
      </c>
      <c r="H1110" s="3">
        <v>1423</v>
      </c>
      <c r="I1110" t="s">
        <v>709</v>
      </c>
      <c r="J1110" t="s">
        <v>710</v>
      </c>
      <c r="K1110" t="s">
        <v>711</v>
      </c>
      <c r="L1110" t="s">
        <v>712</v>
      </c>
      <c r="M1110" t="s">
        <v>13052</v>
      </c>
      <c r="N1110" t="s">
        <v>12362</v>
      </c>
      <c r="O1110" t="s">
        <v>2020</v>
      </c>
      <c r="P1110" t="s">
        <v>2021</v>
      </c>
      <c r="Q1110" t="str">
        <f t="shared" si="324"/>
        <v>Good</v>
      </c>
      <c r="R1110" s="15">
        <f t="shared" si="325"/>
        <v>567777</v>
      </c>
      <c r="S1110" s="15" t="str">
        <f t="shared" si="326"/>
        <v>&lt;₹500</v>
      </c>
      <c r="U1110" s="6">
        <f t="shared" si="327"/>
        <v>308</v>
      </c>
      <c r="V1110" s="3">
        <f t="shared" si="328"/>
        <v>5692</v>
      </c>
      <c r="W1110" s="3" t="s">
        <v>13946</v>
      </c>
      <c r="X1110" s="3" t="s">
        <v>14572</v>
      </c>
      <c r="Y1110" s="25">
        <f t="shared" si="329"/>
        <v>0.55000000000000004</v>
      </c>
      <c r="Z1110" s="25">
        <f t="shared" si="330"/>
        <v>662</v>
      </c>
      <c r="AA1110">
        <f t="shared" si="331"/>
        <v>1</v>
      </c>
      <c r="AB1110">
        <f t="shared" si="332"/>
        <v>1</v>
      </c>
      <c r="AC1110">
        <f t="shared" si="323"/>
        <v>0</v>
      </c>
      <c r="AF1110">
        <f t="shared" si="333"/>
        <v>567777</v>
      </c>
      <c r="AH1110" t="str">
        <f t="shared" si="334"/>
        <v>Ambrane 60W / 3A Fast Charging Output</v>
      </c>
      <c r="AI1110" s="21">
        <f t="shared" si="335"/>
        <v>1423</v>
      </c>
      <c r="AK1110" t="str">
        <f t="shared" si="336"/>
        <v>Computers &amp; Accessories</v>
      </c>
      <c r="AM1110">
        <f t="shared" si="337"/>
        <v>5500.0000000000009</v>
      </c>
      <c r="AN1110" s="16">
        <f t="shared" si="338"/>
        <v>55.000000000000007</v>
      </c>
      <c r="AO1110">
        <f t="shared" si="339"/>
        <v>55.000000000000007</v>
      </c>
      <c r="AP1110" t="str">
        <f t="shared" si="340"/>
        <v>Suspicious Zero</v>
      </c>
      <c r="AQ1110">
        <f t="shared" si="341"/>
        <v>5500.0000000000009</v>
      </c>
    </row>
    <row r="1111" spans="1:43">
      <c r="A1111" t="s">
        <v>707</v>
      </c>
      <c r="B1111" t="s">
        <v>708</v>
      </c>
      <c r="C1111" t="s">
        <v>18</v>
      </c>
      <c r="D1111" s="17">
        <v>179</v>
      </c>
      <c r="E1111" s="17">
        <v>399</v>
      </c>
      <c r="F1111" s="23">
        <v>55.000000000000007</v>
      </c>
      <c r="G1111" s="6">
        <v>4</v>
      </c>
      <c r="H1111" s="3">
        <v>1423</v>
      </c>
      <c r="I1111" t="s">
        <v>709</v>
      </c>
      <c r="J1111" t="s">
        <v>710</v>
      </c>
      <c r="K1111" t="s">
        <v>711</v>
      </c>
      <c r="L1111" t="s">
        <v>712</v>
      </c>
      <c r="M1111" t="s">
        <v>13052</v>
      </c>
      <c r="N1111" t="s">
        <v>12362</v>
      </c>
      <c r="O1111" t="s">
        <v>714</v>
      </c>
      <c r="P1111" t="s">
        <v>715</v>
      </c>
      <c r="Q1111" t="str">
        <f t="shared" si="324"/>
        <v>Good</v>
      </c>
      <c r="R1111" s="15">
        <f t="shared" si="325"/>
        <v>567777</v>
      </c>
      <c r="S1111" s="15" t="str">
        <f t="shared" si="326"/>
        <v>&lt;₹500</v>
      </c>
      <c r="U1111" s="6">
        <f t="shared" si="327"/>
        <v>308</v>
      </c>
      <c r="V1111" s="3">
        <f t="shared" si="328"/>
        <v>5692</v>
      </c>
      <c r="W1111" s="3" t="s">
        <v>14516</v>
      </c>
      <c r="X1111" s="3" t="s">
        <v>14572</v>
      </c>
      <c r="Y1111" s="25">
        <f t="shared" si="329"/>
        <v>0.55000000000000004</v>
      </c>
      <c r="Z1111" s="25">
        <f t="shared" si="330"/>
        <v>662</v>
      </c>
      <c r="AA1111">
        <f t="shared" si="331"/>
        <v>1</v>
      </c>
      <c r="AB1111">
        <f t="shared" si="332"/>
        <v>1</v>
      </c>
      <c r="AC1111">
        <f t="shared" si="323"/>
        <v>0</v>
      </c>
      <c r="AF1111">
        <f t="shared" si="333"/>
        <v>567777</v>
      </c>
      <c r="AH1111" t="str">
        <f t="shared" si="334"/>
        <v>Ambrane 60W / 3A Fast Charging Output</v>
      </c>
      <c r="AI1111" s="21">
        <f t="shared" si="335"/>
        <v>1423</v>
      </c>
      <c r="AK1111" t="str">
        <f t="shared" si="336"/>
        <v>Computers &amp; Accessories</v>
      </c>
      <c r="AM1111">
        <f t="shared" si="337"/>
        <v>5500.0000000000009</v>
      </c>
      <c r="AN1111" s="16">
        <f t="shared" si="338"/>
        <v>55.000000000000007</v>
      </c>
      <c r="AO1111">
        <f t="shared" si="339"/>
        <v>55.000000000000007</v>
      </c>
      <c r="AP1111" t="str">
        <f t="shared" si="340"/>
        <v>Suspicious Zero</v>
      </c>
      <c r="AQ1111">
        <f t="shared" si="341"/>
        <v>5500.0000000000009</v>
      </c>
    </row>
    <row r="1112" spans="1:43">
      <c r="A1112" t="s">
        <v>1464</v>
      </c>
      <c r="B1112" t="s">
        <v>1465</v>
      </c>
      <c r="C1112" t="s">
        <v>18</v>
      </c>
      <c r="D1112" s="17">
        <v>149</v>
      </c>
      <c r="E1112" s="17">
        <v>399</v>
      </c>
      <c r="F1112" s="23">
        <v>63</v>
      </c>
      <c r="G1112" s="6">
        <v>4</v>
      </c>
      <c r="H1112" s="3">
        <v>1423</v>
      </c>
      <c r="I1112" t="s">
        <v>1466</v>
      </c>
      <c r="J1112" t="s">
        <v>710</v>
      </c>
      <c r="K1112" t="s">
        <v>711</v>
      </c>
      <c r="L1112" t="s">
        <v>712</v>
      </c>
      <c r="M1112" t="s">
        <v>13052</v>
      </c>
      <c r="N1112" t="s">
        <v>12362</v>
      </c>
      <c r="O1112" t="s">
        <v>1467</v>
      </c>
      <c r="P1112" t="s">
        <v>1468</v>
      </c>
      <c r="Q1112" t="str">
        <f t="shared" si="324"/>
        <v>Good</v>
      </c>
      <c r="R1112" s="15">
        <f t="shared" si="325"/>
        <v>567777</v>
      </c>
      <c r="S1112" s="15" t="str">
        <f t="shared" si="326"/>
        <v>&lt;₹500</v>
      </c>
      <c r="U1112" s="6">
        <f t="shared" si="327"/>
        <v>308</v>
      </c>
      <c r="V1112" s="3">
        <f t="shared" si="328"/>
        <v>5692</v>
      </c>
      <c r="W1112" s="3" t="s">
        <v>14539</v>
      </c>
      <c r="X1112" s="3" t="s">
        <v>14572</v>
      </c>
      <c r="Y1112" s="25">
        <f t="shared" si="329"/>
        <v>0.63</v>
      </c>
      <c r="Z1112" s="25">
        <f t="shared" si="330"/>
        <v>662</v>
      </c>
      <c r="AA1112">
        <f t="shared" si="331"/>
        <v>1</v>
      </c>
      <c r="AB1112">
        <f t="shared" si="332"/>
        <v>1</v>
      </c>
      <c r="AC1112">
        <f t="shared" si="323"/>
        <v>0</v>
      </c>
      <c r="AF1112">
        <f t="shared" si="333"/>
        <v>567777</v>
      </c>
      <c r="AH1112" t="str">
        <f t="shared" si="334"/>
        <v>Ambrane 60W / 3A Fast Charging Output</v>
      </c>
      <c r="AI1112" s="21">
        <f t="shared" si="335"/>
        <v>1423</v>
      </c>
      <c r="AK1112" t="str">
        <f t="shared" si="336"/>
        <v>Computers &amp; Accessories</v>
      </c>
      <c r="AM1112">
        <f t="shared" si="337"/>
        <v>6300</v>
      </c>
      <c r="AN1112" s="16">
        <f t="shared" si="338"/>
        <v>63</v>
      </c>
      <c r="AO1112">
        <f t="shared" si="339"/>
        <v>63</v>
      </c>
      <c r="AP1112" t="str">
        <f t="shared" si="340"/>
        <v>Suspicious Zero</v>
      </c>
      <c r="AQ1112">
        <f t="shared" si="341"/>
        <v>6300</v>
      </c>
    </row>
    <row r="1113" spans="1:43">
      <c r="A1113" t="s">
        <v>3794</v>
      </c>
      <c r="B1113" t="s">
        <v>3032</v>
      </c>
      <c r="C1113" t="s">
        <v>2768</v>
      </c>
      <c r="D1113" s="17">
        <v>2199</v>
      </c>
      <c r="E1113" s="17">
        <v>9999</v>
      </c>
      <c r="F1113" s="23">
        <v>78</v>
      </c>
      <c r="G1113" s="6">
        <v>4.2</v>
      </c>
      <c r="H1113" s="3">
        <v>29472</v>
      </c>
      <c r="I1113" t="s">
        <v>12145</v>
      </c>
      <c r="J1113" t="s">
        <v>3034</v>
      </c>
      <c r="K1113" t="s">
        <v>3035</v>
      </c>
      <c r="L1113" t="s">
        <v>3036</v>
      </c>
      <c r="M1113" t="s">
        <v>3037</v>
      </c>
      <c r="N1113" t="s">
        <v>13053</v>
      </c>
      <c r="O1113" t="s">
        <v>3795</v>
      </c>
      <c r="P1113" t="s">
        <v>3796</v>
      </c>
      <c r="Q1113" t="str">
        <f t="shared" si="324"/>
        <v>Good</v>
      </c>
      <c r="R1113" s="15">
        <f t="shared" si="325"/>
        <v>294690528</v>
      </c>
      <c r="S1113" s="15" t="str">
        <f t="shared" si="326"/>
        <v>₹2,000-₹10,000</v>
      </c>
      <c r="U1113" s="6">
        <f t="shared" si="327"/>
        <v>308</v>
      </c>
      <c r="V1113" s="3">
        <f t="shared" si="328"/>
        <v>123782.40000000001</v>
      </c>
      <c r="W1113" s="3" t="s">
        <v>14517</v>
      </c>
      <c r="X1113" s="3" t="s">
        <v>14550</v>
      </c>
      <c r="Y1113" s="25">
        <f t="shared" si="329"/>
        <v>0.78</v>
      </c>
      <c r="Z1113" s="25">
        <f t="shared" si="330"/>
        <v>662</v>
      </c>
      <c r="AA1113">
        <f t="shared" si="331"/>
        <v>1</v>
      </c>
      <c r="AB1113">
        <f t="shared" si="332"/>
        <v>1</v>
      </c>
      <c r="AC1113">
        <f t="shared" si="323"/>
        <v>0</v>
      </c>
      <c r="AF1113">
        <f t="shared" si="333"/>
        <v>294690528</v>
      </c>
      <c r="AH1113" t="str">
        <f t="shared" si="334"/>
        <v>Fire-Boltt India's No 1 Smartwatch</v>
      </c>
      <c r="AI1113" s="21">
        <f t="shared" si="335"/>
        <v>29472</v>
      </c>
      <c r="AK1113" t="str">
        <f t="shared" si="336"/>
        <v>Electronics</v>
      </c>
      <c r="AM1113">
        <f t="shared" si="337"/>
        <v>7800</v>
      </c>
      <c r="AN1113" s="16">
        <f t="shared" si="338"/>
        <v>78</v>
      </c>
      <c r="AO1113">
        <f t="shared" si="339"/>
        <v>78</v>
      </c>
      <c r="AP1113" t="str">
        <f t="shared" si="340"/>
        <v>Suspicious Zero</v>
      </c>
      <c r="AQ1113">
        <f t="shared" si="341"/>
        <v>7800</v>
      </c>
    </row>
    <row r="1114" spans="1:43">
      <c r="A1114" t="s">
        <v>4342</v>
      </c>
      <c r="B1114" t="s">
        <v>4343</v>
      </c>
      <c r="C1114" t="s">
        <v>2768</v>
      </c>
      <c r="D1114" s="17">
        <v>1499</v>
      </c>
      <c r="E1114" s="17">
        <v>7999</v>
      </c>
      <c r="F1114" s="23">
        <v>81</v>
      </c>
      <c r="G1114" s="6">
        <v>4.2</v>
      </c>
      <c r="H1114" s="3">
        <v>22638</v>
      </c>
      <c r="I1114" t="s">
        <v>12146</v>
      </c>
      <c r="J1114" t="s">
        <v>2999</v>
      </c>
      <c r="K1114" t="s">
        <v>3000</v>
      </c>
      <c r="L1114" t="s">
        <v>3001</v>
      </c>
      <c r="M1114" t="s">
        <v>3002</v>
      </c>
      <c r="N1114" t="s">
        <v>13054</v>
      </c>
      <c r="O1114" t="s">
        <v>4344</v>
      </c>
      <c r="P1114" t="s">
        <v>4345</v>
      </c>
      <c r="Q1114" t="str">
        <f t="shared" si="324"/>
        <v>Good</v>
      </c>
      <c r="R1114" s="15">
        <f t="shared" si="325"/>
        <v>181081362</v>
      </c>
      <c r="S1114" s="15" t="str">
        <f t="shared" si="326"/>
        <v>₹2,000-₹10,000</v>
      </c>
      <c r="U1114" s="6">
        <f t="shared" si="327"/>
        <v>308</v>
      </c>
      <c r="V1114" s="3">
        <f t="shared" si="328"/>
        <v>95079.6</v>
      </c>
      <c r="W1114" s="3" t="s">
        <v>13947</v>
      </c>
      <c r="X1114" s="3" t="s">
        <v>14550</v>
      </c>
      <c r="Y1114" s="25">
        <f t="shared" si="329"/>
        <v>0.81</v>
      </c>
      <c r="Z1114" s="25">
        <f t="shared" si="330"/>
        <v>662</v>
      </c>
      <c r="AA1114">
        <f t="shared" si="331"/>
        <v>1</v>
      </c>
      <c r="AB1114">
        <f t="shared" si="332"/>
        <v>1</v>
      </c>
      <c r="AC1114">
        <f t="shared" si="323"/>
        <v>0</v>
      </c>
      <c r="AF1114">
        <f t="shared" si="333"/>
        <v>181081362</v>
      </c>
      <c r="AH1114" t="str">
        <f t="shared" si="334"/>
        <v>Fire-Boltt Ninja 3 Smartwatch Full</v>
      </c>
      <c r="AI1114" s="21">
        <f t="shared" si="335"/>
        <v>22638</v>
      </c>
      <c r="AK1114" t="str">
        <f t="shared" si="336"/>
        <v>Electronics</v>
      </c>
      <c r="AM1114">
        <f t="shared" si="337"/>
        <v>8100</v>
      </c>
      <c r="AN1114" s="16">
        <f t="shared" si="338"/>
        <v>81</v>
      </c>
      <c r="AO1114">
        <f t="shared" si="339"/>
        <v>81</v>
      </c>
      <c r="AP1114" t="str">
        <f t="shared" si="340"/>
        <v>Suspicious Zero</v>
      </c>
      <c r="AQ1114">
        <f t="shared" si="341"/>
        <v>8100</v>
      </c>
    </row>
    <row r="1115" spans="1:43">
      <c r="A1115" t="s">
        <v>4004</v>
      </c>
      <c r="B1115" t="s">
        <v>4005</v>
      </c>
      <c r="C1115" t="s">
        <v>2768</v>
      </c>
      <c r="D1115" s="17">
        <v>1499</v>
      </c>
      <c r="E1115" s="17">
        <v>9999</v>
      </c>
      <c r="F1115" s="23">
        <v>85</v>
      </c>
      <c r="G1115" s="6">
        <v>4.2</v>
      </c>
      <c r="H1115" s="3">
        <v>22638</v>
      </c>
      <c r="I1115" t="s">
        <v>12147</v>
      </c>
      <c r="J1115" t="s">
        <v>2999</v>
      </c>
      <c r="K1115" t="s">
        <v>3000</v>
      </c>
      <c r="L1115" t="s">
        <v>3001</v>
      </c>
      <c r="M1115" t="s">
        <v>3002</v>
      </c>
      <c r="N1115" t="s">
        <v>13054</v>
      </c>
      <c r="O1115" t="s">
        <v>4006</v>
      </c>
      <c r="P1115" t="s">
        <v>4007</v>
      </c>
      <c r="Q1115" t="str">
        <f t="shared" si="324"/>
        <v>Good</v>
      </c>
      <c r="R1115" s="15">
        <f t="shared" si="325"/>
        <v>226357362</v>
      </c>
      <c r="S1115" s="15" t="str">
        <f t="shared" si="326"/>
        <v>₹2,000-₹10,000</v>
      </c>
      <c r="U1115" s="6">
        <f t="shared" si="327"/>
        <v>308</v>
      </c>
      <c r="V1115" s="3">
        <f t="shared" si="328"/>
        <v>95079.6</v>
      </c>
      <c r="W1115" s="3" t="s">
        <v>14518</v>
      </c>
      <c r="X1115" s="3" t="s">
        <v>14550</v>
      </c>
      <c r="Y1115" s="25">
        <f t="shared" si="329"/>
        <v>0.85</v>
      </c>
      <c r="Z1115" s="25">
        <f t="shared" si="330"/>
        <v>662</v>
      </c>
      <c r="AA1115">
        <f t="shared" si="331"/>
        <v>1</v>
      </c>
      <c r="AB1115">
        <f t="shared" si="332"/>
        <v>1</v>
      </c>
      <c r="AC1115">
        <f t="shared" si="323"/>
        <v>0</v>
      </c>
      <c r="AF1115">
        <f t="shared" si="333"/>
        <v>226357362</v>
      </c>
      <c r="AH1115" t="str">
        <f t="shared" si="334"/>
        <v>Fire-Boltt Ninja 3 Smartwatch Full</v>
      </c>
      <c r="AI1115" s="21">
        <f t="shared" si="335"/>
        <v>22638</v>
      </c>
      <c r="AK1115" t="str">
        <f t="shared" si="336"/>
        <v>Electronics</v>
      </c>
      <c r="AM1115">
        <f t="shared" si="337"/>
        <v>8500</v>
      </c>
      <c r="AN1115" s="16">
        <f t="shared" si="338"/>
        <v>85</v>
      </c>
      <c r="AO1115">
        <f t="shared" si="339"/>
        <v>85</v>
      </c>
      <c r="AP1115" t="str">
        <f t="shared" si="340"/>
        <v>Suspicious Zero</v>
      </c>
      <c r="AQ1115">
        <f t="shared" si="341"/>
        <v>8500</v>
      </c>
    </row>
    <row r="1116" spans="1:43">
      <c r="A1116" t="s">
        <v>3031</v>
      </c>
      <c r="B1116" t="s">
        <v>3032</v>
      </c>
      <c r="C1116" t="s">
        <v>2768</v>
      </c>
      <c r="D1116" s="17">
        <v>2199</v>
      </c>
      <c r="E1116" s="17">
        <v>9999</v>
      </c>
      <c r="F1116" s="23">
        <v>78</v>
      </c>
      <c r="G1116" s="6">
        <v>4.2</v>
      </c>
      <c r="H1116" s="3">
        <v>29478</v>
      </c>
      <c r="I1116" t="s">
        <v>12148</v>
      </c>
      <c r="J1116" t="s">
        <v>4699</v>
      </c>
      <c r="K1116" t="s">
        <v>4700</v>
      </c>
      <c r="L1116" t="s">
        <v>4701</v>
      </c>
      <c r="M1116" t="s">
        <v>4702</v>
      </c>
      <c r="N1116" t="s">
        <v>13055</v>
      </c>
      <c r="O1116" t="s">
        <v>4704</v>
      </c>
      <c r="P1116" t="s">
        <v>4705</v>
      </c>
      <c r="Q1116" t="str">
        <f t="shared" si="324"/>
        <v>Average</v>
      </c>
      <c r="R1116" s="15">
        <f t="shared" si="325"/>
        <v>294750522</v>
      </c>
      <c r="S1116" s="15" t="str">
        <f t="shared" si="326"/>
        <v>₹2,000-₹10,000</v>
      </c>
      <c r="U1116" s="6">
        <f t="shared" si="327"/>
        <v>308</v>
      </c>
      <c r="V1116" s="3">
        <f t="shared" si="328"/>
        <v>123807.6</v>
      </c>
      <c r="W1116" s="3" t="s">
        <v>14540</v>
      </c>
      <c r="X1116" s="3" t="s">
        <v>14550</v>
      </c>
      <c r="Y1116" s="25">
        <f t="shared" si="329"/>
        <v>0.78</v>
      </c>
      <c r="Z1116" s="25">
        <f t="shared" si="330"/>
        <v>662</v>
      </c>
      <c r="AA1116">
        <f t="shared" si="331"/>
        <v>1</v>
      </c>
      <c r="AB1116">
        <f t="shared" si="332"/>
        <v>1</v>
      </c>
      <c r="AC1116">
        <f t="shared" si="323"/>
        <v>0</v>
      </c>
      <c r="AF1116">
        <f t="shared" si="333"/>
        <v>294750522</v>
      </c>
      <c r="AH1116" t="str">
        <f t="shared" si="334"/>
        <v>Fire-Boltt India's No 1 Smartwatch</v>
      </c>
      <c r="AI1116" s="21">
        <f t="shared" si="335"/>
        <v>29478</v>
      </c>
      <c r="AK1116" t="str">
        <f t="shared" si="336"/>
        <v>Electronics</v>
      </c>
      <c r="AM1116">
        <f t="shared" si="337"/>
        <v>7800</v>
      </c>
      <c r="AN1116" s="16">
        <f t="shared" si="338"/>
        <v>78</v>
      </c>
      <c r="AO1116">
        <f t="shared" si="339"/>
        <v>78</v>
      </c>
      <c r="AP1116" t="str">
        <f t="shared" si="340"/>
        <v>Suspicious Zero</v>
      </c>
      <c r="AQ1116">
        <f t="shared" si="341"/>
        <v>7800</v>
      </c>
    </row>
    <row r="1117" spans="1:43">
      <c r="A1117" t="s">
        <v>2996</v>
      </c>
      <c r="B1117" t="s">
        <v>2997</v>
      </c>
      <c r="C1117" t="s">
        <v>2768</v>
      </c>
      <c r="D1117" s="17">
        <v>1499</v>
      </c>
      <c r="E1117" s="17">
        <v>7999</v>
      </c>
      <c r="F1117" s="23">
        <v>81</v>
      </c>
      <c r="G1117" s="6">
        <v>4.2</v>
      </c>
      <c r="H1117" s="3">
        <v>22638</v>
      </c>
      <c r="I1117" t="s">
        <v>12149</v>
      </c>
      <c r="J1117" t="s">
        <v>2999</v>
      </c>
      <c r="K1117" t="s">
        <v>3000</v>
      </c>
      <c r="L1117" t="s">
        <v>3001</v>
      </c>
      <c r="M1117" t="s">
        <v>3002</v>
      </c>
      <c r="N1117" t="s">
        <v>13054</v>
      </c>
      <c r="O1117" t="s">
        <v>4679</v>
      </c>
      <c r="P1117" t="s">
        <v>4680</v>
      </c>
      <c r="Q1117" t="str">
        <f t="shared" si="324"/>
        <v>Good</v>
      </c>
      <c r="R1117" s="15">
        <f t="shared" si="325"/>
        <v>181081362</v>
      </c>
      <c r="S1117" s="15" t="str">
        <f t="shared" si="326"/>
        <v>₹2,000-₹10,000</v>
      </c>
      <c r="U1117" s="6">
        <f t="shared" si="327"/>
        <v>308</v>
      </c>
      <c r="V1117" s="3">
        <f t="shared" si="328"/>
        <v>95079.6</v>
      </c>
      <c r="W1117" s="3" t="s">
        <v>14541</v>
      </c>
      <c r="X1117" s="3" t="s">
        <v>14550</v>
      </c>
      <c r="Y1117" s="25">
        <f t="shared" si="329"/>
        <v>0.81</v>
      </c>
      <c r="Z1117" s="25">
        <f t="shared" si="330"/>
        <v>662</v>
      </c>
      <c r="AA1117">
        <f t="shared" si="331"/>
        <v>1</v>
      </c>
      <c r="AB1117">
        <f t="shared" si="332"/>
        <v>1</v>
      </c>
      <c r="AC1117">
        <f t="shared" si="323"/>
        <v>0</v>
      </c>
      <c r="AF1117">
        <f t="shared" si="333"/>
        <v>181081362</v>
      </c>
      <c r="AH1117" t="str">
        <f t="shared" si="334"/>
        <v>Fire-Boltt Ninja 3 Smartwatch Full</v>
      </c>
      <c r="AI1117" s="21">
        <f t="shared" si="335"/>
        <v>22638</v>
      </c>
      <c r="AK1117" t="str">
        <f t="shared" si="336"/>
        <v>Electronics</v>
      </c>
      <c r="AM1117">
        <f t="shared" si="337"/>
        <v>8100</v>
      </c>
      <c r="AN1117" s="16">
        <f t="shared" si="338"/>
        <v>81</v>
      </c>
      <c r="AO1117">
        <f t="shared" si="339"/>
        <v>81</v>
      </c>
      <c r="AP1117" t="str">
        <f t="shared" si="340"/>
        <v>Suspicious Zero</v>
      </c>
      <c r="AQ1117">
        <f t="shared" si="341"/>
        <v>8100</v>
      </c>
    </row>
    <row r="1118" spans="1:43">
      <c r="A1118" t="s">
        <v>6719</v>
      </c>
      <c r="B1118" t="s">
        <v>12150</v>
      </c>
      <c r="C1118" t="s">
        <v>2768</v>
      </c>
      <c r="D1118" s="17">
        <v>2499</v>
      </c>
      <c r="E1118" s="17">
        <v>9999</v>
      </c>
      <c r="F1118" s="23">
        <v>75</v>
      </c>
      <c r="G1118" s="6">
        <v>4</v>
      </c>
      <c r="H1118" s="3">
        <v>9090</v>
      </c>
      <c r="I1118" t="s">
        <v>12151</v>
      </c>
      <c r="J1118" t="s">
        <v>6720</v>
      </c>
      <c r="K1118" t="s">
        <v>6721</v>
      </c>
      <c r="L1118" t="s">
        <v>6722</v>
      </c>
      <c r="M1118" t="s">
        <v>13056</v>
      </c>
      <c r="N1118" t="s">
        <v>13057</v>
      </c>
      <c r="O1118" t="s">
        <v>6723</v>
      </c>
      <c r="P1118" t="s">
        <v>6724</v>
      </c>
      <c r="Q1118" t="str">
        <f t="shared" si="324"/>
        <v>Good</v>
      </c>
      <c r="R1118" s="15">
        <f t="shared" si="325"/>
        <v>90890910</v>
      </c>
      <c r="S1118" s="15" t="str">
        <f t="shared" si="326"/>
        <v>₹2,000-₹10,000</v>
      </c>
      <c r="U1118" s="6">
        <f t="shared" si="327"/>
        <v>308</v>
      </c>
      <c r="V1118" s="3">
        <f t="shared" si="328"/>
        <v>36360</v>
      </c>
      <c r="W1118" s="3" t="s">
        <v>14312</v>
      </c>
      <c r="X1118" s="3" t="s">
        <v>14550</v>
      </c>
      <c r="Y1118" s="25">
        <f t="shared" si="329"/>
        <v>0.75</v>
      </c>
      <c r="Z1118" s="25">
        <f t="shared" si="330"/>
        <v>662</v>
      </c>
      <c r="AA1118">
        <f t="shared" si="331"/>
        <v>1</v>
      </c>
      <c r="AB1118">
        <f t="shared" si="332"/>
        <v>1</v>
      </c>
      <c r="AC1118">
        <f t="shared" si="323"/>
        <v>0</v>
      </c>
      <c r="AF1118">
        <f t="shared" si="333"/>
        <v>90890910</v>
      </c>
      <c r="AH1118" t="str">
        <f t="shared" si="334"/>
        <v>Fire-Boltt Ring Pro Bluetooth Calling,</v>
      </c>
      <c r="AI1118" s="21">
        <f t="shared" si="335"/>
        <v>9090</v>
      </c>
      <c r="AK1118" t="str">
        <f t="shared" si="336"/>
        <v>Electronics</v>
      </c>
      <c r="AM1118">
        <f t="shared" si="337"/>
        <v>7500</v>
      </c>
      <c r="AN1118" s="16">
        <f t="shared" si="338"/>
        <v>75</v>
      </c>
      <c r="AO1118">
        <f t="shared" si="339"/>
        <v>75</v>
      </c>
      <c r="AP1118" t="str">
        <f t="shared" si="340"/>
        <v>Suspicious Zero</v>
      </c>
      <c r="AQ1118">
        <f t="shared" si="341"/>
        <v>7500</v>
      </c>
    </row>
    <row r="1119" spans="1:43">
      <c r="A1119" t="s">
        <v>5666</v>
      </c>
      <c r="B1119" t="s">
        <v>5667</v>
      </c>
      <c r="C1119" t="s">
        <v>4570</v>
      </c>
      <c r="D1119" s="17">
        <v>599</v>
      </c>
      <c r="E1119" s="17">
        <v>3999</v>
      </c>
      <c r="F1119" s="23">
        <v>85</v>
      </c>
      <c r="G1119" s="6">
        <v>3.9</v>
      </c>
      <c r="H1119" s="3">
        <v>1087</v>
      </c>
      <c r="I1119" t="s">
        <v>5668</v>
      </c>
      <c r="J1119" t="s">
        <v>5669</v>
      </c>
      <c r="K1119" t="s">
        <v>5670</v>
      </c>
      <c r="L1119" t="s">
        <v>5671</v>
      </c>
      <c r="M1119" t="s">
        <v>5672</v>
      </c>
      <c r="N1119" t="s">
        <v>5673</v>
      </c>
      <c r="O1119" t="s">
        <v>5674</v>
      </c>
      <c r="P1119" t="s">
        <v>5675</v>
      </c>
      <c r="Q1119" t="str">
        <f t="shared" si="324"/>
        <v>Average</v>
      </c>
      <c r="R1119" s="15">
        <f t="shared" si="325"/>
        <v>4346913</v>
      </c>
      <c r="S1119" s="15" t="str">
        <f t="shared" si="326"/>
        <v>₹2,000-₹10,000</v>
      </c>
      <c r="U1119" s="6">
        <f t="shared" si="327"/>
        <v>308</v>
      </c>
      <c r="V1119" s="3">
        <f t="shared" si="328"/>
        <v>4239.3</v>
      </c>
      <c r="W1119" s="3" t="s">
        <v>13948</v>
      </c>
      <c r="X1119" s="3" t="s">
        <v>14572</v>
      </c>
      <c r="Y1119" s="25">
        <f t="shared" si="329"/>
        <v>0.85</v>
      </c>
      <c r="Z1119" s="25">
        <f t="shared" si="330"/>
        <v>662</v>
      </c>
      <c r="AA1119">
        <f t="shared" si="331"/>
        <v>1</v>
      </c>
      <c r="AB1119">
        <f t="shared" si="332"/>
        <v>1</v>
      </c>
      <c r="AC1119">
        <f t="shared" si="323"/>
        <v>0</v>
      </c>
      <c r="AF1119">
        <f t="shared" si="333"/>
        <v>4346913</v>
      </c>
      <c r="AH1119" t="str">
        <f t="shared" si="334"/>
        <v>Amazon Basics Multipurpose Foldable</v>
      </c>
      <c r="AI1119" s="21">
        <f t="shared" si="335"/>
        <v>1087</v>
      </c>
      <c r="AK1119" t="str">
        <f t="shared" si="336"/>
        <v>Computers &amp; Accessories</v>
      </c>
      <c r="AM1119">
        <f t="shared" si="337"/>
        <v>8500</v>
      </c>
      <c r="AN1119" s="16">
        <f t="shared" si="338"/>
        <v>85</v>
      </c>
      <c r="AO1119">
        <f t="shared" si="339"/>
        <v>85</v>
      </c>
      <c r="AP1119" t="str">
        <f t="shared" si="340"/>
        <v>Suspicious Zero</v>
      </c>
      <c r="AQ1119">
        <f t="shared" si="341"/>
        <v>8500</v>
      </c>
    </row>
    <row r="1120" spans="1:43">
      <c r="A1120" t="s">
        <v>3797</v>
      </c>
      <c r="B1120" t="s">
        <v>3798</v>
      </c>
      <c r="C1120" t="s">
        <v>13169</v>
      </c>
      <c r="D1120" s="17">
        <v>95</v>
      </c>
      <c r="E1120" s="17">
        <v>499</v>
      </c>
      <c r="F1120" s="23">
        <v>81</v>
      </c>
      <c r="G1120" s="6">
        <v>4.2</v>
      </c>
      <c r="H1120" s="3">
        <v>1949</v>
      </c>
      <c r="I1120" t="s">
        <v>3799</v>
      </c>
      <c r="J1120" t="s">
        <v>3800</v>
      </c>
      <c r="K1120" t="s">
        <v>3801</v>
      </c>
      <c r="L1120" t="s">
        <v>3802</v>
      </c>
      <c r="M1120" t="s">
        <v>3803</v>
      </c>
      <c r="N1120" t="s">
        <v>3804</v>
      </c>
      <c r="O1120" t="s">
        <v>3805</v>
      </c>
      <c r="P1120" t="s">
        <v>3806</v>
      </c>
      <c r="Q1120" t="str">
        <f t="shared" si="324"/>
        <v>Excellent</v>
      </c>
      <c r="R1120" s="15">
        <f t="shared" si="325"/>
        <v>972551</v>
      </c>
      <c r="S1120" s="15" t="str">
        <f t="shared" si="326"/>
        <v>&lt;₹500</v>
      </c>
      <c r="U1120" s="6">
        <f t="shared" si="327"/>
        <v>308</v>
      </c>
      <c r="V1120" s="3">
        <f t="shared" si="328"/>
        <v>8185.8</v>
      </c>
      <c r="W1120" s="3" t="s">
        <v>13949</v>
      </c>
      <c r="X1120" s="3" t="s">
        <v>14550</v>
      </c>
      <c r="Y1120" s="25">
        <f t="shared" si="329"/>
        <v>0.81</v>
      </c>
      <c r="Z1120" s="25">
        <f t="shared" si="330"/>
        <v>662</v>
      </c>
      <c r="AA1120">
        <f t="shared" si="331"/>
        <v>1</v>
      </c>
      <c r="AB1120">
        <f t="shared" si="332"/>
        <v>1</v>
      </c>
      <c r="AC1120">
        <f t="shared" si="323"/>
        <v>0</v>
      </c>
      <c r="AF1120">
        <f t="shared" si="333"/>
        <v>972551</v>
      </c>
      <c r="AH1120" t="str">
        <f t="shared" si="334"/>
        <v>STRIFF 12 Pieces Highly Flexible</v>
      </c>
      <c r="AI1120" s="21">
        <f t="shared" si="335"/>
        <v>1949</v>
      </c>
      <c r="AK1120" t="str">
        <f t="shared" si="336"/>
        <v>Electronics</v>
      </c>
      <c r="AM1120">
        <f t="shared" si="337"/>
        <v>8100</v>
      </c>
      <c r="AN1120" s="16">
        <f t="shared" si="338"/>
        <v>81</v>
      </c>
      <c r="AO1120">
        <f t="shared" si="339"/>
        <v>81</v>
      </c>
      <c r="AP1120" t="str">
        <f t="shared" si="340"/>
        <v>Suspicious Zero</v>
      </c>
      <c r="AQ1120">
        <f t="shared" si="341"/>
        <v>8100</v>
      </c>
    </row>
    <row r="1121" spans="1:43">
      <c r="A1121" t="s">
        <v>6567</v>
      </c>
      <c r="B1121" t="s">
        <v>6568</v>
      </c>
      <c r="C1121" t="s">
        <v>4570</v>
      </c>
      <c r="D1121" s="17">
        <v>269</v>
      </c>
      <c r="E1121" s="17">
        <v>699</v>
      </c>
      <c r="F1121" s="23">
        <v>62</v>
      </c>
      <c r="G1121" s="6">
        <v>4</v>
      </c>
      <c r="H1121" s="3">
        <v>93</v>
      </c>
      <c r="I1121" t="s">
        <v>6569</v>
      </c>
      <c r="J1121" t="s">
        <v>6570</v>
      </c>
      <c r="K1121" t="s">
        <v>6571</v>
      </c>
      <c r="L1121" t="s">
        <v>6572</v>
      </c>
      <c r="M1121" t="s">
        <v>13058</v>
      </c>
      <c r="N1121" t="s">
        <v>6573</v>
      </c>
      <c r="O1121" t="s">
        <v>6574</v>
      </c>
      <c r="P1121" t="s">
        <v>6575</v>
      </c>
      <c r="Q1121" t="str">
        <f t="shared" si="324"/>
        <v>Good</v>
      </c>
      <c r="R1121" s="15">
        <f t="shared" si="325"/>
        <v>65007</v>
      </c>
      <c r="S1121" s="15" t="str">
        <f t="shared" si="326"/>
        <v>₹500-₹2,000</v>
      </c>
      <c r="U1121" s="6">
        <f t="shared" si="327"/>
        <v>308</v>
      </c>
      <c r="V1121" s="3">
        <f t="shared" si="328"/>
        <v>372</v>
      </c>
      <c r="W1121" s="3" t="s">
        <v>13950</v>
      </c>
      <c r="X1121" s="3" t="s">
        <v>14572</v>
      </c>
      <c r="Y1121" s="25">
        <f t="shared" si="329"/>
        <v>0.62</v>
      </c>
      <c r="Z1121" s="25">
        <f t="shared" si="330"/>
        <v>662</v>
      </c>
      <c r="AA1121">
        <f t="shared" si="331"/>
        <v>1</v>
      </c>
      <c r="AB1121">
        <f t="shared" si="332"/>
        <v>1</v>
      </c>
      <c r="AC1121">
        <f t="shared" si="323"/>
        <v>0</v>
      </c>
      <c r="AF1121">
        <f t="shared" si="333"/>
        <v>65007</v>
      </c>
      <c r="AH1121" t="str">
        <f t="shared" si="334"/>
        <v>Anjaney Enterprise Smart Multipurpose</v>
      </c>
      <c r="AI1121" s="21">
        <f t="shared" si="335"/>
        <v>93</v>
      </c>
      <c r="AK1121" t="str">
        <f t="shared" si="336"/>
        <v>Computers &amp; Accessories</v>
      </c>
      <c r="AM1121">
        <f t="shared" si="337"/>
        <v>6200</v>
      </c>
      <c r="AN1121" s="16">
        <f t="shared" si="338"/>
        <v>62</v>
      </c>
      <c r="AO1121">
        <f t="shared" si="339"/>
        <v>62</v>
      </c>
      <c r="AP1121" t="str">
        <f t="shared" si="340"/>
        <v>Suspicious Zero</v>
      </c>
      <c r="AQ1121">
        <f t="shared" si="341"/>
        <v>6200</v>
      </c>
    </row>
    <row r="1122" spans="1:43">
      <c r="A1122" t="s">
        <v>11268</v>
      </c>
      <c r="B1122" t="s">
        <v>11269</v>
      </c>
      <c r="C1122" t="s">
        <v>8053</v>
      </c>
      <c r="D1122" s="17">
        <v>2199</v>
      </c>
      <c r="E1122" s="17">
        <v>3895</v>
      </c>
      <c r="F1122" s="23">
        <v>44</v>
      </c>
      <c r="G1122" s="6">
        <v>3.9</v>
      </c>
      <c r="H1122" s="3">
        <v>1085</v>
      </c>
      <c r="I1122" t="s">
        <v>11270</v>
      </c>
      <c r="J1122" t="s">
        <v>11271</v>
      </c>
      <c r="K1122" t="s">
        <v>11272</v>
      </c>
      <c r="L1122" t="s">
        <v>11273</v>
      </c>
      <c r="M1122" t="s">
        <v>11274</v>
      </c>
      <c r="N1122" t="s">
        <v>11275</v>
      </c>
      <c r="O1122" t="s">
        <v>11276</v>
      </c>
      <c r="P1122" t="s">
        <v>11277</v>
      </c>
      <c r="Q1122" t="str">
        <f t="shared" si="324"/>
        <v>Good</v>
      </c>
      <c r="R1122" s="15">
        <f t="shared" si="325"/>
        <v>4226075</v>
      </c>
      <c r="S1122" s="15" t="str">
        <f t="shared" si="326"/>
        <v>₹2,000-₹10,000</v>
      </c>
      <c r="U1122" s="6">
        <f t="shared" si="327"/>
        <v>308</v>
      </c>
      <c r="V1122" s="3">
        <f t="shared" si="328"/>
        <v>4231.5</v>
      </c>
      <c r="W1122" s="3" t="s">
        <v>13951</v>
      </c>
      <c r="X1122" s="3" t="s">
        <v>14573</v>
      </c>
      <c r="Y1122" s="25">
        <f t="shared" si="329"/>
        <v>0.44</v>
      </c>
      <c r="Z1122" s="25">
        <f t="shared" si="330"/>
        <v>662</v>
      </c>
      <c r="AA1122">
        <f t="shared" si="331"/>
        <v>1</v>
      </c>
      <c r="AB1122">
        <f t="shared" si="332"/>
        <v>1</v>
      </c>
      <c r="AC1122">
        <f t="shared" si="323"/>
        <v>0</v>
      </c>
      <c r="AF1122">
        <f t="shared" si="333"/>
        <v>4226075</v>
      </c>
      <c r="AH1122" t="str">
        <f t="shared" si="334"/>
        <v>TTK Prestige Limited Orion Mixer</v>
      </c>
      <c r="AI1122" s="21">
        <f t="shared" si="335"/>
        <v>1085</v>
      </c>
      <c r="AK1122" t="str">
        <f t="shared" si="336"/>
        <v>Home &amp; Kitchen</v>
      </c>
      <c r="AM1122">
        <f t="shared" si="337"/>
        <v>4400</v>
      </c>
      <c r="AN1122" s="16">
        <f t="shared" si="338"/>
        <v>44</v>
      </c>
      <c r="AO1122">
        <f t="shared" si="339"/>
        <v>44</v>
      </c>
      <c r="AP1122" t="str">
        <f t="shared" si="340"/>
        <v>Suspicious Zero</v>
      </c>
      <c r="AQ1122">
        <f t="shared" si="341"/>
        <v>4400</v>
      </c>
    </row>
    <row r="1123" spans="1:43">
      <c r="A1123" t="s">
        <v>5961</v>
      </c>
      <c r="B1123" t="s">
        <v>5962</v>
      </c>
      <c r="C1123" t="s">
        <v>4543</v>
      </c>
      <c r="D1123" s="17">
        <v>499</v>
      </c>
      <c r="E1123" s="17">
        <v>1000</v>
      </c>
      <c r="F1123" s="23">
        <v>50</v>
      </c>
      <c r="G1123" s="6">
        <v>5</v>
      </c>
      <c r="H1123" s="3">
        <v>23</v>
      </c>
      <c r="I1123" t="s">
        <v>5963</v>
      </c>
      <c r="J1123" t="s">
        <v>5964</v>
      </c>
      <c r="K1123" t="s">
        <v>5965</v>
      </c>
      <c r="L1123" t="s">
        <v>5966</v>
      </c>
      <c r="M1123" t="s">
        <v>5967</v>
      </c>
      <c r="N1123" t="s">
        <v>5968</v>
      </c>
      <c r="O1123" t="s">
        <v>5969</v>
      </c>
      <c r="P1123" t="s">
        <v>5970</v>
      </c>
      <c r="Q1123" t="str">
        <f t="shared" si="324"/>
        <v>Good</v>
      </c>
      <c r="R1123" s="15">
        <f t="shared" si="325"/>
        <v>23000</v>
      </c>
      <c r="S1123" s="15" t="str">
        <f t="shared" si="326"/>
        <v>₹500-₹2,000</v>
      </c>
      <c r="U1123" s="6">
        <f t="shared" si="327"/>
        <v>308</v>
      </c>
      <c r="V1123" s="3">
        <f t="shared" si="328"/>
        <v>115</v>
      </c>
      <c r="W1123" s="3" t="s">
        <v>14460</v>
      </c>
      <c r="X1123" s="3" t="s">
        <v>14572</v>
      </c>
      <c r="Y1123" s="25">
        <f t="shared" si="329"/>
        <v>0.5</v>
      </c>
      <c r="Z1123" s="25">
        <f t="shared" si="330"/>
        <v>662</v>
      </c>
      <c r="AA1123">
        <f t="shared" si="331"/>
        <v>1</v>
      </c>
      <c r="AB1123">
        <f t="shared" si="332"/>
        <v>1</v>
      </c>
      <c r="AC1123">
        <f t="shared" si="323"/>
        <v>0</v>
      </c>
      <c r="AF1123">
        <f t="shared" si="333"/>
        <v>23000</v>
      </c>
      <c r="AH1123" t="str">
        <f t="shared" si="334"/>
        <v>Amazon Basics Wireless Mouse |</v>
      </c>
      <c r="AI1123" s="21">
        <f t="shared" si="335"/>
        <v>23</v>
      </c>
      <c r="AK1123" t="str">
        <f t="shared" si="336"/>
        <v>Computers &amp; Accessories</v>
      </c>
      <c r="AM1123">
        <f t="shared" si="337"/>
        <v>5000</v>
      </c>
      <c r="AN1123" s="16">
        <f t="shared" si="338"/>
        <v>50</v>
      </c>
      <c r="AO1123">
        <f t="shared" si="339"/>
        <v>50</v>
      </c>
      <c r="AP1123" t="str">
        <f t="shared" si="340"/>
        <v>Suspicious Zero</v>
      </c>
      <c r="AQ1123">
        <f t="shared" si="341"/>
        <v>5000</v>
      </c>
    </row>
    <row r="1124" spans="1:43">
      <c r="A1124" t="s">
        <v>9125</v>
      </c>
      <c r="B1124" t="s">
        <v>9126</v>
      </c>
      <c r="C1124" t="s">
        <v>8043</v>
      </c>
      <c r="D1124" s="17">
        <v>479</v>
      </c>
      <c r="E1124" s="17">
        <v>1000</v>
      </c>
      <c r="F1124" s="23">
        <v>52</v>
      </c>
      <c r="G1124" s="6">
        <v>4.2</v>
      </c>
      <c r="H1124" s="3">
        <v>1559</v>
      </c>
      <c r="I1124" t="s">
        <v>9127</v>
      </c>
      <c r="J1124" t="s">
        <v>9128</v>
      </c>
      <c r="K1124" t="s">
        <v>9129</v>
      </c>
      <c r="L1124" t="s">
        <v>9130</v>
      </c>
      <c r="M1124" t="s">
        <v>9131</v>
      </c>
      <c r="N1124" t="s">
        <v>13059</v>
      </c>
      <c r="O1124" t="s">
        <v>9132</v>
      </c>
      <c r="P1124" t="s">
        <v>9133</v>
      </c>
      <c r="Q1124" t="str">
        <f t="shared" si="324"/>
        <v>Good</v>
      </c>
      <c r="R1124" s="15">
        <f t="shared" si="325"/>
        <v>1559000</v>
      </c>
      <c r="S1124" s="15" t="str">
        <f t="shared" si="326"/>
        <v>₹500-₹2,000</v>
      </c>
      <c r="U1124" s="6">
        <f t="shared" si="327"/>
        <v>308</v>
      </c>
      <c r="V1124" s="3">
        <f t="shared" si="328"/>
        <v>6547.8</v>
      </c>
      <c r="W1124" s="3" t="s">
        <v>13952</v>
      </c>
      <c r="X1124" s="3" t="s">
        <v>14573</v>
      </c>
      <c r="Y1124" s="25">
        <f t="shared" si="329"/>
        <v>0.52</v>
      </c>
      <c r="Z1124" s="25">
        <f t="shared" si="330"/>
        <v>662</v>
      </c>
      <c r="AA1124">
        <f t="shared" si="331"/>
        <v>1</v>
      </c>
      <c r="AB1124">
        <f t="shared" si="332"/>
        <v>1</v>
      </c>
      <c r="AC1124">
        <f t="shared" si="323"/>
        <v>0</v>
      </c>
      <c r="AF1124">
        <f t="shared" si="333"/>
        <v>1559000</v>
      </c>
      <c r="AH1124" t="str">
        <f t="shared" si="334"/>
        <v>Croma 1100 W Dry Iron with Weilburger</v>
      </c>
      <c r="AI1124" s="21">
        <f t="shared" si="335"/>
        <v>1559</v>
      </c>
      <c r="AK1124" t="str">
        <f t="shared" si="336"/>
        <v>Home &amp; Kitchen</v>
      </c>
      <c r="AM1124">
        <f t="shared" si="337"/>
        <v>5200</v>
      </c>
      <c r="AN1124" s="16">
        <f t="shared" si="338"/>
        <v>52</v>
      </c>
      <c r="AO1124">
        <f t="shared" si="339"/>
        <v>52</v>
      </c>
      <c r="AP1124" t="str">
        <f t="shared" si="340"/>
        <v>Suspicious Zero</v>
      </c>
      <c r="AQ1124">
        <f t="shared" si="341"/>
        <v>5200</v>
      </c>
    </row>
    <row r="1125" spans="1:43">
      <c r="A1125" t="s">
        <v>1730</v>
      </c>
      <c r="B1125" t="s">
        <v>1731</v>
      </c>
      <c r="C1125" t="s">
        <v>169</v>
      </c>
      <c r="D1125" s="17">
        <v>11990</v>
      </c>
      <c r="E1125" s="17">
        <v>31990</v>
      </c>
      <c r="F1125" s="23">
        <v>63</v>
      </c>
      <c r="G1125" s="6">
        <v>4.2</v>
      </c>
      <c r="H1125" s="3">
        <v>64</v>
      </c>
      <c r="I1125" t="s">
        <v>13060</v>
      </c>
      <c r="J1125" t="s">
        <v>1732</v>
      </c>
      <c r="K1125" t="s">
        <v>1733</v>
      </c>
      <c r="L1125" t="s">
        <v>1734</v>
      </c>
      <c r="M1125" t="s">
        <v>1735</v>
      </c>
      <c r="N1125" t="s">
        <v>13061</v>
      </c>
      <c r="O1125" t="s">
        <v>1736</v>
      </c>
      <c r="P1125" t="s">
        <v>1737</v>
      </c>
      <c r="Q1125" t="str">
        <f t="shared" si="324"/>
        <v>Good</v>
      </c>
      <c r="R1125" s="15">
        <f t="shared" si="325"/>
        <v>2047360</v>
      </c>
      <c r="S1125" s="15" t="str">
        <f t="shared" si="326"/>
        <v>₹10,000-₹50,000</v>
      </c>
      <c r="U1125" s="6">
        <f t="shared" si="327"/>
        <v>308</v>
      </c>
      <c r="V1125" s="3">
        <f t="shared" si="328"/>
        <v>268.8</v>
      </c>
      <c r="W1125" s="3" t="s">
        <v>13953</v>
      </c>
      <c r="X1125" s="3" t="s">
        <v>14550</v>
      </c>
      <c r="Y1125" s="25">
        <f t="shared" si="329"/>
        <v>0.63</v>
      </c>
      <c r="Z1125" s="25">
        <f t="shared" si="330"/>
        <v>662</v>
      </c>
      <c r="AA1125">
        <f t="shared" si="331"/>
        <v>1</v>
      </c>
      <c r="AB1125">
        <f t="shared" si="332"/>
        <v>1</v>
      </c>
      <c r="AC1125">
        <f t="shared" si="323"/>
        <v>0</v>
      </c>
      <c r="AF1125">
        <f t="shared" si="333"/>
        <v>2047360</v>
      </c>
      <c r="AH1125" t="str">
        <f t="shared" si="334"/>
        <v>TCL 80 cm (32 inches) HD Ready</v>
      </c>
      <c r="AI1125" s="21">
        <f t="shared" si="335"/>
        <v>64</v>
      </c>
      <c r="AK1125" t="str">
        <f t="shared" si="336"/>
        <v>Electronics</v>
      </c>
      <c r="AM1125">
        <f t="shared" si="337"/>
        <v>6300</v>
      </c>
      <c r="AN1125" s="16">
        <f t="shared" si="338"/>
        <v>63</v>
      </c>
      <c r="AO1125">
        <f t="shared" si="339"/>
        <v>63</v>
      </c>
      <c r="AP1125" t="str">
        <f t="shared" si="340"/>
        <v>Suspicious Zero</v>
      </c>
      <c r="AQ1125">
        <f t="shared" si="341"/>
        <v>6300</v>
      </c>
    </row>
    <row r="1126" spans="1:43">
      <c r="A1126" t="s">
        <v>3344</v>
      </c>
      <c r="B1126" t="s">
        <v>12441</v>
      </c>
      <c r="C1126" t="s">
        <v>3289</v>
      </c>
      <c r="D1126" s="17">
        <v>199</v>
      </c>
      <c r="E1126" s="17">
        <v>499</v>
      </c>
      <c r="F1126" s="23">
        <v>60</v>
      </c>
      <c r="G1126" s="6">
        <v>4.0999999999999996</v>
      </c>
      <c r="H1126" s="3">
        <v>1786</v>
      </c>
      <c r="I1126" t="s">
        <v>3345</v>
      </c>
      <c r="J1126" t="s">
        <v>3346</v>
      </c>
      <c r="K1126" t="s">
        <v>3347</v>
      </c>
      <c r="L1126" t="s">
        <v>3348</v>
      </c>
      <c r="M1126" t="s">
        <v>3349</v>
      </c>
      <c r="N1126" t="s">
        <v>13062</v>
      </c>
      <c r="O1126" t="s">
        <v>3350</v>
      </c>
      <c r="P1126" t="s">
        <v>3351</v>
      </c>
      <c r="Q1126" t="str">
        <f t="shared" si="324"/>
        <v>Average</v>
      </c>
      <c r="R1126" s="15">
        <f t="shared" si="325"/>
        <v>891214</v>
      </c>
      <c r="S1126" s="15" t="str">
        <f t="shared" si="326"/>
        <v>&lt;₹500</v>
      </c>
      <c r="U1126" s="6">
        <f t="shared" si="327"/>
        <v>308</v>
      </c>
      <c r="V1126" s="3">
        <f t="shared" si="328"/>
        <v>7322.5999999999995</v>
      </c>
      <c r="W1126" s="3" t="s">
        <v>13954</v>
      </c>
      <c r="X1126" s="3" t="s">
        <v>14550</v>
      </c>
      <c r="Y1126" s="25">
        <f t="shared" si="329"/>
        <v>0.6</v>
      </c>
      <c r="Z1126" s="25">
        <f t="shared" si="330"/>
        <v>662</v>
      </c>
      <c r="AA1126">
        <f t="shared" si="331"/>
        <v>1</v>
      </c>
      <c r="AB1126">
        <f t="shared" si="332"/>
        <v>1</v>
      </c>
      <c r="AC1126">
        <f t="shared" si="323"/>
        <v>0</v>
      </c>
      <c r="AF1126">
        <f t="shared" si="333"/>
        <v>891214</v>
      </c>
      <c r="AH1126" t="str">
        <f t="shared" si="334"/>
        <v>Ambrane Mobile Holding Stand,</v>
      </c>
      <c r="AI1126" s="21">
        <f t="shared" si="335"/>
        <v>1786</v>
      </c>
      <c r="AK1126" t="str">
        <f t="shared" si="336"/>
        <v>Electronics</v>
      </c>
      <c r="AM1126">
        <f t="shared" si="337"/>
        <v>6000</v>
      </c>
      <c r="AN1126" s="16">
        <f t="shared" si="338"/>
        <v>60</v>
      </c>
      <c r="AO1126">
        <f t="shared" si="339"/>
        <v>60</v>
      </c>
      <c r="AP1126" t="str">
        <f t="shared" si="340"/>
        <v>Suspicious Zero</v>
      </c>
      <c r="AQ1126">
        <f t="shared" si="341"/>
        <v>6000</v>
      </c>
    </row>
    <row r="1127" spans="1:43">
      <c r="A1127" t="s">
        <v>716</v>
      </c>
      <c r="B1127" t="s">
        <v>717</v>
      </c>
      <c r="C1127" t="s">
        <v>169</v>
      </c>
      <c r="D1127" s="17">
        <v>10901</v>
      </c>
      <c r="E1127" s="17">
        <v>30990</v>
      </c>
      <c r="F1127" s="23">
        <v>65</v>
      </c>
      <c r="G1127" s="6">
        <v>4.0999999999999996</v>
      </c>
      <c r="H1127" s="3">
        <v>398</v>
      </c>
      <c r="I1127" t="s">
        <v>13060</v>
      </c>
      <c r="J1127" t="s">
        <v>718</v>
      </c>
      <c r="K1127" t="s">
        <v>719</v>
      </c>
      <c r="L1127" t="s">
        <v>720</v>
      </c>
      <c r="M1127" t="s">
        <v>721</v>
      </c>
      <c r="N1127" t="s">
        <v>13063</v>
      </c>
      <c r="O1127" t="s">
        <v>722</v>
      </c>
      <c r="P1127" t="s">
        <v>723</v>
      </c>
      <c r="Q1127" t="str">
        <f t="shared" si="324"/>
        <v>Average</v>
      </c>
      <c r="R1127" s="15">
        <f t="shared" si="325"/>
        <v>12334020</v>
      </c>
      <c r="S1127" s="15" t="str">
        <f t="shared" si="326"/>
        <v>₹10,000-₹50,000</v>
      </c>
      <c r="U1127" s="6">
        <f t="shared" si="327"/>
        <v>308</v>
      </c>
      <c r="V1127" s="3">
        <f t="shared" si="328"/>
        <v>1631.8</v>
      </c>
      <c r="W1127" s="3" t="s">
        <v>14519</v>
      </c>
      <c r="X1127" s="3" t="s">
        <v>14550</v>
      </c>
      <c r="Y1127" s="25">
        <f t="shared" si="329"/>
        <v>0.65</v>
      </c>
      <c r="Z1127" s="25">
        <f t="shared" si="330"/>
        <v>662</v>
      </c>
      <c r="AA1127">
        <f t="shared" si="331"/>
        <v>1</v>
      </c>
      <c r="AB1127">
        <f t="shared" si="332"/>
        <v>1</v>
      </c>
      <c r="AC1127">
        <f t="shared" ref="AC1127:AC1190" si="342">COUNTIFS(A:A, A1127, C:C, "&lt;&gt;" &amp; C1127)</f>
        <v>0</v>
      </c>
      <c r="AF1127">
        <f t="shared" si="333"/>
        <v>12334020</v>
      </c>
      <c r="AH1127" t="str">
        <f t="shared" si="334"/>
        <v>TCL 80 cm (32 inches) HD Ready</v>
      </c>
      <c r="AI1127" s="21">
        <f t="shared" si="335"/>
        <v>398</v>
      </c>
      <c r="AK1127" t="str">
        <f t="shared" si="336"/>
        <v>Electronics</v>
      </c>
      <c r="AM1127">
        <f t="shared" si="337"/>
        <v>6500</v>
      </c>
      <c r="AN1127" s="16">
        <f t="shared" si="338"/>
        <v>65</v>
      </c>
      <c r="AO1127">
        <f t="shared" si="339"/>
        <v>65</v>
      </c>
      <c r="AP1127" t="str">
        <f t="shared" si="340"/>
        <v>Suspicious Zero</v>
      </c>
      <c r="AQ1127">
        <f t="shared" si="341"/>
        <v>6500</v>
      </c>
    </row>
    <row r="1128" spans="1:43">
      <c r="A1128" t="s">
        <v>3099</v>
      </c>
      <c r="B1128" t="s">
        <v>3100</v>
      </c>
      <c r="C1128" t="s">
        <v>2768</v>
      </c>
      <c r="D1128" s="17">
        <v>2998</v>
      </c>
      <c r="E1128" s="17">
        <v>5999</v>
      </c>
      <c r="F1128" s="23">
        <v>50</v>
      </c>
      <c r="G1128" s="6">
        <v>4.0999999999999996</v>
      </c>
      <c r="H1128" s="3">
        <v>5179</v>
      </c>
      <c r="I1128" t="s">
        <v>3101</v>
      </c>
      <c r="J1128" t="s">
        <v>3102</v>
      </c>
      <c r="K1128" t="s">
        <v>3103</v>
      </c>
      <c r="L1128" t="s">
        <v>3104</v>
      </c>
      <c r="M1128" t="s">
        <v>3105</v>
      </c>
      <c r="N1128" t="s">
        <v>3106</v>
      </c>
      <c r="O1128" t="s">
        <v>3107</v>
      </c>
      <c r="P1128" t="s">
        <v>3108</v>
      </c>
      <c r="Q1128" t="str">
        <f t="shared" si="324"/>
        <v>Average</v>
      </c>
      <c r="R1128" s="15">
        <f t="shared" si="325"/>
        <v>31068821</v>
      </c>
      <c r="S1128" s="15" t="str">
        <f t="shared" si="326"/>
        <v>₹2,000-₹10,000</v>
      </c>
      <c r="U1128" s="6">
        <f t="shared" si="327"/>
        <v>308</v>
      </c>
      <c r="V1128" s="3">
        <f t="shared" si="328"/>
        <v>21233.899999999998</v>
      </c>
      <c r="W1128" s="3" t="s">
        <v>13955</v>
      </c>
      <c r="X1128" s="3" t="s">
        <v>14550</v>
      </c>
      <c r="Y1128" s="25">
        <f t="shared" si="329"/>
        <v>0.5</v>
      </c>
      <c r="Z1128" s="25">
        <f t="shared" si="330"/>
        <v>662</v>
      </c>
      <c r="AA1128">
        <f t="shared" si="331"/>
        <v>1</v>
      </c>
      <c r="AB1128">
        <f t="shared" si="332"/>
        <v>1</v>
      </c>
      <c r="AC1128">
        <f t="shared" si="342"/>
        <v>0</v>
      </c>
      <c r="AF1128">
        <f t="shared" si="333"/>
        <v>31068821</v>
      </c>
      <c r="AH1128" t="str">
        <f t="shared" si="334"/>
        <v>Noise ColorFit Pro 4 Advanced Bluetooth</v>
      </c>
      <c r="AI1128" s="21">
        <f t="shared" si="335"/>
        <v>5179</v>
      </c>
      <c r="AK1128" t="str">
        <f t="shared" si="336"/>
        <v>Electronics</v>
      </c>
      <c r="AM1128">
        <f t="shared" si="337"/>
        <v>5000</v>
      </c>
      <c r="AN1128" s="16">
        <f t="shared" si="338"/>
        <v>50</v>
      </c>
      <c r="AO1128">
        <f t="shared" si="339"/>
        <v>50</v>
      </c>
      <c r="AP1128" t="str">
        <f t="shared" si="340"/>
        <v>Suspicious Zero</v>
      </c>
      <c r="AQ1128">
        <f t="shared" si="341"/>
        <v>5000</v>
      </c>
    </row>
    <row r="1129" spans="1:43">
      <c r="A1129" t="s">
        <v>8532</v>
      </c>
      <c r="B1129" t="s">
        <v>8533</v>
      </c>
      <c r="C1129" t="s">
        <v>7922</v>
      </c>
      <c r="D1129" s="17">
        <v>1049</v>
      </c>
      <c r="E1129" s="17">
        <v>1699</v>
      </c>
      <c r="F1129" s="23">
        <v>38</v>
      </c>
      <c r="G1129" s="6">
        <v>3.1</v>
      </c>
      <c r="H1129" s="3">
        <v>111</v>
      </c>
      <c r="I1129" t="s">
        <v>8534</v>
      </c>
      <c r="J1129" t="s">
        <v>8535</v>
      </c>
      <c r="K1129" t="s">
        <v>8536</v>
      </c>
      <c r="L1129" t="s">
        <v>8537</v>
      </c>
      <c r="M1129" t="s">
        <v>8538</v>
      </c>
      <c r="N1129" t="s">
        <v>8539</v>
      </c>
      <c r="O1129" t="s">
        <v>8540</v>
      </c>
      <c r="P1129" t="s">
        <v>8541</v>
      </c>
      <c r="Q1129" t="str">
        <f t="shared" si="324"/>
        <v>Good</v>
      </c>
      <c r="R1129" s="15">
        <f t="shared" si="325"/>
        <v>188589</v>
      </c>
      <c r="S1129" s="15" t="str">
        <f t="shared" si="326"/>
        <v>₹500-₹2,000</v>
      </c>
      <c r="U1129" s="6">
        <f t="shared" si="327"/>
        <v>308</v>
      </c>
      <c r="V1129" s="3">
        <f t="shared" si="328"/>
        <v>344.1</v>
      </c>
      <c r="W1129" s="3" t="s">
        <v>13956</v>
      </c>
      <c r="X1129" s="3" t="s">
        <v>14573</v>
      </c>
      <c r="Y1129" s="25">
        <f t="shared" si="329"/>
        <v>0.38</v>
      </c>
      <c r="Z1129" s="25">
        <f t="shared" si="330"/>
        <v>662</v>
      </c>
      <c r="AA1129">
        <f t="shared" si="331"/>
        <v>1</v>
      </c>
      <c r="AB1129">
        <f t="shared" si="332"/>
        <v>1</v>
      </c>
      <c r="AC1129">
        <f t="shared" si="342"/>
        <v>0</v>
      </c>
      <c r="AF1129">
        <f t="shared" si="333"/>
        <v>188589</v>
      </c>
      <c r="AH1129" t="str">
        <f t="shared" si="334"/>
        <v>Amazon Basics 2000/1000 Watt Room</v>
      </c>
      <c r="AI1129" s="21">
        <f t="shared" si="335"/>
        <v>111</v>
      </c>
      <c r="AK1129" t="str">
        <f t="shared" si="336"/>
        <v>Home &amp; Kitchen</v>
      </c>
      <c r="AM1129">
        <f t="shared" si="337"/>
        <v>3800</v>
      </c>
      <c r="AN1129" s="16">
        <f t="shared" si="338"/>
        <v>38</v>
      </c>
      <c r="AO1129">
        <f t="shared" si="339"/>
        <v>38</v>
      </c>
      <c r="AP1129" t="str">
        <f t="shared" si="340"/>
        <v>Suspicious Zero</v>
      </c>
      <c r="AQ1129">
        <f t="shared" si="341"/>
        <v>3800</v>
      </c>
    </row>
    <row r="1130" spans="1:43">
      <c r="A1130" t="s">
        <v>11183</v>
      </c>
      <c r="B1130" t="s">
        <v>11184</v>
      </c>
      <c r="C1130" t="s">
        <v>7922</v>
      </c>
      <c r="D1130" s="17">
        <v>778</v>
      </c>
      <c r="E1130" s="17">
        <v>999</v>
      </c>
      <c r="F1130" s="23">
        <v>22</v>
      </c>
      <c r="G1130" s="6">
        <v>3.3</v>
      </c>
      <c r="H1130" s="3">
        <v>8</v>
      </c>
      <c r="I1130" t="s">
        <v>13064</v>
      </c>
      <c r="J1130" t="s">
        <v>11185</v>
      </c>
      <c r="K1130" t="s">
        <v>11186</v>
      </c>
      <c r="L1130" t="s">
        <v>11187</v>
      </c>
      <c r="M1130" t="s">
        <v>11188</v>
      </c>
      <c r="N1130" t="s">
        <v>11189</v>
      </c>
      <c r="O1130" t="s">
        <v>11190</v>
      </c>
      <c r="P1130" t="s">
        <v>11191</v>
      </c>
      <c r="Q1130" t="str">
        <f t="shared" si="324"/>
        <v>Good</v>
      </c>
      <c r="R1130" s="15">
        <f t="shared" si="325"/>
        <v>7992</v>
      </c>
      <c r="S1130" s="15" t="str">
        <f t="shared" si="326"/>
        <v>₹500-₹2,000</v>
      </c>
      <c r="U1130" s="6">
        <f t="shared" si="327"/>
        <v>308</v>
      </c>
      <c r="V1130" s="3">
        <f t="shared" si="328"/>
        <v>26.4</v>
      </c>
      <c r="W1130" s="3" t="s">
        <v>13957</v>
      </c>
      <c r="X1130" s="3" t="s">
        <v>14573</v>
      </c>
      <c r="Y1130" s="25">
        <f t="shared" si="329"/>
        <v>0.22</v>
      </c>
      <c r="Z1130" s="25">
        <f t="shared" si="330"/>
        <v>662</v>
      </c>
      <c r="AA1130">
        <f t="shared" si="331"/>
        <v>1</v>
      </c>
      <c r="AB1130">
        <f t="shared" si="332"/>
        <v>1</v>
      </c>
      <c r="AC1130">
        <f t="shared" si="342"/>
        <v>0</v>
      </c>
      <c r="AF1130">
        <f t="shared" si="333"/>
        <v>7992</v>
      </c>
      <c r="AH1130" t="str">
        <f t="shared" si="334"/>
        <v>KNYUC MART Mini Electric Handy Room</v>
      </c>
      <c r="AI1130" s="21">
        <f t="shared" si="335"/>
        <v>8</v>
      </c>
      <c r="AK1130" t="str">
        <f t="shared" si="336"/>
        <v>Home &amp; Kitchen</v>
      </c>
      <c r="AM1130">
        <f t="shared" si="337"/>
        <v>2200</v>
      </c>
      <c r="AN1130" s="16">
        <f t="shared" si="338"/>
        <v>22</v>
      </c>
      <c r="AO1130">
        <f t="shared" si="339"/>
        <v>22</v>
      </c>
      <c r="AP1130" t="str">
        <f t="shared" si="340"/>
        <v>Suspicious Zero</v>
      </c>
      <c r="AQ1130">
        <f t="shared" si="341"/>
        <v>2200</v>
      </c>
    </row>
    <row r="1131" spans="1:43">
      <c r="A1131" t="s">
        <v>5156</v>
      </c>
      <c r="B1131" t="s">
        <v>5157</v>
      </c>
      <c r="C1131" t="s">
        <v>5158</v>
      </c>
      <c r="D1131" s="17">
        <v>1049</v>
      </c>
      <c r="E1131" s="17">
        <v>2299</v>
      </c>
      <c r="F1131" s="23">
        <v>54</v>
      </c>
      <c r="G1131" s="6">
        <v>3.9</v>
      </c>
      <c r="H1131" s="3">
        <v>1779</v>
      </c>
      <c r="I1131" t="s">
        <v>5159</v>
      </c>
      <c r="J1131" t="s">
        <v>5160</v>
      </c>
      <c r="K1131" t="s">
        <v>5161</v>
      </c>
      <c r="L1131" t="s">
        <v>5162</v>
      </c>
      <c r="M1131" t="s">
        <v>13065</v>
      </c>
      <c r="N1131" t="s">
        <v>5163</v>
      </c>
      <c r="O1131" t="s">
        <v>5164</v>
      </c>
      <c r="P1131" t="s">
        <v>5165</v>
      </c>
      <c r="Q1131" t="str">
        <f t="shared" si="324"/>
        <v>Good</v>
      </c>
      <c r="R1131" s="15">
        <f t="shared" si="325"/>
        <v>4089921</v>
      </c>
      <c r="S1131" s="15" t="str">
        <f t="shared" si="326"/>
        <v>₹2,000-₹10,000</v>
      </c>
      <c r="U1131" s="6">
        <f t="shared" si="327"/>
        <v>308</v>
      </c>
      <c r="V1131" s="3">
        <f t="shared" si="328"/>
        <v>6938.0999999999995</v>
      </c>
      <c r="W1131" s="3" t="s">
        <v>13958</v>
      </c>
      <c r="X1131" s="3" t="s">
        <v>14550</v>
      </c>
      <c r="Y1131" s="25">
        <f t="shared" si="329"/>
        <v>0.54</v>
      </c>
      <c r="Z1131" s="25">
        <f t="shared" si="330"/>
        <v>662</v>
      </c>
      <c r="AA1131">
        <f t="shared" si="331"/>
        <v>1</v>
      </c>
      <c r="AB1131">
        <f t="shared" si="332"/>
        <v>1</v>
      </c>
      <c r="AC1131">
        <f t="shared" si="342"/>
        <v>0</v>
      </c>
      <c r="AF1131">
        <f t="shared" si="333"/>
        <v>4089921</v>
      </c>
      <c r="AH1131" t="str">
        <f t="shared" si="334"/>
        <v>ZEBRONICS Zeb-Astra 20 Wireless BT v5.0</v>
      </c>
      <c r="AI1131" s="21">
        <f t="shared" si="335"/>
        <v>1779</v>
      </c>
      <c r="AK1131" t="str">
        <f t="shared" si="336"/>
        <v>Electronics</v>
      </c>
      <c r="AM1131">
        <f t="shared" si="337"/>
        <v>5400</v>
      </c>
      <c r="AN1131" s="16">
        <f t="shared" si="338"/>
        <v>54</v>
      </c>
      <c r="AO1131">
        <f t="shared" si="339"/>
        <v>54</v>
      </c>
      <c r="AP1131" t="str">
        <f t="shared" si="340"/>
        <v>Suspicious Zero</v>
      </c>
      <c r="AQ1131">
        <f t="shared" si="341"/>
        <v>5400</v>
      </c>
    </row>
    <row r="1132" spans="1:43">
      <c r="A1132" t="s">
        <v>3342</v>
      </c>
      <c r="B1132" t="s">
        <v>3042</v>
      </c>
      <c r="C1132" t="s">
        <v>2810</v>
      </c>
      <c r="D1132" s="17">
        <v>16999</v>
      </c>
      <c r="E1132" s="17">
        <v>24999</v>
      </c>
      <c r="F1132" s="23">
        <v>32</v>
      </c>
      <c r="G1132" s="6">
        <v>4.0999999999999996</v>
      </c>
      <c r="H1132" s="3">
        <v>22318</v>
      </c>
      <c r="I1132" t="s">
        <v>3043</v>
      </c>
      <c r="J1132" t="s">
        <v>3009</v>
      </c>
      <c r="K1132" t="s">
        <v>12173</v>
      </c>
      <c r="L1132" t="s">
        <v>3010</v>
      </c>
      <c r="M1132" t="s">
        <v>3011</v>
      </c>
      <c r="N1132" t="s">
        <v>12354</v>
      </c>
      <c r="O1132" t="s">
        <v>3044</v>
      </c>
      <c r="P1132" t="s">
        <v>3343</v>
      </c>
      <c r="Q1132" t="str">
        <f t="shared" si="324"/>
        <v>Good</v>
      </c>
      <c r="R1132" s="15">
        <f t="shared" si="325"/>
        <v>557927682</v>
      </c>
      <c r="S1132" s="15" t="str">
        <f t="shared" si="326"/>
        <v>₹10,000-₹50,000</v>
      </c>
      <c r="U1132" s="6">
        <f t="shared" si="327"/>
        <v>308</v>
      </c>
      <c r="V1132" s="3">
        <f t="shared" si="328"/>
        <v>91503.799999999988</v>
      </c>
      <c r="W1132" s="3" t="s">
        <v>14156</v>
      </c>
      <c r="X1132" s="3" t="s">
        <v>14550</v>
      </c>
      <c r="Y1132" s="25">
        <f t="shared" si="329"/>
        <v>0.32</v>
      </c>
      <c r="Z1132" s="25">
        <f t="shared" si="330"/>
        <v>662</v>
      </c>
      <c r="AA1132">
        <f t="shared" si="331"/>
        <v>1</v>
      </c>
      <c r="AB1132">
        <f t="shared" si="332"/>
        <v>1</v>
      </c>
      <c r="AC1132">
        <f t="shared" si="342"/>
        <v>0</v>
      </c>
      <c r="AF1132">
        <f t="shared" si="333"/>
        <v>557927682</v>
      </c>
      <c r="AH1132" t="str">
        <f t="shared" si="334"/>
        <v>Samsung Galaxy M33 5G (Emerald Brown,</v>
      </c>
      <c r="AI1132" s="21">
        <f t="shared" si="335"/>
        <v>22318</v>
      </c>
      <c r="AK1132" t="str">
        <f t="shared" si="336"/>
        <v>Electronics</v>
      </c>
      <c r="AM1132">
        <f t="shared" si="337"/>
        <v>3200</v>
      </c>
      <c r="AN1132" s="16">
        <f t="shared" si="338"/>
        <v>32</v>
      </c>
      <c r="AO1132">
        <f t="shared" si="339"/>
        <v>32</v>
      </c>
      <c r="AP1132" t="str">
        <f t="shared" si="340"/>
        <v>Suspicious Zero</v>
      </c>
      <c r="AQ1132">
        <f t="shared" si="341"/>
        <v>3200</v>
      </c>
    </row>
    <row r="1133" spans="1:43">
      <c r="A1133" t="s">
        <v>568</v>
      </c>
      <c r="B1133" t="s">
        <v>569</v>
      </c>
      <c r="C1133" t="s">
        <v>169</v>
      </c>
      <c r="D1133" s="17">
        <v>32990</v>
      </c>
      <c r="E1133" s="17">
        <v>47900</v>
      </c>
      <c r="F1133" s="23">
        <v>31</v>
      </c>
      <c r="G1133" s="6">
        <v>4.3</v>
      </c>
      <c r="H1133" s="3">
        <v>7109</v>
      </c>
      <c r="I1133" t="s">
        <v>570</v>
      </c>
      <c r="J1133" t="s">
        <v>571</v>
      </c>
      <c r="K1133" t="s">
        <v>572</v>
      </c>
      <c r="L1133" t="s">
        <v>573</v>
      </c>
      <c r="M1133" t="s">
        <v>574</v>
      </c>
      <c r="N1133" t="s">
        <v>575</v>
      </c>
      <c r="O1133" t="s">
        <v>576</v>
      </c>
      <c r="P1133" t="s">
        <v>577</v>
      </c>
      <c r="Q1133" t="str">
        <f t="shared" si="324"/>
        <v>Good</v>
      </c>
      <c r="R1133" s="15">
        <f t="shared" si="325"/>
        <v>340521100</v>
      </c>
      <c r="S1133" s="15" t="str">
        <f t="shared" si="326"/>
        <v>₹10,000-₹50,000</v>
      </c>
      <c r="U1133" s="6">
        <f t="shared" si="327"/>
        <v>308</v>
      </c>
      <c r="V1133" s="3">
        <f t="shared" si="328"/>
        <v>30568.699999999997</v>
      </c>
      <c r="W1133" s="3" t="s">
        <v>13959</v>
      </c>
      <c r="X1133" s="3" t="s">
        <v>14550</v>
      </c>
      <c r="Y1133" s="25">
        <f t="shared" si="329"/>
        <v>0.31</v>
      </c>
      <c r="Z1133" s="25">
        <f t="shared" si="330"/>
        <v>662</v>
      </c>
      <c r="AA1133">
        <f t="shared" si="331"/>
        <v>1</v>
      </c>
      <c r="AB1133">
        <f t="shared" si="332"/>
        <v>1</v>
      </c>
      <c r="AC1133">
        <f t="shared" si="342"/>
        <v>0</v>
      </c>
      <c r="AF1133">
        <f t="shared" si="333"/>
        <v>340521100</v>
      </c>
      <c r="AH1133" t="str">
        <f t="shared" si="334"/>
        <v>Samsung 108 cm (43 inches) Crystal 4K</v>
      </c>
      <c r="AI1133" s="21">
        <f t="shared" si="335"/>
        <v>7109</v>
      </c>
      <c r="AK1133" t="str">
        <f t="shared" si="336"/>
        <v>Electronics</v>
      </c>
      <c r="AM1133">
        <f t="shared" si="337"/>
        <v>3100</v>
      </c>
      <c r="AN1133" s="16">
        <f t="shared" si="338"/>
        <v>31</v>
      </c>
      <c r="AO1133">
        <f t="shared" si="339"/>
        <v>31</v>
      </c>
      <c r="AP1133" t="str">
        <f t="shared" si="340"/>
        <v>Suspicious Zero</v>
      </c>
      <c r="AQ1133">
        <f t="shared" si="341"/>
        <v>3100</v>
      </c>
    </row>
    <row r="1134" spans="1:43">
      <c r="A1134" t="s">
        <v>1610</v>
      </c>
      <c r="B1134" t="s">
        <v>1611</v>
      </c>
      <c r="C1134" t="s">
        <v>169</v>
      </c>
      <c r="D1134" s="17">
        <v>47990</v>
      </c>
      <c r="E1134" s="17">
        <v>70900</v>
      </c>
      <c r="F1134" s="23">
        <v>32</v>
      </c>
      <c r="G1134" s="6">
        <v>4.3</v>
      </c>
      <c r="H1134" s="3">
        <v>7109</v>
      </c>
      <c r="I1134" t="s">
        <v>570</v>
      </c>
      <c r="J1134" t="s">
        <v>571</v>
      </c>
      <c r="K1134" t="s">
        <v>572</v>
      </c>
      <c r="L1134" t="s">
        <v>573</v>
      </c>
      <c r="M1134" t="s">
        <v>574</v>
      </c>
      <c r="N1134" t="s">
        <v>575</v>
      </c>
      <c r="O1134" t="s">
        <v>1612</v>
      </c>
      <c r="P1134" t="s">
        <v>1613</v>
      </c>
      <c r="Q1134" t="str">
        <f t="shared" si="324"/>
        <v>Average</v>
      </c>
      <c r="R1134" s="15">
        <f t="shared" si="325"/>
        <v>504028100</v>
      </c>
      <c r="S1134" s="15" t="str">
        <f t="shared" si="326"/>
        <v>&gt;₹50,000</v>
      </c>
      <c r="U1134" s="6">
        <f t="shared" si="327"/>
        <v>308</v>
      </c>
      <c r="V1134" s="3">
        <f t="shared" si="328"/>
        <v>30568.699999999997</v>
      </c>
      <c r="W1134" s="3" t="s">
        <v>13960</v>
      </c>
      <c r="X1134" s="3" t="s">
        <v>14550</v>
      </c>
      <c r="Y1134" s="25">
        <f t="shared" si="329"/>
        <v>0.32</v>
      </c>
      <c r="Z1134" s="25">
        <f t="shared" si="330"/>
        <v>662</v>
      </c>
      <c r="AA1134">
        <f t="shared" si="331"/>
        <v>1</v>
      </c>
      <c r="AB1134">
        <f t="shared" si="332"/>
        <v>1</v>
      </c>
      <c r="AC1134">
        <f t="shared" si="342"/>
        <v>0</v>
      </c>
      <c r="AF1134">
        <f t="shared" si="333"/>
        <v>504028100</v>
      </c>
      <c r="AH1134" t="str">
        <f t="shared" si="334"/>
        <v>Samsung 138 cm (55 inches) Crystal 4K</v>
      </c>
      <c r="AI1134" s="21">
        <f t="shared" si="335"/>
        <v>7109</v>
      </c>
      <c r="AK1134" t="str">
        <f t="shared" si="336"/>
        <v>Electronics</v>
      </c>
      <c r="AM1134">
        <f t="shared" si="337"/>
        <v>3200</v>
      </c>
      <c r="AN1134" s="16">
        <f t="shared" si="338"/>
        <v>32</v>
      </c>
      <c r="AO1134">
        <f t="shared" si="339"/>
        <v>32</v>
      </c>
      <c r="AP1134" t="str">
        <f t="shared" si="340"/>
        <v>Suspicious Zero</v>
      </c>
      <c r="AQ1134">
        <f t="shared" si="341"/>
        <v>3200</v>
      </c>
    </row>
    <row r="1135" spans="1:43">
      <c r="A1135" t="s">
        <v>1073</v>
      </c>
      <c r="B1135" t="s">
        <v>1074</v>
      </c>
      <c r="C1135" t="s">
        <v>169</v>
      </c>
      <c r="D1135" s="17">
        <v>8499</v>
      </c>
      <c r="E1135" s="17">
        <v>15999</v>
      </c>
      <c r="F1135" s="23">
        <v>47</v>
      </c>
      <c r="G1135" s="6">
        <v>4.3</v>
      </c>
      <c r="H1135" s="3">
        <v>592</v>
      </c>
      <c r="I1135" t="s">
        <v>1075</v>
      </c>
      <c r="J1135" t="s">
        <v>1076</v>
      </c>
      <c r="K1135" t="s">
        <v>1077</v>
      </c>
      <c r="L1135" t="s">
        <v>1078</v>
      </c>
      <c r="M1135" t="s">
        <v>12363</v>
      </c>
      <c r="N1135" t="s">
        <v>1079</v>
      </c>
      <c r="O1135" t="s">
        <v>1080</v>
      </c>
      <c r="P1135" t="s">
        <v>1081</v>
      </c>
      <c r="Q1135" t="str">
        <f t="shared" si="324"/>
        <v>Average</v>
      </c>
      <c r="R1135" s="15">
        <f t="shared" si="325"/>
        <v>9471408</v>
      </c>
      <c r="S1135" s="15" t="str">
        <f t="shared" si="326"/>
        <v>₹10,000-₹50,000</v>
      </c>
      <c r="U1135" s="6">
        <f t="shared" si="327"/>
        <v>308</v>
      </c>
      <c r="V1135" s="3">
        <f t="shared" si="328"/>
        <v>2545.6</v>
      </c>
      <c r="W1135" s="3" t="s">
        <v>13961</v>
      </c>
      <c r="X1135" s="3" t="s">
        <v>14550</v>
      </c>
      <c r="Y1135" s="25">
        <f t="shared" si="329"/>
        <v>0.47</v>
      </c>
      <c r="Z1135" s="25">
        <f t="shared" si="330"/>
        <v>662</v>
      </c>
      <c r="AA1135">
        <f t="shared" si="331"/>
        <v>1</v>
      </c>
      <c r="AB1135">
        <f t="shared" si="332"/>
        <v>1</v>
      </c>
      <c r="AC1135">
        <f t="shared" si="342"/>
        <v>0</v>
      </c>
      <c r="AF1135">
        <f t="shared" si="333"/>
        <v>9471408</v>
      </c>
      <c r="AH1135" t="str">
        <f t="shared" si="334"/>
        <v>VW 80 cm (32 inches) Playwall Frameless</v>
      </c>
      <c r="AI1135" s="21">
        <f t="shared" si="335"/>
        <v>592</v>
      </c>
      <c r="AK1135" t="str">
        <f t="shared" si="336"/>
        <v>Electronics</v>
      </c>
      <c r="AM1135">
        <f t="shared" si="337"/>
        <v>4700</v>
      </c>
      <c r="AN1135" s="16">
        <f t="shared" si="338"/>
        <v>47</v>
      </c>
      <c r="AO1135">
        <f t="shared" si="339"/>
        <v>47</v>
      </c>
      <c r="AP1135" t="str">
        <f t="shared" si="340"/>
        <v>Suspicious Zero</v>
      </c>
      <c r="AQ1135">
        <f t="shared" si="341"/>
        <v>4700</v>
      </c>
    </row>
    <row r="1136" spans="1:43">
      <c r="A1136" t="s">
        <v>10553</v>
      </c>
      <c r="B1136" t="s">
        <v>10554</v>
      </c>
      <c r="C1136" t="s">
        <v>10555</v>
      </c>
      <c r="D1136" s="17">
        <v>27900</v>
      </c>
      <c r="E1136" s="17">
        <v>59900</v>
      </c>
      <c r="F1136" s="23">
        <v>53</v>
      </c>
      <c r="G1136" s="6">
        <v>4.4000000000000004</v>
      </c>
      <c r="H1136" s="3">
        <v>5298</v>
      </c>
      <c r="I1136" t="s">
        <v>10556</v>
      </c>
      <c r="J1136" t="s">
        <v>10557</v>
      </c>
      <c r="K1136" t="s">
        <v>10558</v>
      </c>
      <c r="L1136" t="s">
        <v>10559</v>
      </c>
      <c r="M1136" t="s">
        <v>10560</v>
      </c>
      <c r="N1136" t="s">
        <v>10561</v>
      </c>
      <c r="O1136" t="s">
        <v>10562</v>
      </c>
      <c r="P1136" t="s">
        <v>10563</v>
      </c>
      <c r="Q1136" t="str">
        <f t="shared" si="324"/>
        <v>Good</v>
      </c>
      <c r="R1136" s="15">
        <f t="shared" si="325"/>
        <v>317350200</v>
      </c>
      <c r="S1136" s="15" t="str">
        <f t="shared" si="326"/>
        <v>&gt;₹50,000</v>
      </c>
      <c r="U1136" s="6">
        <f t="shared" si="327"/>
        <v>308</v>
      </c>
      <c r="V1136" s="3">
        <f t="shared" si="328"/>
        <v>23311.200000000001</v>
      </c>
      <c r="W1136" s="3" t="s">
        <v>13962</v>
      </c>
      <c r="X1136" s="3" t="s">
        <v>14573</v>
      </c>
      <c r="Y1136" s="25">
        <f t="shared" si="329"/>
        <v>0.53</v>
      </c>
      <c r="Z1136" s="25">
        <f t="shared" si="330"/>
        <v>662</v>
      </c>
      <c r="AA1136">
        <f t="shared" si="331"/>
        <v>1</v>
      </c>
      <c r="AB1136">
        <f t="shared" si="332"/>
        <v>1</v>
      </c>
      <c r="AC1136">
        <f t="shared" si="342"/>
        <v>0</v>
      </c>
      <c r="AF1136">
        <f t="shared" si="333"/>
        <v>317350200</v>
      </c>
      <c r="AH1136" t="str">
        <f t="shared" si="334"/>
        <v>ECOVACS DEEBOT N8 2-in-1 Robotic Vacuum</v>
      </c>
      <c r="AI1136" s="21">
        <f t="shared" si="335"/>
        <v>5298</v>
      </c>
      <c r="AK1136" t="str">
        <f t="shared" si="336"/>
        <v>Home &amp; Kitchen</v>
      </c>
      <c r="AM1136">
        <f t="shared" si="337"/>
        <v>5300</v>
      </c>
      <c r="AN1136" s="16">
        <f t="shared" si="338"/>
        <v>53</v>
      </c>
      <c r="AO1136">
        <f t="shared" si="339"/>
        <v>53</v>
      </c>
      <c r="AP1136" t="str">
        <f t="shared" si="340"/>
        <v>Suspicious Zero</v>
      </c>
      <c r="AQ1136">
        <f t="shared" si="341"/>
        <v>5300</v>
      </c>
    </row>
    <row r="1137" spans="1:43">
      <c r="A1137" t="s">
        <v>5033</v>
      </c>
      <c r="B1137" t="s">
        <v>5034</v>
      </c>
      <c r="C1137" t="s">
        <v>2884</v>
      </c>
      <c r="D1137" s="17">
        <v>999</v>
      </c>
      <c r="E1137" s="17">
        <v>4499</v>
      </c>
      <c r="F1137" s="23">
        <v>78</v>
      </c>
      <c r="G1137" s="6">
        <v>3.8</v>
      </c>
      <c r="H1137" s="3">
        <v>3390</v>
      </c>
      <c r="I1137" t="s">
        <v>5035</v>
      </c>
      <c r="J1137" t="s">
        <v>5036</v>
      </c>
      <c r="K1137" t="s">
        <v>5037</v>
      </c>
      <c r="L1137" t="s">
        <v>5038</v>
      </c>
      <c r="M1137" t="s">
        <v>5039</v>
      </c>
      <c r="N1137" t="s">
        <v>5040</v>
      </c>
      <c r="O1137" t="s">
        <v>5041</v>
      </c>
      <c r="P1137" t="s">
        <v>5042</v>
      </c>
      <c r="Q1137" t="str">
        <f t="shared" si="324"/>
        <v>Good</v>
      </c>
      <c r="R1137" s="15">
        <f t="shared" si="325"/>
        <v>15251610</v>
      </c>
      <c r="S1137" s="15" t="str">
        <f t="shared" si="326"/>
        <v>₹2,000-₹10,000</v>
      </c>
      <c r="U1137" s="6">
        <f t="shared" si="327"/>
        <v>308</v>
      </c>
      <c r="V1137" s="3">
        <f t="shared" si="328"/>
        <v>12882</v>
      </c>
      <c r="W1137" s="3" t="s">
        <v>14149</v>
      </c>
      <c r="X1137" s="3" t="s">
        <v>14550</v>
      </c>
      <c r="Y1137" s="25">
        <f t="shared" si="329"/>
        <v>0.78</v>
      </c>
      <c r="Z1137" s="25">
        <f t="shared" si="330"/>
        <v>662</v>
      </c>
      <c r="AA1137">
        <f t="shared" si="331"/>
        <v>1</v>
      </c>
      <c r="AB1137">
        <f t="shared" si="332"/>
        <v>1</v>
      </c>
      <c r="AC1137">
        <f t="shared" si="342"/>
        <v>0</v>
      </c>
      <c r="AF1137">
        <f t="shared" si="333"/>
        <v>15251610</v>
      </c>
      <c r="AH1137" t="str">
        <f t="shared" si="334"/>
        <v>Boult Audio FXCharge with ENC,</v>
      </c>
      <c r="AI1137" s="21">
        <f t="shared" si="335"/>
        <v>3390</v>
      </c>
      <c r="AK1137" t="str">
        <f t="shared" si="336"/>
        <v>Electronics</v>
      </c>
      <c r="AM1137">
        <f t="shared" si="337"/>
        <v>7800</v>
      </c>
      <c r="AN1137" s="16">
        <f t="shared" si="338"/>
        <v>78</v>
      </c>
      <c r="AO1137">
        <f t="shared" si="339"/>
        <v>78</v>
      </c>
      <c r="AP1137" t="str">
        <f t="shared" si="340"/>
        <v>Suspicious Zero</v>
      </c>
      <c r="AQ1137">
        <f t="shared" si="341"/>
        <v>7800</v>
      </c>
    </row>
    <row r="1138" spans="1:43">
      <c r="A1138" t="s">
        <v>10620</v>
      </c>
      <c r="B1138" t="s">
        <v>10621</v>
      </c>
      <c r="C1138" t="s">
        <v>8287</v>
      </c>
      <c r="D1138" s="17">
        <v>2286</v>
      </c>
      <c r="E1138" s="17">
        <v>4495</v>
      </c>
      <c r="F1138" s="23">
        <v>49</v>
      </c>
      <c r="G1138" s="6">
        <v>3.9</v>
      </c>
      <c r="H1138" s="3">
        <v>326</v>
      </c>
      <c r="I1138" t="s">
        <v>12364</v>
      </c>
      <c r="J1138" t="s">
        <v>10622</v>
      </c>
      <c r="K1138" t="s">
        <v>10623</v>
      </c>
      <c r="L1138" t="s">
        <v>10624</v>
      </c>
      <c r="M1138" t="s">
        <v>12365</v>
      </c>
      <c r="N1138" t="s">
        <v>13066</v>
      </c>
      <c r="O1138" t="s">
        <v>10625</v>
      </c>
      <c r="P1138" t="s">
        <v>10626</v>
      </c>
      <c r="Q1138" t="str">
        <f t="shared" si="324"/>
        <v>Good</v>
      </c>
      <c r="R1138" s="15">
        <f t="shared" si="325"/>
        <v>1465370</v>
      </c>
      <c r="S1138" s="15" t="str">
        <f t="shared" si="326"/>
        <v>₹2,000-₹10,000</v>
      </c>
      <c r="U1138" s="6">
        <f t="shared" si="327"/>
        <v>308</v>
      </c>
      <c r="V1138" s="3">
        <f t="shared" si="328"/>
        <v>1271.3999999999999</v>
      </c>
      <c r="W1138" s="3" t="s">
        <v>14150</v>
      </c>
      <c r="X1138" s="3" t="s">
        <v>14573</v>
      </c>
      <c r="Y1138" s="25">
        <f t="shared" si="329"/>
        <v>0.49</v>
      </c>
      <c r="Z1138" s="25">
        <f t="shared" si="330"/>
        <v>662</v>
      </c>
      <c r="AA1138">
        <f t="shared" si="331"/>
        <v>1</v>
      </c>
      <c r="AB1138">
        <f t="shared" si="332"/>
        <v>1</v>
      </c>
      <c r="AC1138">
        <f t="shared" si="342"/>
        <v>0</v>
      </c>
      <c r="AF1138">
        <f t="shared" si="333"/>
        <v>1465370</v>
      </c>
      <c r="AH1138" t="str">
        <f t="shared" si="334"/>
        <v>INALSA Upright Vacuum Cleaner,</v>
      </c>
      <c r="AI1138" s="21">
        <f t="shared" si="335"/>
        <v>326</v>
      </c>
      <c r="AK1138" t="str">
        <f t="shared" si="336"/>
        <v>Home &amp; Kitchen</v>
      </c>
      <c r="AM1138">
        <f t="shared" si="337"/>
        <v>4900</v>
      </c>
      <c r="AN1138" s="16">
        <f t="shared" si="338"/>
        <v>49</v>
      </c>
      <c r="AO1138">
        <f t="shared" si="339"/>
        <v>49</v>
      </c>
      <c r="AP1138" t="str">
        <f t="shared" si="340"/>
        <v>Suspicious Zero</v>
      </c>
      <c r="AQ1138">
        <f t="shared" si="341"/>
        <v>4900</v>
      </c>
    </row>
    <row r="1139" spans="1:43">
      <c r="A1139" t="s">
        <v>4313</v>
      </c>
      <c r="B1139" t="s">
        <v>4314</v>
      </c>
      <c r="C1139" t="s">
        <v>3735</v>
      </c>
      <c r="D1139" s="17">
        <v>1599</v>
      </c>
      <c r="E1139" s="17">
        <v>2599</v>
      </c>
      <c r="F1139" s="23">
        <v>38</v>
      </c>
      <c r="G1139" s="6">
        <v>4.3</v>
      </c>
      <c r="H1139" s="3">
        <v>1801</v>
      </c>
      <c r="I1139" t="s">
        <v>4315</v>
      </c>
      <c r="J1139" t="s">
        <v>4316</v>
      </c>
      <c r="K1139" t="s">
        <v>4317</v>
      </c>
      <c r="L1139" t="s">
        <v>4318</v>
      </c>
      <c r="M1139" t="s">
        <v>4319</v>
      </c>
      <c r="N1139" t="s">
        <v>13067</v>
      </c>
      <c r="O1139" t="s">
        <v>4320</v>
      </c>
      <c r="P1139" t="s">
        <v>4321</v>
      </c>
      <c r="Q1139" t="str">
        <f t="shared" si="324"/>
        <v>Good</v>
      </c>
      <c r="R1139" s="15">
        <f t="shared" si="325"/>
        <v>4680799</v>
      </c>
      <c r="S1139" s="15" t="str">
        <f t="shared" si="326"/>
        <v>₹2,000-₹10,000</v>
      </c>
      <c r="U1139" s="6">
        <f t="shared" si="327"/>
        <v>308</v>
      </c>
      <c r="V1139" s="3">
        <f t="shared" si="328"/>
        <v>7744.2999999999993</v>
      </c>
      <c r="W1139" s="3" t="s">
        <v>13963</v>
      </c>
      <c r="X1139" s="3" t="s">
        <v>14550</v>
      </c>
      <c r="Y1139" s="25">
        <f t="shared" si="329"/>
        <v>0.38</v>
      </c>
      <c r="Z1139" s="25">
        <f t="shared" si="330"/>
        <v>662</v>
      </c>
      <c r="AA1139">
        <f t="shared" si="331"/>
        <v>1</v>
      </c>
      <c r="AB1139">
        <f t="shared" si="332"/>
        <v>1</v>
      </c>
      <c r="AC1139">
        <f t="shared" si="342"/>
        <v>0</v>
      </c>
      <c r="AF1139">
        <f t="shared" si="333"/>
        <v>4680799</v>
      </c>
      <c r="AH1139" t="str">
        <f t="shared" si="334"/>
        <v>Spigen Ultra Hybrid Back Cover Case</v>
      </c>
      <c r="AI1139" s="21">
        <f t="shared" si="335"/>
        <v>1801</v>
      </c>
      <c r="AK1139" t="str">
        <f t="shared" si="336"/>
        <v>Electronics</v>
      </c>
      <c r="AM1139">
        <f t="shared" si="337"/>
        <v>3800</v>
      </c>
      <c r="AN1139" s="16">
        <f t="shared" si="338"/>
        <v>38</v>
      </c>
      <c r="AO1139">
        <f t="shared" si="339"/>
        <v>38</v>
      </c>
      <c r="AP1139" t="str">
        <f t="shared" si="340"/>
        <v>Suspicious Zero</v>
      </c>
      <c r="AQ1139">
        <f t="shared" si="341"/>
        <v>3800</v>
      </c>
    </row>
    <row r="1140" spans="1:43">
      <c r="A1140" t="s">
        <v>243</v>
      </c>
      <c r="B1140" t="s">
        <v>244</v>
      </c>
      <c r="C1140" t="s">
        <v>169</v>
      </c>
      <c r="D1140" s="17">
        <v>11499</v>
      </c>
      <c r="E1140" s="17">
        <v>19990</v>
      </c>
      <c r="F1140" s="23">
        <v>42</v>
      </c>
      <c r="G1140" s="6">
        <v>4.3</v>
      </c>
      <c r="H1140" s="3">
        <v>4703</v>
      </c>
      <c r="I1140" t="s">
        <v>245</v>
      </c>
      <c r="J1140" t="s">
        <v>246</v>
      </c>
      <c r="K1140" t="s">
        <v>247</v>
      </c>
      <c r="L1140" t="s">
        <v>248</v>
      </c>
      <c r="M1140" t="s">
        <v>249</v>
      </c>
      <c r="N1140" t="s">
        <v>12016</v>
      </c>
      <c r="O1140" t="s">
        <v>250</v>
      </c>
      <c r="P1140" t="s">
        <v>251</v>
      </c>
      <c r="Q1140" t="str">
        <f t="shared" si="324"/>
        <v>Good</v>
      </c>
      <c r="R1140" s="15">
        <f t="shared" si="325"/>
        <v>94012970</v>
      </c>
      <c r="S1140" s="15" t="str">
        <f t="shared" si="326"/>
        <v>₹10,000-₹50,000</v>
      </c>
      <c r="U1140" s="6">
        <f t="shared" si="327"/>
        <v>308</v>
      </c>
      <c r="V1140" s="3">
        <f t="shared" si="328"/>
        <v>20222.899999999998</v>
      </c>
      <c r="W1140" s="3" t="s">
        <v>13964</v>
      </c>
      <c r="X1140" s="3" t="s">
        <v>14550</v>
      </c>
      <c r="Y1140" s="25">
        <f t="shared" si="329"/>
        <v>0.42</v>
      </c>
      <c r="Z1140" s="25">
        <f t="shared" si="330"/>
        <v>662</v>
      </c>
      <c r="AA1140">
        <f t="shared" si="331"/>
        <v>1</v>
      </c>
      <c r="AB1140">
        <f t="shared" si="332"/>
        <v>1</v>
      </c>
      <c r="AC1140">
        <f t="shared" si="342"/>
        <v>0</v>
      </c>
      <c r="AF1140">
        <f t="shared" si="333"/>
        <v>94012970</v>
      </c>
      <c r="AH1140" t="str">
        <f t="shared" si="334"/>
        <v>Acer 80 cm (32 inches) I Series HD</v>
      </c>
      <c r="AI1140" s="21">
        <f t="shared" si="335"/>
        <v>4703</v>
      </c>
      <c r="AK1140" t="str">
        <f t="shared" si="336"/>
        <v>Electronics</v>
      </c>
      <c r="AM1140">
        <f t="shared" si="337"/>
        <v>4200</v>
      </c>
      <c r="AN1140" s="16">
        <f t="shared" si="338"/>
        <v>42</v>
      </c>
      <c r="AO1140">
        <f t="shared" si="339"/>
        <v>42</v>
      </c>
      <c r="AP1140" t="str">
        <f t="shared" si="340"/>
        <v>Suspicious Zero</v>
      </c>
      <c r="AQ1140">
        <f t="shared" si="341"/>
        <v>4200</v>
      </c>
    </row>
    <row r="1141" spans="1:43">
      <c r="A1141" t="s">
        <v>1141</v>
      </c>
      <c r="B1141" t="s">
        <v>1142</v>
      </c>
      <c r="C1141" t="s">
        <v>169</v>
      </c>
      <c r="D1141" s="17">
        <v>23999</v>
      </c>
      <c r="E1141" s="17">
        <v>34990</v>
      </c>
      <c r="F1141" s="23">
        <v>31</v>
      </c>
      <c r="G1141" s="6">
        <v>4.3</v>
      </c>
      <c r="H1141" s="3">
        <v>4703</v>
      </c>
      <c r="I1141" t="s">
        <v>790</v>
      </c>
      <c r="J1141" t="s">
        <v>246</v>
      </c>
      <c r="K1141" t="s">
        <v>247</v>
      </c>
      <c r="L1141" t="s">
        <v>248</v>
      </c>
      <c r="M1141" t="s">
        <v>249</v>
      </c>
      <c r="N1141" t="s">
        <v>12016</v>
      </c>
      <c r="O1141" t="s">
        <v>1143</v>
      </c>
      <c r="P1141" t="s">
        <v>1144</v>
      </c>
      <c r="Q1141" t="str">
        <f t="shared" si="324"/>
        <v>Average</v>
      </c>
      <c r="R1141" s="15">
        <f t="shared" si="325"/>
        <v>164557970</v>
      </c>
      <c r="S1141" s="15" t="str">
        <f t="shared" si="326"/>
        <v>₹10,000-₹50,000</v>
      </c>
      <c r="U1141" s="6">
        <f t="shared" si="327"/>
        <v>308</v>
      </c>
      <c r="V1141" s="3">
        <f t="shared" si="328"/>
        <v>20222.899999999998</v>
      </c>
      <c r="W1141" s="3" t="s">
        <v>13965</v>
      </c>
      <c r="X1141" s="3" t="s">
        <v>14550</v>
      </c>
      <c r="Y1141" s="25">
        <f t="shared" si="329"/>
        <v>0.31</v>
      </c>
      <c r="Z1141" s="25">
        <f t="shared" si="330"/>
        <v>662</v>
      </c>
      <c r="AA1141">
        <f t="shared" si="331"/>
        <v>1</v>
      </c>
      <c r="AB1141">
        <f t="shared" si="332"/>
        <v>1</v>
      </c>
      <c r="AC1141">
        <f t="shared" si="342"/>
        <v>0</v>
      </c>
      <c r="AF1141">
        <f t="shared" si="333"/>
        <v>164557970</v>
      </c>
      <c r="AH1141" t="str">
        <f t="shared" si="334"/>
        <v>Acer 109 cm (43 inches) I Series 4K</v>
      </c>
      <c r="AI1141" s="21">
        <f t="shared" si="335"/>
        <v>4703</v>
      </c>
      <c r="AK1141" t="str">
        <f t="shared" si="336"/>
        <v>Electronics</v>
      </c>
      <c r="AM1141">
        <f t="shared" si="337"/>
        <v>3100</v>
      </c>
      <c r="AN1141" s="16">
        <f t="shared" si="338"/>
        <v>31</v>
      </c>
      <c r="AO1141">
        <f t="shared" si="339"/>
        <v>31</v>
      </c>
      <c r="AP1141" t="str">
        <f t="shared" si="340"/>
        <v>Suspicious Zero</v>
      </c>
      <c r="AQ1141">
        <f t="shared" si="341"/>
        <v>3100</v>
      </c>
    </row>
    <row r="1142" spans="1:43">
      <c r="A1142" t="s">
        <v>1460</v>
      </c>
      <c r="B1142" t="s">
        <v>1461</v>
      </c>
      <c r="C1142" t="s">
        <v>169</v>
      </c>
      <c r="D1142" s="17">
        <v>32999</v>
      </c>
      <c r="E1142" s="17">
        <v>47990</v>
      </c>
      <c r="F1142" s="23">
        <v>31</v>
      </c>
      <c r="G1142" s="6">
        <v>4.3</v>
      </c>
      <c r="H1142" s="3">
        <v>4703</v>
      </c>
      <c r="I1142" t="s">
        <v>790</v>
      </c>
      <c r="J1142" t="s">
        <v>246</v>
      </c>
      <c r="K1142" t="s">
        <v>247</v>
      </c>
      <c r="L1142" t="s">
        <v>248</v>
      </c>
      <c r="M1142" t="s">
        <v>249</v>
      </c>
      <c r="N1142" t="s">
        <v>12016</v>
      </c>
      <c r="O1142" t="s">
        <v>1462</v>
      </c>
      <c r="P1142" t="s">
        <v>1463</v>
      </c>
      <c r="Q1142" t="str">
        <f t="shared" si="324"/>
        <v>Average</v>
      </c>
      <c r="R1142" s="15">
        <f t="shared" si="325"/>
        <v>225696970</v>
      </c>
      <c r="S1142" s="15" t="str">
        <f t="shared" si="326"/>
        <v>₹10,000-₹50,000</v>
      </c>
      <c r="U1142" s="6">
        <f t="shared" si="327"/>
        <v>308</v>
      </c>
      <c r="V1142" s="3">
        <f t="shared" si="328"/>
        <v>20222.899999999998</v>
      </c>
      <c r="W1142" s="3" t="s">
        <v>13966</v>
      </c>
      <c r="X1142" s="3" t="s">
        <v>14550</v>
      </c>
      <c r="Y1142" s="25">
        <f t="shared" si="329"/>
        <v>0.31</v>
      </c>
      <c r="Z1142" s="25">
        <f t="shared" si="330"/>
        <v>662</v>
      </c>
      <c r="AA1142">
        <f t="shared" si="331"/>
        <v>1</v>
      </c>
      <c r="AB1142">
        <f t="shared" si="332"/>
        <v>1</v>
      </c>
      <c r="AC1142">
        <f t="shared" si="342"/>
        <v>0</v>
      </c>
      <c r="AF1142">
        <f t="shared" si="333"/>
        <v>225696970</v>
      </c>
      <c r="AH1142" t="str">
        <f t="shared" si="334"/>
        <v>Acer 139 cm (55 inches) I Series 4K</v>
      </c>
      <c r="AI1142" s="21">
        <f t="shared" si="335"/>
        <v>4703</v>
      </c>
      <c r="AK1142" t="str">
        <f t="shared" si="336"/>
        <v>Electronics</v>
      </c>
      <c r="AM1142">
        <f t="shared" si="337"/>
        <v>3100</v>
      </c>
      <c r="AN1142" s="16">
        <f t="shared" si="338"/>
        <v>31</v>
      </c>
      <c r="AO1142">
        <f t="shared" si="339"/>
        <v>31</v>
      </c>
      <c r="AP1142" t="str">
        <f t="shared" si="340"/>
        <v>Suspicious Zero</v>
      </c>
      <c r="AQ1142">
        <f t="shared" si="341"/>
        <v>3100</v>
      </c>
    </row>
    <row r="1143" spans="1:43">
      <c r="A1143" t="s">
        <v>788</v>
      </c>
      <c r="B1143" t="s">
        <v>789</v>
      </c>
      <c r="C1143" t="s">
        <v>169</v>
      </c>
      <c r="D1143" s="17">
        <v>27999</v>
      </c>
      <c r="E1143" s="17">
        <v>40990</v>
      </c>
      <c r="F1143" s="23">
        <v>32</v>
      </c>
      <c r="G1143" s="6">
        <v>4.3</v>
      </c>
      <c r="H1143" s="3">
        <v>4703</v>
      </c>
      <c r="I1143" t="s">
        <v>790</v>
      </c>
      <c r="J1143" t="s">
        <v>246</v>
      </c>
      <c r="K1143" t="s">
        <v>247</v>
      </c>
      <c r="L1143" t="s">
        <v>248</v>
      </c>
      <c r="M1143" t="s">
        <v>249</v>
      </c>
      <c r="N1143" t="s">
        <v>12016</v>
      </c>
      <c r="O1143" t="s">
        <v>791</v>
      </c>
      <c r="P1143" t="s">
        <v>792</v>
      </c>
      <c r="Q1143" t="str">
        <f t="shared" si="324"/>
        <v>Good</v>
      </c>
      <c r="R1143" s="15">
        <f t="shared" si="325"/>
        <v>192775970</v>
      </c>
      <c r="S1143" s="15" t="str">
        <f t="shared" si="326"/>
        <v>₹10,000-₹50,000</v>
      </c>
      <c r="U1143" s="6">
        <f t="shared" si="327"/>
        <v>308</v>
      </c>
      <c r="V1143" s="3">
        <f t="shared" si="328"/>
        <v>20222.899999999998</v>
      </c>
      <c r="W1143" s="3" t="s">
        <v>13967</v>
      </c>
      <c r="X1143" s="3" t="s">
        <v>14550</v>
      </c>
      <c r="Y1143" s="25">
        <f t="shared" si="329"/>
        <v>0.32</v>
      </c>
      <c r="Z1143" s="25">
        <f t="shared" si="330"/>
        <v>662</v>
      </c>
      <c r="AA1143">
        <f t="shared" si="331"/>
        <v>1</v>
      </c>
      <c r="AB1143">
        <f t="shared" si="332"/>
        <v>1</v>
      </c>
      <c r="AC1143">
        <f t="shared" si="342"/>
        <v>0</v>
      </c>
      <c r="AF1143">
        <f t="shared" si="333"/>
        <v>192775970</v>
      </c>
      <c r="AH1143" t="str">
        <f t="shared" si="334"/>
        <v>Acer 127 cm (50 inches) I Series 4K</v>
      </c>
      <c r="AI1143" s="21">
        <f t="shared" si="335"/>
        <v>4703</v>
      </c>
      <c r="AK1143" t="str">
        <f t="shared" si="336"/>
        <v>Electronics</v>
      </c>
      <c r="AM1143">
        <f t="shared" si="337"/>
        <v>3200</v>
      </c>
      <c r="AN1143" s="16">
        <f t="shared" si="338"/>
        <v>32</v>
      </c>
      <c r="AO1143">
        <f t="shared" si="339"/>
        <v>32</v>
      </c>
      <c r="AP1143" t="str">
        <f t="shared" si="340"/>
        <v>Suspicious Zero</v>
      </c>
      <c r="AQ1143">
        <f t="shared" si="341"/>
        <v>3200</v>
      </c>
    </row>
    <row r="1144" spans="1:43">
      <c r="A1144" t="s">
        <v>5577</v>
      </c>
      <c r="B1144" t="s">
        <v>5578</v>
      </c>
      <c r="C1144" t="s">
        <v>2884</v>
      </c>
      <c r="D1144" s="17">
        <v>1799</v>
      </c>
      <c r="E1144" s="17">
        <v>3999</v>
      </c>
      <c r="F1144" s="23">
        <v>55.000000000000007</v>
      </c>
      <c r="G1144" s="6">
        <v>3.9</v>
      </c>
      <c r="H1144" s="3">
        <v>3517</v>
      </c>
      <c r="I1144" t="s">
        <v>5579</v>
      </c>
      <c r="J1144" t="s">
        <v>5580</v>
      </c>
      <c r="K1144" t="s">
        <v>5581</v>
      </c>
      <c r="L1144" t="s">
        <v>5582</v>
      </c>
      <c r="M1144" t="s">
        <v>5583</v>
      </c>
      <c r="N1144" t="s">
        <v>5584</v>
      </c>
      <c r="O1144" t="s">
        <v>5585</v>
      </c>
      <c r="P1144" t="s">
        <v>5586</v>
      </c>
      <c r="Q1144" t="str">
        <f t="shared" si="324"/>
        <v>Excellent</v>
      </c>
      <c r="R1144" s="15">
        <f t="shared" si="325"/>
        <v>14064483</v>
      </c>
      <c r="S1144" s="15" t="str">
        <f t="shared" si="326"/>
        <v>₹2,000-₹10,000</v>
      </c>
      <c r="U1144" s="6">
        <f t="shared" si="327"/>
        <v>308</v>
      </c>
      <c r="V1144" s="3">
        <f t="shared" si="328"/>
        <v>13716.3</v>
      </c>
      <c r="W1144" s="3" t="s">
        <v>13968</v>
      </c>
      <c r="X1144" s="3" t="s">
        <v>14550</v>
      </c>
      <c r="Y1144" s="25">
        <f t="shared" si="329"/>
        <v>0.55000000000000004</v>
      </c>
      <c r="Z1144" s="25">
        <f t="shared" si="330"/>
        <v>662</v>
      </c>
      <c r="AA1144">
        <f t="shared" si="331"/>
        <v>1</v>
      </c>
      <c r="AB1144">
        <f t="shared" si="332"/>
        <v>1</v>
      </c>
      <c r="AC1144">
        <f t="shared" si="342"/>
        <v>0</v>
      </c>
      <c r="AF1144">
        <f t="shared" si="333"/>
        <v>14064483</v>
      </c>
      <c r="AH1144" t="str">
        <f t="shared" si="334"/>
        <v>Noise Buds VS402 Truly Wireless in Ear</v>
      </c>
      <c r="AI1144" s="21">
        <f t="shared" si="335"/>
        <v>3517</v>
      </c>
      <c r="AK1144" t="str">
        <f t="shared" si="336"/>
        <v>Electronics</v>
      </c>
      <c r="AM1144">
        <f t="shared" si="337"/>
        <v>5500.0000000000009</v>
      </c>
      <c r="AN1144" s="16">
        <f t="shared" si="338"/>
        <v>55.000000000000007</v>
      </c>
      <c r="AO1144">
        <f t="shared" si="339"/>
        <v>55.000000000000007</v>
      </c>
      <c r="AP1144" t="str">
        <f t="shared" si="340"/>
        <v>Suspicious Zero</v>
      </c>
      <c r="AQ1144">
        <f t="shared" si="341"/>
        <v>5500.0000000000009</v>
      </c>
    </row>
    <row r="1145" spans="1:43">
      <c r="A1145" t="s">
        <v>1045</v>
      </c>
      <c r="B1145" t="s">
        <v>1046</v>
      </c>
      <c r="C1145" t="s">
        <v>18</v>
      </c>
      <c r="D1145" s="17">
        <v>228</v>
      </c>
      <c r="E1145" s="17">
        <v>899</v>
      </c>
      <c r="F1145" s="23">
        <v>75</v>
      </c>
      <c r="G1145" s="6">
        <v>3.8</v>
      </c>
      <c r="H1145" s="3">
        <v>132</v>
      </c>
      <c r="I1145" t="s">
        <v>1047</v>
      </c>
      <c r="J1145" t="s">
        <v>1048</v>
      </c>
      <c r="K1145" t="s">
        <v>1049</v>
      </c>
      <c r="L1145" t="s">
        <v>1050</v>
      </c>
      <c r="M1145" t="s">
        <v>1051</v>
      </c>
      <c r="N1145" t="s">
        <v>1052</v>
      </c>
      <c r="O1145" t="s">
        <v>1053</v>
      </c>
      <c r="P1145" t="s">
        <v>1054</v>
      </c>
      <c r="Q1145" t="str">
        <f t="shared" si="324"/>
        <v>Excellent</v>
      </c>
      <c r="R1145" s="15">
        <f t="shared" si="325"/>
        <v>118668</v>
      </c>
      <c r="S1145" s="15" t="str">
        <f t="shared" si="326"/>
        <v>₹500-₹2,000</v>
      </c>
      <c r="U1145" s="6">
        <f t="shared" si="327"/>
        <v>308</v>
      </c>
      <c r="V1145" s="3">
        <f t="shared" si="328"/>
        <v>501.59999999999997</v>
      </c>
      <c r="W1145" s="3" t="s">
        <v>13969</v>
      </c>
      <c r="X1145" s="3" t="s">
        <v>14572</v>
      </c>
      <c r="Y1145" s="25">
        <f t="shared" si="329"/>
        <v>0.75</v>
      </c>
      <c r="Z1145" s="25">
        <f t="shared" si="330"/>
        <v>662</v>
      </c>
      <c r="AA1145">
        <f t="shared" si="331"/>
        <v>1</v>
      </c>
      <c r="AB1145">
        <f t="shared" si="332"/>
        <v>1</v>
      </c>
      <c r="AC1145">
        <f t="shared" si="342"/>
        <v>0</v>
      </c>
      <c r="AF1145">
        <f t="shared" si="333"/>
        <v>118668</v>
      </c>
      <c r="AH1145" t="str">
        <f t="shared" si="334"/>
        <v>Portronics Konnect Spydr 31 3-in-1</v>
      </c>
      <c r="AI1145" s="21">
        <f t="shared" si="335"/>
        <v>132</v>
      </c>
      <c r="AK1145" t="str">
        <f t="shared" si="336"/>
        <v>Computers &amp; Accessories</v>
      </c>
      <c r="AM1145">
        <f t="shared" si="337"/>
        <v>7500</v>
      </c>
      <c r="AN1145" s="16">
        <f t="shared" si="338"/>
        <v>75</v>
      </c>
      <c r="AO1145">
        <f t="shared" si="339"/>
        <v>75</v>
      </c>
      <c r="AP1145" t="str">
        <f t="shared" si="340"/>
        <v>Suspicious Zero</v>
      </c>
      <c r="AQ1145">
        <f t="shared" si="341"/>
        <v>7500</v>
      </c>
    </row>
    <row r="1146" spans="1:43">
      <c r="A1146" t="s">
        <v>2318</v>
      </c>
      <c r="B1146" t="s">
        <v>2319</v>
      </c>
      <c r="C1146" t="s">
        <v>169</v>
      </c>
      <c r="D1146" s="17">
        <v>21990</v>
      </c>
      <c r="E1146" s="17">
        <v>34990</v>
      </c>
      <c r="F1146" s="23">
        <v>37</v>
      </c>
      <c r="G1146" s="6">
        <v>4.3</v>
      </c>
      <c r="H1146" s="3">
        <v>1657</v>
      </c>
      <c r="I1146" t="s">
        <v>2320</v>
      </c>
      <c r="J1146" t="s">
        <v>2321</v>
      </c>
      <c r="K1146" t="s">
        <v>2322</v>
      </c>
      <c r="L1146" t="s">
        <v>2323</v>
      </c>
      <c r="M1146" t="s">
        <v>13068</v>
      </c>
      <c r="N1146" t="s">
        <v>12366</v>
      </c>
      <c r="O1146" t="s">
        <v>2324</v>
      </c>
      <c r="P1146" t="s">
        <v>2325</v>
      </c>
      <c r="Q1146" t="str">
        <f t="shared" si="324"/>
        <v>Good</v>
      </c>
      <c r="R1146" s="15">
        <f t="shared" si="325"/>
        <v>57978430</v>
      </c>
      <c r="S1146" s="15" t="str">
        <f t="shared" si="326"/>
        <v>₹10,000-₹50,000</v>
      </c>
      <c r="U1146" s="6">
        <f t="shared" si="327"/>
        <v>308</v>
      </c>
      <c r="V1146" s="3">
        <f t="shared" si="328"/>
        <v>7125.0999999999995</v>
      </c>
      <c r="W1146" s="3" t="s">
        <v>13970</v>
      </c>
      <c r="X1146" s="3" t="s">
        <v>14550</v>
      </c>
      <c r="Y1146" s="25">
        <f t="shared" si="329"/>
        <v>0.37</v>
      </c>
      <c r="Z1146" s="25">
        <f t="shared" si="330"/>
        <v>662</v>
      </c>
      <c r="AA1146">
        <f t="shared" si="331"/>
        <v>1</v>
      </c>
      <c r="AB1146">
        <f t="shared" si="332"/>
        <v>1</v>
      </c>
      <c r="AC1146">
        <f t="shared" si="342"/>
        <v>0</v>
      </c>
      <c r="AF1146">
        <f t="shared" si="333"/>
        <v>57978430</v>
      </c>
      <c r="AH1146" t="str">
        <f t="shared" si="334"/>
        <v>Toshiba 108 cm (43 inches) V Series</v>
      </c>
      <c r="AI1146" s="21">
        <f t="shared" si="335"/>
        <v>1657</v>
      </c>
      <c r="AK1146" t="str">
        <f t="shared" si="336"/>
        <v>Electronics</v>
      </c>
      <c r="AM1146">
        <f t="shared" si="337"/>
        <v>3700</v>
      </c>
      <c r="AN1146" s="16">
        <f t="shared" si="338"/>
        <v>37</v>
      </c>
      <c r="AO1146">
        <f t="shared" si="339"/>
        <v>37</v>
      </c>
      <c r="AP1146" t="str">
        <f t="shared" si="340"/>
        <v>Suspicious Zero</v>
      </c>
      <c r="AQ1146">
        <f t="shared" si="341"/>
        <v>3700</v>
      </c>
    </row>
    <row r="1147" spans="1:43">
      <c r="A1147" t="s">
        <v>3623</v>
      </c>
      <c r="B1147" t="s">
        <v>3624</v>
      </c>
      <c r="C1147" t="s">
        <v>3550</v>
      </c>
      <c r="D1147" s="17">
        <v>999</v>
      </c>
      <c r="E1147" s="17">
        <v>2899</v>
      </c>
      <c r="F1147" s="23">
        <v>66</v>
      </c>
      <c r="G1147" s="6">
        <v>4.7</v>
      </c>
      <c r="H1147" s="3">
        <v>7779</v>
      </c>
      <c r="I1147" t="s">
        <v>3625</v>
      </c>
      <c r="J1147" t="s">
        <v>3626</v>
      </c>
      <c r="K1147" t="s">
        <v>3627</v>
      </c>
      <c r="L1147" t="s">
        <v>3628</v>
      </c>
      <c r="M1147" t="s">
        <v>13069</v>
      </c>
      <c r="N1147" t="s">
        <v>13070</v>
      </c>
      <c r="O1147" t="s">
        <v>3629</v>
      </c>
      <c r="P1147" t="s">
        <v>3630</v>
      </c>
      <c r="Q1147" t="str">
        <f t="shared" si="324"/>
        <v>Good</v>
      </c>
      <c r="R1147" s="15">
        <f t="shared" si="325"/>
        <v>22551321</v>
      </c>
      <c r="S1147" s="15" t="str">
        <f t="shared" si="326"/>
        <v>₹2,000-₹10,000</v>
      </c>
      <c r="U1147" s="6">
        <f t="shared" si="327"/>
        <v>308</v>
      </c>
      <c r="V1147" s="3">
        <f t="shared" si="328"/>
        <v>36561.300000000003</v>
      </c>
      <c r="W1147" s="3" t="s">
        <v>14520</v>
      </c>
      <c r="X1147" s="3" t="s">
        <v>14550</v>
      </c>
      <c r="Y1147" s="25">
        <f t="shared" si="329"/>
        <v>0.66</v>
      </c>
      <c r="Z1147" s="25">
        <f t="shared" si="330"/>
        <v>662</v>
      </c>
      <c r="AA1147">
        <f t="shared" si="331"/>
        <v>1</v>
      </c>
      <c r="AB1147">
        <f t="shared" si="332"/>
        <v>1</v>
      </c>
      <c r="AC1147">
        <f t="shared" si="342"/>
        <v>0</v>
      </c>
      <c r="AF1147">
        <f t="shared" si="333"/>
        <v>22551321</v>
      </c>
      <c r="AH1147" t="str">
        <f t="shared" si="334"/>
        <v>Spigen EZ Fit Tempered Glass Screen</v>
      </c>
      <c r="AI1147" s="21">
        <f t="shared" si="335"/>
        <v>7779</v>
      </c>
      <c r="AK1147" t="str">
        <f t="shared" si="336"/>
        <v>Electronics</v>
      </c>
      <c r="AM1147">
        <f t="shared" si="337"/>
        <v>6600</v>
      </c>
      <c r="AN1147" s="16">
        <f t="shared" si="338"/>
        <v>66</v>
      </c>
      <c r="AO1147">
        <f t="shared" si="339"/>
        <v>66</v>
      </c>
      <c r="AP1147" t="str">
        <f t="shared" si="340"/>
        <v>Suspicious Zero</v>
      </c>
      <c r="AQ1147">
        <f t="shared" si="341"/>
        <v>6600</v>
      </c>
    </row>
    <row r="1148" spans="1:43">
      <c r="A1148" t="s">
        <v>3688</v>
      </c>
      <c r="B1148" t="s">
        <v>3689</v>
      </c>
      <c r="C1148" t="s">
        <v>3550</v>
      </c>
      <c r="D1148" s="17">
        <v>999</v>
      </c>
      <c r="E1148" s="17">
        <v>2899</v>
      </c>
      <c r="F1148" s="23">
        <v>66</v>
      </c>
      <c r="G1148" s="6">
        <v>4.5999999999999996</v>
      </c>
      <c r="H1148" s="3">
        <v>6129</v>
      </c>
      <c r="I1148" t="s">
        <v>3690</v>
      </c>
      <c r="J1148" t="s">
        <v>3691</v>
      </c>
      <c r="K1148" t="s">
        <v>3692</v>
      </c>
      <c r="L1148" t="s">
        <v>3693</v>
      </c>
      <c r="M1148" t="s">
        <v>13071</v>
      </c>
      <c r="N1148" t="s">
        <v>13072</v>
      </c>
      <c r="O1148" t="s">
        <v>3694</v>
      </c>
      <c r="P1148" t="s">
        <v>3695</v>
      </c>
      <c r="Q1148" t="str">
        <f t="shared" si="324"/>
        <v>Average</v>
      </c>
      <c r="R1148" s="15">
        <f t="shared" si="325"/>
        <v>17767971</v>
      </c>
      <c r="S1148" s="15" t="str">
        <f t="shared" si="326"/>
        <v>₹2,000-₹10,000</v>
      </c>
      <c r="U1148" s="6">
        <f t="shared" si="327"/>
        <v>308</v>
      </c>
      <c r="V1148" s="3">
        <f t="shared" si="328"/>
        <v>28193.399999999998</v>
      </c>
      <c r="W1148" s="3" t="s">
        <v>14521</v>
      </c>
      <c r="X1148" s="3" t="s">
        <v>14550</v>
      </c>
      <c r="Y1148" s="25">
        <f t="shared" si="329"/>
        <v>0.66</v>
      </c>
      <c r="Z1148" s="25">
        <f t="shared" si="330"/>
        <v>662</v>
      </c>
      <c r="AA1148">
        <f t="shared" si="331"/>
        <v>1</v>
      </c>
      <c r="AB1148">
        <f t="shared" si="332"/>
        <v>1</v>
      </c>
      <c r="AC1148">
        <f t="shared" si="342"/>
        <v>0</v>
      </c>
      <c r="AF1148">
        <f t="shared" si="333"/>
        <v>17767971</v>
      </c>
      <c r="AH1148" t="str">
        <f t="shared" si="334"/>
        <v>Spigen EZ Fit Tempered Glass Screen</v>
      </c>
      <c r="AI1148" s="21">
        <f t="shared" si="335"/>
        <v>6129</v>
      </c>
      <c r="AK1148" t="str">
        <f t="shared" si="336"/>
        <v>Electronics</v>
      </c>
      <c r="AM1148">
        <f t="shared" si="337"/>
        <v>6600</v>
      </c>
      <c r="AN1148" s="16">
        <f t="shared" si="338"/>
        <v>66</v>
      </c>
      <c r="AO1148">
        <f t="shared" si="339"/>
        <v>66</v>
      </c>
      <c r="AP1148" t="str">
        <f t="shared" si="340"/>
        <v>Suspicious Zero</v>
      </c>
      <c r="AQ1148">
        <f t="shared" si="341"/>
        <v>6600</v>
      </c>
    </row>
    <row r="1149" spans="1:43">
      <c r="A1149" t="s">
        <v>8706</v>
      </c>
      <c r="B1149" t="s">
        <v>8707</v>
      </c>
      <c r="C1149" t="s">
        <v>8346</v>
      </c>
      <c r="D1149" s="17">
        <v>353</v>
      </c>
      <c r="E1149" s="17">
        <v>1199</v>
      </c>
      <c r="F1149" s="23">
        <v>71</v>
      </c>
      <c r="G1149" s="6">
        <v>4.3</v>
      </c>
      <c r="H1149" s="3">
        <v>629</v>
      </c>
      <c r="I1149" t="s">
        <v>12367</v>
      </c>
      <c r="J1149" t="s">
        <v>8708</v>
      </c>
      <c r="K1149" t="s">
        <v>8709</v>
      </c>
      <c r="L1149" t="s">
        <v>8710</v>
      </c>
      <c r="M1149" t="s">
        <v>8711</v>
      </c>
      <c r="N1149" t="s">
        <v>13073</v>
      </c>
      <c r="O1149" t="s">
        <v>8712</v>
      </c>
      <c r="P1149" t="s">
        <v>8713</v>
      </c>
      <c r="Q1149" t="str">
        <f t="shared" si="324"/>
        <v>Good</v>
      </c>
      <c r="R1149" s="15">
        <f t="shared" si="325"/>
        <v>754171</v>
      </c>
      <c r="S1149" s="15" t="str">
        <f t="shared" si="326"/>
        <v>₹500-₹2,000</v>
      </c>
      <c r="U1149" s="6">
        <f t="shared" si="327"/>
        <v>308</v>
      </c>
      <c r="V1149" s="3">
        <f t="shared" si="328"/>
        <v>2704.7</v>
      </c>
      <c r="W1149" s="3" t="s">
        <v>13971</v>
      </c>
      <c r="X1149" s="3" t="s">
        <v>14573</v>
      </c>
      <c r="Y1149" s="25">
        <f t="shared" si="329"/>
        <v>0.71</v>
      </c>
      <c r="Z1149" s="25">
        <f t="shared" si="330"/>
        <v>662</v>
      </c>
      <c r="AA1149">
        <f t="shared" si="331"/>
        <v>1</v>
      </c>
      <c r="AB1149">
        <f t="shared" si="332"/>
        <v>1</v>
      </c>
      <c r="AC1149">
        <f t="shared" si="342"/>
        <v>0</v>
      </c>
      <c r="AF1149">
        <f t="shared" si="333"/>
        <v>754171</v>
      </c>
      <c r="AH1149" t="str">
        <f t="shared" si="334"/>
        <v>GILTON Egg Boiler Electric Automatic</v>
      </c>
      <c r="AI1149" s="21">
        <f t="shared" si="335"/>
        <v>629</v>
      </c>
      <c r="AK1149" t="str">
        <f t="shared" si="336"/>
        <v>Home &amp; Kitchen</v>
      </c>
      <c r="AM1149">
        <f t="shared" si="337"/>
        <v>7100</v>
      </c>
      <c r="AN1149" s="16">
        <f t="shared" si="338"/>
        <v>71</v>
      </c>
      <c r="AO1149">
        <f t="shared" si="339"/>
        <v>71</v>
      </c>
      <c r="AP1149" t="str">
        <f t="shared" si="340"/>
        <v>Suspicious Zero</v>
      </c>
      <c r="AQ1149">
        <f t="shared" si="341"/>
        <v>7100</v>
      </c>
    </row>
    <row r="1150" spans="1:43">
      <c r="A1150" t="s">
        <v>7809</v>
      </c>
      <c r="B1150" t="s">
        <v>7810</v>
      </c>
      <c r="C1150" t="s">
        <v>6275</v>
      </c>
      <c r="D1150" s="17">
        <v>3307</v>
      </c>
      <c r="E1150" s="17">
        <v>6100</v>
      </c>
      <c r="F1150" s="23">
        <v>46</v>
      </c>
      <c r="G1150" s="6">
        <v>4.3</v>
      </c>
      <c r="H1150" s="3">
        <v>2515</v>
      </c>
      <c r="I1150" t="s">
        <v>7811</v>
      </c>
      <c r="J1150" t="s">
        <v>7812</v>
      </c>
      <c r="K1150" t="s">
        <v>7813</v>
      </c>
      <c r="L1150" t="s">
        <v>7814</v>
      </c>
      <c r="M1150" t="s">
        <v>7815</v>
      </c>
      <c r="N1150" t="s">
        <v>13074</v>
      </c>
      <c r="O1150" t="s">
        <v>7816</v>
      </c>
      <c r="P1150" t="s">
        <v>7817</v>
      </c>
      <c r="Q1150" t="str">
        <f t="shared" si="324"/>
        <v>Average</v>
      </c>
      <c r="R1150" s="15">
        <f t="shared" si="325"/>
        <v>15341500</v>
      </c>
      <c r="S1150" s="15" t="str">
        <f t="shared" si="326"/>
        <v>₹2,000-₹10,000</v>
      </c>
      <c r="U1150" s="6">
        <f t="shared" si="327"/>
        <v>308</v>
      </c>
      <c r="V1150" s="3">
        <f t="shared" si="328"/>
        <v>10814.5</v>
      </c>
      <c r="W1150" s="3" t="s">
        <v>13972</v>
      </c>
      <c r="X1150" s="3" t="s">
        <v>14572</v>
      </c>
      <c r="Y1150" s="25">
        <f t="shared" si="329"/>
        <v>0.46</v>
      </c>
      <c r="Z1150" s="25">
        <f t="shared" si="330"/>
        <v>662</v>
      </c>
      <c r="AA1150">
        <f t="shared" si="331"/>
        <v>1</v>
      </c>
      <c r="AB1150">
        <f t="shared" si="332"/>
        <v>1</v>
      </c>
      <c r="AC1150">
        <f t="shared" si="342"/>
        <v>0</v>
      </c>
      <c r="AF1150">
        <f t="shared" si="333"/>
        <v>15341500</v>
      </c>
      <c r="AH1150" t="str">
        <f t="shared" si="334"/>
        <v>Crucial P3 500GB PCIe 3.0 3D NAND NVMe</v>
      </c>
      <c r="AI1150" s="21">
        <f t="shared" si="335"/>
        <v>2515</v>
      </c>
      <c r="AK1150" t="str">
        <f t="shared" si="336"/>
        <v>Computers &amp; Accessories</v>
      </c>
      <c r="AM1150">
        <f t="shared" si="337"/>
        <v>4600</v>
      </c>
      <c r="AN1150" s="16">
        <f t="shared" si="338"/>
        <v>46</v>
      </c>
      <c r="AO1150">
        <f t="shared" si="339"/>
        <v>46</v>
      </c>
      <c r="AP1150" t="str">
        <f t="shared" si="340"/>
        <v>Suspicious Zero</v>
      </c>
      <c r="AQ1150">
        <f t="shared" si="341"/>
        <v>4600</v>
      </c>
    </row>
    <row r="1151" spans="1:43">
      <c r="A1151" t="s">
        <v>6922</v>
      </c>
      <c r="B1151" t="s">
        <v>6923</v>
      </c>
      <c r="C1151" t="s">
        <v>2884</v>
      </c>
      <c r="D1151" s="17">
        <v>999</v>
      </c>
      <c r="E1151" s="17">
        <v>4199</v>
      </c>
      <c r="F1151" s="23">
        <v>76</v>
      </c>
      <c r="G1151" s="6">
        <v>3.5</v>
      </c>
      <c r="H1151" s="3">
        <v>1913</v>
      </c>
      <c r="I1151" t="s">
        <v>6924</v>
      </c>
      <c r="J1151" t="s">
        <v>6925</v>
      </c>
      <c r="K1151" t="s">
        <v>6926</v>
      </c>
      <c r="L1151" t="s">
        <v>6927</v>
      </c>
      <c r="M1151" t="s">
        <v>13075</v>
      </c>
      <c r="N1151" t="s">
        <v>13076</v>
      </c>
      <c r="O1151" t="s">
        <v>6928</v>
      </c>
      <c r="P1151" t="s">
        <v>6929</v>
      </c>
      <c r="Q1151" t="str">
        <f t="shared" si="324"/>
        <v>Good</v>
      </c>
      <c r="R1151" s="15">
        <f t="shared" si="325"/>
        <v>8032687</v>
      </c>
      <c r="S1151" s="15" t="str">
        <f t="shared" si="326"/>
        <v>₹2,000-₹10,000</v>
      </c>
      <c r="U1151" s="6">
        <f t="shared" si="327"/>
        <v>308</v>
      </c>
      <c r="V1151" s="3">
        <f t="shared" si="328"/>
        <v>6695.5</v>
      </c>
      <c r="W1151" s="3" t="s">
        <v>13973</v>
      </c>
      <c r="X1151" s="3" t="s">
        <v>14550</v>
      </c>
      <c r="Y1151" s="25">
        <f t="shared" si="329"/>
        <v>0.76</v>
      </c>
      <c r="Z1151" s="25">
        <f t="shared" si="330"/>
        <v>662</v>
      </c>
      <c r="AA1151">
        <f t="shared" si="331"/>
        <v>1</v>
      </c>
      <c r="AB1151">
        <f t="shared" si="332"/>
        <v>1</v>
      </c>
      <c r="AC1151">
        <f t="shared" si="342"/>
        <v>0</v>
      </c>
      <c r="AF1151">
        <f t="shared" si="333"/>
        <v>8032687</v>
      </c>
      <c r="AH1151" t="str">
        <f t="shared" si="334"/>
        <v>ZEBRONICS Zeb-Sound Bomb N1 True</v>
      </c>
      <c r="AI1151" s="21">
        <f t="shared" si="335"/>
        <v>1913</v>
      </c>
      <c r="AK1151" t="str">
        <f t="shared" si="336"/>
        <v>Electronics</v>
      </c>
      <c r="AM1151">
        <f t="shared" si="337"/>
        <v>7600</v>
      </c>
      <c r="AN1151" s="16">
        <f t="shared" si="338"/>
        <v>76</v>
      </c>
      <c r="AO1151">
        <f t="shared" si="339"/>
        <v>76</v>
      </c>
      <c r="AP1151" t="str">
        <f t="shared" si="340"/>
        <v>Suspicious Zero</v>
      </c>
      <c r="AQ1151">
        <f t="shared" si="341"/>
        <v>7600</v>
      </c>
    </row>
    <row r="1152" spans="1:43">
      <c r="A1152" t="s">
        <v>4667</v>
      </c>
      <c r="B1152" t="s">
        <v>4668</v>
      </c>
      <c r="C1152" t="s">
        <v>4543</v>
      </c>
      <c r="D1152" s="17">
        <v>299</v>
      </c>
      <c r="E1152" s="17">
        <v>599</v>
      </c>
      <c r="F1152" s="23">
        <v>50</v>
      </c>
      <c r="G1152" s="6">
        <v>4.0999999999999996</v>
      </c>
      <c r="H1152" s="3">
        <v>1597</v>
      </c>
      <c r="I1152" t="s">
        <v>4669</v>
      </c>
      <c r="J1152" t="s">
        <v>4670</v>
      </c>
      <c r="K1152" t="s">
        <v>4671</v>
      </c>
      <c r="L1152" t="s">
        <v>4672</v>
      </c>
      <c r="M1152" t="s">
        <v>4673</v>
      </c>
      <c r="N1152" t="s">
        <v>4674</v>
      </c>
      <c r="O1152" t="s">
        <v>4675</v>
      </c>
      <c r="P1152" t="s">
        <v>4676</v>
      </c>
      <c r="Q1152" t="str">
        <f t="shared" si="324"/>
        <v>Good</v>
      </c>
      <c r="R1152" s="15">
        <f t="shared" si="325"/>
        <v>956603</v>
      </c>
      <c r="S1152" s="15" t="str">
        <f t="shared" si="326"/>
        <v>₹500-₹2,000</v>
      </c>
      <c r="U1152" s="6">
        <f t="shared" si="327"/>
        <v>308</v>
      </c>
      <c r="V1152" s="3">
        <f t="shared" si="328"/>
        <v>6547.7</v>
      </c>
      <c r="W1152" s="3" t="s">
        <v>13974</v>
      </c>
      <c r="X1152" s="3" t="s">
        <v>14572</v>
      </c>
      <c r="Y1152" s="25">
        <f t="shared" si="329"/>
        <v>0.5</v>
      </c>
      <c r="Z1152" s="25">
        <f t="shared" si="330"/>
        <v>662</v>
      </c>
      <c r="AA1152">
        <f t="shared" si="331"/>
        <v>1</v>
      </c>
      <c r="AB1152">
        <f t="shared" si="332"/>
        <v>1</v>
      </c>
      <c r="AC1152">
        <f t="shared" si="342"/>
        <v>0</v>
      </c>
      <c r="AF1152">
        <f t="shared" si="333"/>
        <v>956603</v>
      </c>
      <c r="AH1152" t="str">
        <f t="shared" si="334"/>
        <v>Portronics Toad 23 Wireless Optical</v>
      </c>
      <c r="AI1152" s="21">
        <f t="shared" si="335"/>
        <v>1597</v>
      </c>
      <c r="AK1152" t="str">
        <f t="shared" si="336"/>
        <v>Computers &amp; Accessories</v>
      </c>
      <c r="AM1152">
        <f t="shared" si="337"/>
        <v>5000</v>
      </c>
      <c r="AN1152" s="16">
        <f t="shared" si="338"/>
        <v>50</v>
      </c>
      <c r="AO1152">
        <f t="shared" si="339"/>
        <v>50</v>
      </c>
      <c r="AP1152" t="str">
        <f t="shared" si="340"/>
        <v>Suspicious Zero</v>
      </c>
      <c r="AQ1152">
        <f t="shared" si="341"/>
        <v>5000</v>
      </c>
    </row>
    <row r="1153" spans="1:43">
      <c r="A1153" t="s">
        <v>4384</v>
      </c>
      <c r="B1153" t="s">
        <v>4385</v>
      </c>
      <c r="C1153" t="s">
        <v>2768</v>
      </c>
      <c r="D1153" s="17">
        <v>265</v>
      </c>
      <c r="E1153" s="17">
        <v>999</v>
      </c>
      <c r="F1153" s="23">
        <v>73</v>
      </c>
      <c r="G1153" s="6">
        <v>3.7</v>
      </c>
      <c r="H1153" s="3">
        <v>465</v>
      </c>
      <c r="I1153" t="s">
        <v>13077</v>
      </c>
      <c r="J1153" t="s">
        <v>4386</v>
      </c>
      <c r="K1153" t="s">
        <v>4387</v>
      </c>
      <c r="L1153" t="s">
        <v>4388</v>
      </c>
      <c r="M1153" t="s">
        <v>4389</v>
      </c>
      <c r="N1153" t="s">
        <v>4390</v>
      </c>
      <c r="O1153" t="s">
        <v>4391</v>
      </c>
      <c r="P1153" t="s">
        <v>4392</v>
      </c>
      <c r="Q1153" t="str">
        <f t="shared" si="324"/>
        <v>Good</v>
      </c>
      <c r="R1153" s="15">
        <f t="shared" si="325"/>
        <v>464535</v>
      </c>
      <c r="S1153" s="15" t="str">
        <f t="shared" si="326"/>
        <v>₹500-₹2,000</v>
      </c>
      <c r="U1153" s="6">
        <f t="shared" si="327"/>
        <v>308</v>
      </c>
      <c r="V1153" s="3">
        <f t="shared" si="328"/>
        <v>1720.5</v>
      </c>
      <c r="W1153" s="3" t="s">
        <v>13975</v>
      </c>
      <c r="X1153" s="3" t="s">
        <v>14550</v>
      </c>
      <c r="Y1153" s="25">
        <f t="shared" si="329"/>
        <v>0.73</v>
      </c>
      <c r="Z1153" s="25">
        <f t="shared" si="330"/>
        <v>662</v>
      </c>
      <c r="AA1153">
        <f t="shared" si="331"/>
        <v>1</v>
      </c>
      <c r="AB1153">
        <f t="shared" si="332"/>
        <v>1</v>
      </c>
      <c r="AC1153">
        <f t="shared" si="342"/>
        <v>0</v>
      </c>
      <c r="AF1153">
        <f t="shared" si="333"/>
        <v>464535</v>
      </c>
      <c r="AH1153" t="str">
        <f t="shared" si="334"/>
        <v>Prolet Classic Bumper Case Cover for</v>
      </c>
      <c r="AI1153" s="21">
        <f t="shared" si="335"/>
        <v>465</v>
      </c>
      <c r="AK1153" t="str">
        <f t="shared" si="336"/>
        <v>Electronics</v>
      </c>
      <c r="AM1153">
        <f t="shared" si="337"/>
        <v>7300</v>
      </c>
      <c r="AN1153" s="16">
        <f t="shared" si="338"/>
        <v>73</v>
      </c>
      <c r="AO1153">
        <f t="shared" si="339"/>
        <v>73</v>
      </c>
      <c r="AP1153" t="str">
        <f t="shared" si="340"/>
        <v>Suspicious Zero</v>
      </c>
      <c r="AQ1153">
        <f t="shared" si="341"/>
        <v>7300</v>
      </c>
    </row>
    <row r="1154" spans="1:43">
      <c r="A1154" t="s">
        <v>2413</v>
      </c>
      <c r="B1154" t="s">
        <v>2414</v>
      </c>
      <c r="C1154" t="s">
        <v>169</v>
      </c>
      <c r="D1154" s="17">
        <v>32990</v>
      </c>
      <c r="E1154" s="17">
        <v>54990</v>
      </c>
      <c r="F1154" s="23">
        <v>40</v>
      </c>
      <c r="G1154" s="6">
        <v>4.0999999999999996</v>
      </c>
      <c r="H1154" s="3">
        <v>1555</v>
      </c>
      <c r="I1154" t="s">
        <v>2415</v>
      </c>
      <c r="J1154" t="s">
        <v>2416</v>
      </c>
      <c r="K1154" t="s">
        <v>2417</v>
      </c>
      <c r="L1154" t="s">
        <v>2418</v>
      </c>
      <c r="M1154" t="s">
        <v>12470</v>
      </c>
      <c r="N1154" t="s">
        <v>13078</v>
      </c>
      <c r="O1154" t="s">
        <v>2419</v>
      </c>
      <c r="P1154" t="s">
        <v>2420</v>
      </c>
      <c r="Q1154" t="str">
        <f t="shared" ref="Q1154:Q1217" si="343">IF(G1157&lt;3, "Below 3", IF(G1157&lt;4, "Average", IF(G1157&lt;4.5, "Good", "Excellent")))</f>
        <v>Average</v>
      </c>
      <c r="R1154" s="15">
        <f t="shared" ref="R1154:R1217" si="344">E1154*H1154</f>
        <v>85509450</v>
      </c>
      <c r="S1154" s="15" t="str">
        <f t="shared" ref="S1154:S1217" si="345">IF(E1154&lt;500, "&lt;₹500", IF(E1154&lt;=2000, "₹500-₹2,000", IF(E1154&lt;=10000, "₹2,000-₹10,000", IF(E1154&lt;=50000, "₹10,000-₹50,000", "&gt;₹50,000"))))</f>
        <v>&gt;₹50,000</v>
      </c>
      <c r="U1154" s="6">
        <f t="shared" ref="U1154:U1217" si="346">COUNTIF(H:H, "&lt;1,000")</f>
        <v>308</v>
      </c>
      <c r="V1154" s="3">
        <f t="shared" ref="V1154:V1217" si="347">G1154*H1154</f>
        <v>6375.4999999999991</v>
      </c>
      <c r="W1154" s="3" t="s">
        <v>13976</v>
      </c>
      <c r="X1154" s="3" t="s">
        <v>14550</v>
      </c>
      <c r="Y1154" s="25">
        <f t="shared" ref="Y1154:Y1217" si="348">F1154/100</f>
        <v>0.4</v>
      </c>
      <c r="Z1154" s="25">
        <f t="shared" ref="Z1154:Z1217" si="349">COUNTIF(F:F, "&gt;=50")</f>
        <v>662</v>
      </c>
      <c r="AA1154">
        <f t="shared" ref="AA1154:AA1217" si="350">COUNTIF(A:A, A1154)</f>
        <v>1</v>
      </c>
      <c r="AB1154">
        <f t="shared" ref="AB1154:AB1217" si="351">COUNTIF(W:W, W1154)</f>
        <v>1</v>
      </c>
      <c r="AC1154">
        <f t="shared" si="342"/>
        <v>0</v>
      </c>
      <c r="AF1154">
        <f t="shared" ref="AF1154:AF1217" si="352">E1154*H1154</f>
        <v>85509450</v>
      </c>
      <c r="AH1154" t="str">
        <f t="shared" ref="AH1154:AH1217" si="353">TRIM(LEFT(B1154, MIN(IFERROR(FIND(",", B1154), LEN(B1154)+1), IFERROR(FIND("|", B1154), LEN(B1154)+1), IFERROR(FIND("~", SUBSTITUTE(LEFT(B1154, 40), " ", "~", LEN(LEFT(B1154, 40))-LEN(SUBSTITUTE(LEFT(B1154, 40), " ", ""))))-1, 40))))</f>
        <v>Hisense 126 cm (50 inches) Bezelless</v>
      </c>
      <c r="AI1154" s="21">
        <f t="shared" ref="AI1154:AI1217" si="354">IF(H1154&gt;1000000, H1154/10, H1154)</f>
        <v>1555</v>
      </c>
      <c r="AK1154" t="str">
        <f t="shared" ref="AK1154:AK1217" si="355">TRIM(SUBSTITUTE(PROPER(SUBSTITUTE(X1154, "&amp;", " &amp; ")), "  ", " "))</f>
        <v>Electronics</v>
      </c>
      <c r="AM1154">
        <f t="shared" ref="AM1154:AM1217" si="356">F1154*100</f>
        <v>4000</v>
      </c>
      <c r="AN1154" s="16">
        <f t="shared" ref="AN1154:AN1217" si="357">IF(F1154=0, AVERAGEIF(X:X, X1154, F:F), F1154)</f>
        <v>40</v>
      </c>
      <c r="AO1154">
        <f t="shared" ref="AO1154:AO1217" si="358">IF(F1154=0, AVERAGEIF(X:X, X1154, F:F), F1154)</f>
        <v>40</v>
      </c>
      <c r="AP1154" t="str">
        <f t="shared" ref="AP1154:AP1217" si="359">IF(D1154=E1154, "True Zero", "Suspicious Zero")</f>
        <v>Suspicious Zero</v>
      </c>
      <c r="AQ1154">
        <f t="shared" si="341"/>
        <v>4000</v>
      </c>
    </row>
    <row r="1155" spans="1:43">
      <c r="A1155" t="s">
        <v>7336</v>
      </c>
      <c r="B1155" t="s">
        <v>7337</v>
      </c>
      <c r="C1155" t="s">
        <v>5599</v>
      </c>
      <c r="D1155" s="17">
        <v>379</v>
      </c>
      <c r="E1155" s="17">
        <v>1499</v>
      </c>
      <c r="F1155" s="23">
        <v>75</v>
      </c>
      <c r="G1155" s="6">
        <v>4.0999999999999996</v>
      </c>
      <c r="H1155" s="3">
        <v>670</v>
      </c>
      <c r="I1155" t="s">
        <v>12368</v>
      </c>
      <c r="J1155" t="s">
        <v>7338</v>
      </c>
      <c r="K1155" t="s">
        <v>7339</v>
      </c>
      <c r="L1155" t="s">
        <v>7340</v>
      </c>
      <c r="M1155" t="s">
        <v>7341</v>
      </c>
      <c r="N1155" t="s">
        <v>13079</v>
      </c>
      <c r="O1155" t="s">
        <v>7342</v>
      </c>
      <c r="P1155" t="s">
        <v>7343</v>
      </c>
      <c r="Q1155" t="str">
        <f t="shared" si="343"/>
        <v>Excellent</v>
      </c>
      <c r="R1155" s="15">
        <f t="shared" si="344"/>
        <v>1004330</v>
      </c>
      <c r="S1155" s="15" t="str">
        <f t="shared" si="345"/>
        <v>₹500-₹2,000</v>
      </c>
      <c r="U1155" s="6">
        <f t="shared" si="346"/>
        <v>308</v>
      </c>
      <c r="V1155" s="3">
        <f t="shared" si="347"/>
        <v>2746.9999999999995</v>
      </c>
      <c r="W1155" s="3" t="s">
        <v>13977</v>
      </c>
      <c r="X1155" s="3" t="s">
        <v>14572</v>
      </c>
      <c r="Y1155" s="25">
        <f t="shared" si="348"/>
        <v>0.75</v>
      </c>
      <c r="Z1155" s="25">
        <f t="shared" si="349"/>
        <v>662</v>
      </c>
      <c r="AA1155">
        <f t="shared" si="350"/>
        <v>1</v>
      </c>
      <c r="AB1155">
        <f t="shared" si="351"/>
        <v>1</v>
      </c>
      <c r="AC1155">
        <f t="shared" si="342"/>
        <v>0</v>
      </c>
      <c r="AF1155">
        <f t="shared" si="352"/>
        <v>1004330</v>
      </c>
      <c r="AH1155" t="str">
        <f t="shared" si="353"/>
        <v>Robustrion Anti-Scratch &amp; Smudge Proof</v>
      </c>
      <c r="AI1155" s="21">
        <f t="shared" si="354"/>
        <v>670</v>
      </c>
      <c r="AK1155" t="str">
        <f t="shared" si="355"/>
        <v>Computers &amp; Accessories</v>
      </c>
      <c r="AM1155">
        <f t="shared" si="356"/>
        <v>7500</v>
      </c>
      <c r="AN1155" s="16">
        <f t="shared" si="357"/>
        <v>75</v>
      </c>
      <c r="AO1155">
        <f t="shared" si="358"/>
        <v>75</v>
      </c>
      <c r="AP1155" t="str">
        <f t="shared" si="359"/>
        <v>Suspicious Zero</v>
      </c>
      <c r="AQ1155">
        <f t="shared" ref="AQ1155:AQ1218" si="360">F1155*100</f>
        <v>7500</v>
      </c>
    </row>
    <row r="1156" spans="1:43">
      <c r="A1156" t="s">
        <v>10455</v>
      </c>
      <c r="B1156" t="s">
        <v>10456</v>
      </c>
      <c r="C1156" t="s">
        <v>8678</v>
      </c>
      <c r="D1156" s="17">
        <v>5999</v>
      </c>
      <c r="E1156" s="17">
        <v>9999</v>
      </c>
      <c r="F1156" s="23">
        <v>40</v>
      </c>
      <c r="G1156" s="6">
        <v>4.2</v>
      </c>
      <c r="H1156" s="3">
        <v>170</v>
      </c>
      <c r="I1156" t="s">
        <v>10457</v>
      </c>
      <c r="J1156" t="s">
        <v>10458</v>
      </c>
      <c r="K1156" t="s">
        <v>10459</v>
      </c>
      <c r="L1156" t="s">
        <v>10460</v>
      </c>
      <c r="M1156" t="s">
        <v>10461</v>
      </c>
      <c r="N1156" t="s">
        <v>13080</v>
      </c>
      <c r="O1156" t="s">
        <v>10462</v>
      </c>
      <c r="P1156" t="s">
        <v>10463</v>
      </c>
      <c r="Q1156" t="str">
        <f t="shared" si="343"/>
        <v>Good</v>
      </c>
      <c r="R1156" s="15">
        <f t="shared" si="344"/>
        <v>1699830</v>
      </c>
      <c r="S1156" s="15" t="str">
        <f t="shared" si="345"/>
        <v>₹2,000-₹10,000</v>
      </c>
      <c r="U1156" s="6">
        <f t="shared" si="346"/>
        <v>308</v>
      </c>
      <c r="V1156" s="3">
        <f t="shared" si="347"/>
        <v>714</v>
      </c>
      <c r="W1156" s="3" t="s">
        <v>13978</v>
      </c>
      <c r="X1156" s="3" t="s">
        <v>14573</v>
      </c>
      <c r="Y1156" s="25">
        <f t="shared" si="348"/>
        <v>0.4</v>
      </c>
      <c r="Z1156" s="25">
        <f t="shared" si="349"/>
        <v>662</v>
      </c>
      <c r="AA1156">
        <f t="shared" si="350"/>
        <v>1</v>
      </c>
      <c r="AB1156">
        <f t="shared" si="351"/>
        <v>1</v>
      </c>
      <c r="AC1156">
        <f t="shared" si="342"/>
        <v>0</v>
      </c>
      <c r="AF1156">
        <f t="shared" si="352"/>
        <v>1699830</v>
      </c>
      <c r="AH1156" t="str">
        <f t="shared" si="353"/>
        <v>Shakti Technology S5 High Pressure Car</v>
      </c>
      <c r="AI1156" s="21">
        <f t="shared" si="354"/>
        <v>170</v>
      </c>
      <c r="AK1156" t="str">
        <f t="shared" si="355"/>
        <v>Home &amp; Kitchen</v>
      </c>
      <c r="AM1156">
        <f t="shared" si="356"/>
        <v>4000</v>
      </c>
      <c r="AN1156" s="16">
        <f t="shared" si="357"/>
        <v>40</v>
      </c>
      <c r="AO1156">
        <f t="shared" si="358"/>
        <v>40</v>
      </c>
      <c r="AP1156" t="str">
        <f t="shared" si="359"/>
        <v>Suspicious Zero</v>
      </c>
      <c r="AQ1156">
        <f t="shared" si="360"/>
        <v>4000</v>
      </c>
    </row>
    <row r="1157" spans="1:43">
      <c r="A1157" t="s">
        <v>8875</v>
      </c>
      <c r="B1157" t="s">
        <v>8876</v>
      </c>
      <c r="C1157" t="s">
        <v>8099</v>
      </c>
      <c r="D1157" s="17">
        <v>1299</v>
      </c>
      <c r="E1157" s="17">
        <v>1999</v>
      </c>
      <c r="F1157" s="23">
        <v>35</v>
      </c>
      <c r="G1157" s="6">
        <v>3.8</v>
      </c>
      <c r="H1157" s="3">
        <v>311</v>
      </c>
      <c r="I1157" t="s">
        <v>13081</v>
      </c>
      <c r="J1157" t="s">
        <v>8877</v>
      </c>
      <c r="K1157" t="s">
        <v>8878</v>
      </c>
      <c r="L1157" t="s">
        <v>8879</v>
      </c>
      <c r="M1157" t="s">
        <v>8880</v>
      </c>
      <c r="N1157" t="s">
        <v>13082</v>
      </c>
      <c r="O1157" t="s">
        <v>8881</v>
      </c>
      <c r="P1157" t="s">
        <v>8882</v>
      </c>
      <c r="Q1157" t="str">
        <f t="shared" si="343"/>
        <v>Good</v>
      </c>
      <c r="R1157" s="15">
        <f t="shared" si="344"/>
        <v>621689</v>
      </c>
      <c r="S1157" s="15" t="str">
        <f t="shared" si="345"/>
        <v>₹500-₹2,000</v>
      </c>
      <c r="U1157" s="6">
        <f t="shared" si="346"/>
        <v>308</v>
      </c>
      <c r="V1157" s="3">
        <f t="shared" si="347"/>
        <v>1181.8</v>
      </c>
      <c r="W1157" s="3" t="s">
        <v>13979</v>
      </c>
      <c r="X1157" s="3" t="s">
        <v>14573</v>
      </c>
      <c r="Y1157" s="25">
        <f t="shared" si="348"/>
        <v>0.35</v>
      </c>
      <c r="Z1157" s="25">
        <f t="shared" si="349"/>
        <v>662</v>
      </c>
      <c r="AA1157">
        <f t="shared" si="350"/>
        <v>1</v>
      </c>
      <c r="AB1157">
        <f t="shared" si="351"/>
        <v>1</v>
      </c>
      <c r="AC1157">
        <f t="shared" si="342"/>
        <v>0</v>
      </c>
      <c r="AF1157">
        <f t="shared" si="352"/>
        <v>621689</v>
      </c>
      <c r="AH1157" t="str">
        <f t="shared" si="353"/>
        <v>Wipro Vesta 1.8 litre Cool touch</v>
      </c>
      <c r="AI1157" s="21">
        <f t="shared" si="354"/>
        <v>311</v>
      </c>
      <c r="AK1157" t="str">
        <f t="shared" si="355"/>
        <v>Home &amp; Kitchen</v>
      </c>
      <c r="AM1157">
        <f t="shared" si="356"/>
        <v>3500</v>
      </c>
      <c r="AN1157" s="16">
        <f t="shared" si="357"/>
        <v>35</v>
      </c>
      <c r="AO1157">
        <f t="shared" si="358"/>
        <v>35</v>
      </c>
      <c r="AP1157" t="str">
        <f t="shared" si="359"/>
        <v>Suspicious Zero</v>
      </c>
      <c r="AQ1157">
        <f t="shared" si="360"/>
        <v>3500</v>
      </c>
    </row>
    <row r="1158" spans="1:43">
      <c r="A1158" t="s">
        <v>5758</v>
      </c>
      <c r="B1158" t="s">
        <v>5759</v>
      </c>
      <c r="C1158" t="s">
        <v>2843</v>
      </c>
      <c r="D1158" s="17">
        <v>1329</v>
      </c>
      <c r="E1158" s="17">
        <v>2900</v>
      </c>
      <c r="F1158" s="23">
        <v>54</v>
      </c>
      <c r="G1158" s="6">
        <v>4.5</v>
      </c>
      <c r="H1158" s="3">
        <v>19624</v>
      </c>
      <c r="I1158" t="s">
        <v>5760</v>
      </c>
      <c r="J1158" t="s">
        <v>5761</v>
      </c>
      <c r="K1158" t="s">
        <v>5762</v>
      </c>
      <c r="L1158" t="s">
        <v>5763</v>
      </c>
      <c r="M1158" t="s">
        <v>5764</v>
      </c>
      <c r="N1158" t="s">
        <v>5765</v>
      </c>
      <c r="O1158" t="s">
        <v>5766</v>
      </c>
      <c r="P1158" t="s">
        <v>5767</v>
      </c>
      <c r="Q1158" t="str">
        <f t="shared" si="343"/>
        <v>Average</v>
      </c>
      <c r="R1158" s="15">
        <f t="shared" si="344"/>
        <v>56909600</v>
      </c>
      <c r="S1158" s="15" t="str">
        <f t="shared" si="345"/>
        <v>₹2,000-₹10,000</v>
      </c>
      <c r="U1158" s="6">
        <f t="shared" si="346"/>
        <v>308</v>
      </c>
      <c r="V1158" s="3">
        <f t="shared" si="347"/>
        <v>88308</v>
      </c>
      <c r="W1158" s="3" t="s">
        <v>14151</v>
      </c>
      <c r="X1158" s="3" t="s">
        <v>14550</v>
      </c>
      <c r="Y1158" s="25">
        <f t="shared" si="348"/>
        <v>0.54</v>
      </c>
      <c r="Z1158" s="25">
        <f t="shared" si="349"/>
        <v>662</v>
      </c>
      <c r="AA1158">
        <f t="shared" si="350"/>
        <v>1</v>
      </c>
      <c r="AB1158">
        <f t="shared" si="351"/>
        <v>1</v>
      </c>
      <c r="AC1158">
        <f t="shared" si="342"/>
        <v>0</v>
      </c>
      <c r="AF1158">
        <f t="shared" si="352"/>
        <v>56909600</v>
      </c>
      <c r="AH1158" t="str">
        <f t="shared" si="353"/>
        <v>SanDisk Extreme microSD UHS I Card</v>
      </c>
      <c r="AI1158" s="21">
        <f t="shared" si="354"/>
        <v>19624</v>
      </c>
      <c r="AK1158" t="str">
        <f t="shared" si="355"/>
        <v>Electronics</v>
      </c>
      <c r="AM1158">
        <f t="shared" si="356"/>
        <v>5400</v>
      </c>
      <c r="AN1158" s="16">
        <f t="shared" si="357"/>
        <v>54</v>
      </c>
      <c r="AO1158">
        <f t="shared" si="358"/>
        <v>54</v>
      </c>
      <c r="AP1158" t="str">
        <f t="shared" si="359"/>
        <v>Suspicious Zero</v>
      </c>
      <c r="AQ1158">
        <f t="shared" si="360"/>
        <v>5400</v>
      </c>
    </row>
    <row r="1159" spans="1:43">
      <c r="A1159" t="s">
        <v>10067</v>
      </c>
      <c r="B1159" t="s">
        <v>10068</v>
      </c>
      <c r="C1159" t="s">
        <v>8373</v>
      </c>
      <c r="D1159" s="17">
        <v>2079</v>
      </c>
      <c r="E1159" s="17">
        <v>3099</v>
      </c>
      <c r="F1159" s="23">
        <v>33</v>
      </c>
      <c r="G1159" s="6">
        <v>4.0999999999999996</v>
      </c>
      <c r="H1159" s="3">
        <v>282</v>
      </c>
      <c r="I1159" t="s">
        <v>13083</v>
      </c>
      <c r="J1159" t="s">
        <v>10069</v>
      </c>
      <c r="K1159" t="s">
        <v>10070</v>
      </c>
      <c r="L1159" t="s">
        <v>10071</v>
      </c>
      <c r="M1159" t="s">
        <v>13084</v>
      </c>
      <c r="N1159" t="s">
        <v>13085</v>
      </c>
      <c r="O1159" t="s">
        <v>10072</v>
      </c>
      <c r="P1159" t="s">
        <v>10073</v>
      </c>
      <c r="Q1159" t="str">
        <f t="shared" si="343"/>
        <v>Good</v>
      </c>
      <c r="R1159" s="15">
        <f t="shared" si="344"/>
        <v>873918</v>
      </c>
      <c r="S1159" s="15" t="str">
        <f t="shared" si="345"/>
        <v>₹2,000-₹10,000</v>
      </c>
      <c r="U1159" s="6">
        <f t="shared" si="346"/>
        <v>308</v>
      </c>
      <c r="V1159" s="3">
        <f t="shared" si="347"/>
        <v>1156.1999999999998</v>
      </c>
      <c r="W1159" s="3" t="s">
        <v>13980</v>
      </c>
      <c r="X1159" s="3" t="s">
        <v>14573</v>
      </c>
      <c r="Y1159" s="25">
        <f t="shared" si="348"/>
        <v>0.33</v>
      </c>
      <c r="Z1159" s="25">
        <f t="shared" si="349"/>
        <v>662</v>
      </c>
      <c r="AA1159">
        <f t="shared" si="350"/>
        <v>1</v>
      </c>
      <c r="AB1159">
        <f t="shared" si="351"/>
        <v>1</v>
      </c>
      <c r="AC1159">
        <f t="shared" si="342"/>
        <v>0</v>
      </c>
      <c r="AF1159">
        <f t="shared" si="352"/>
        <v>873918</v>
      </c>
      <c r="AH1159" t="str">
        <f t="shared" si="353"/>
        <v>Wipro Vesta Grill 1000 Watt Sandwich</v>
      </c>
      <c r="AI1159" s="21">
        <f t="shared" si="354"/>
        <v>282</v>
      </c>
      <c r="AK1159" t="str">
        <f t="shared" si="355"/>
        <v>Home &amp; Kitchen</v>
      </c>
      <c r="AM1159">
        <f t="shared" si="356"/>
        <v>3300</v>
      </c>
      <c r="AN1159" s="16">
        <f t="shared" si="357"/>
        <v>33</v>
      </c>
      <c r="AO1159">
        <f t="shared" si="358"/>
        <v>33</v>
      </c>
      <c r="AP1159" t="str">
        <f t="shared" si="359"/>
        <v>Suspicious Zero</v>
      </c>
      <c r="AQ1159">
        <f t="shared" si="360"/>
        <v>3300</v>
      </c>
    </row>
    <row r="1160" spans="1:43">
      <c r="A1160" t="s">
        <v>4061</v>
      </c>
      <c r="B1160" t="s">
        <v>12442</v>
      </c>
      <c r="C1160" t="s">
        <v>4062</v>
      </c>
      <c r="D1160" s="17">
        <v>689</v>
      </c>
      <c r="E1160" s="17">
        <v>1999</v>
      </c>
      <c r="F1160" s="23">
        <v>66</v>
      </c>
      <c r="G1160" s="6">
        <v>4.3</v>
      </c>
      <c r="H1160" s="3">
        <v>1193</v>
      </c>
      <c r="I1160" t="s">
        <v>4063</v>
      </c>
      <c r="J1160" t="s">
        <v>4064</v>
      </c>
      <c r="K1160" t="s">
        <v>4065</v>
      </c>
      <c r="L1160" t="s">
        <v>4066</v>
      </c>
      <c r="M1160" t="s">
        <v>4067</v>
      </c>
      <c r="N1160" t="s">
        <v>4068</v>
      </c>
      <c r="O1160" t="s">
        <v>4069</v>
      </c>
      <c r="P1160" t="s">
        <v>4070</v>
      </c>
      <c r="Q1160" t="str">
        <f t="shared" si="343"/>
        <v>Good</v>
      </c>
      <c r="R1160" s="15">
        <f t="shared" si="344"/>
        <v>2384807</v>
      </c>
      <c r="S1160" s="15" t="str">
        <f t="shared" si="345"/>
        <v>₹500-₹2,000</v>
      </c>
      <c r="U1160" s="6">
        <f t="shared" si="346"/>
        <v>308</v>
      </c>
      <c r="V1160" s="3">
        <f t="shared" si="347"/>
        <v>5129.8999999999996</v>
      </c>
      <c r="W1160" s="3" t="s">
        <v>13981</v>
      </c>
      <c r="X1160" s="3" t="s">
        <v>14550</v>
      </c>
      <c r="Y1160" s="25">
        <f t="shared" si="348"/>
        <v>0.66</v>
      </c>
      <c r="Z1160" s="25">
        <f t="shared" si="349"/>
        <v>662</v>
      </c>
      <c r="AA1160">
        <f t="shared" si="350"/>
        <v>1</v>
      </c>
      <c r="AB1160">
        <f t="shared" si="351"/>
        <v>1</v>
      </c>
      <c r="AC1160">
        <f t="shared" si="342"/>
        <v>0</v>
      </c>
      <c r="AF1160">
        <f t="shared" si="352"/>
        <v>2384807</v>
      </c>
      <c r="AH1160" t="str">
        <f t="shared" si="353"/>
        <v>WeCool B1 Mobile Holder for Bikes or</v>
      </c>
      <c r="AI1160" s="21">
        <f t="shared" si="354"/>
        <v>1193</v>
      </c>
      <c r="AK1160" t="str">
        <f t="shared" si="355"/>
        <v>Electronics</v>
      </c>
      <c r="AM1160">
        <f t="shared" si="356"/>
        <v>6600</v>
      </c>
      <c r="AN1160" s="16">
        <f t="shared" si="357"/>
        <v>66</v>
      </c>
      <c r="AO1160">
        <f t="shared" si="358"/>
        <v>66</v>
      </c>
      <c r="AP1160" t="str">
        <f t="shared" si="359"/>
        <v>Suspicious Zero</v>
      </c>
      <c r="AQ1160">
        <f t="shared" si="360"/>
        <v>6600</v>
      </c>
    </row>
    <row r="1161" spans="1:43">
      <c r="A1161" t="s">
        <v>724</v>
      </c>
      <c r="B1161" t="s">
        <v>725</v>
      </c>
      <c r="C1161" t="s">
        <v>18</v>
      </c>
      <c r="D1161" s="17">
        <v>209</v>
      </c>
      <c r="E1161" s="17">
        <v>499</v>
      </c>
      <c r="F1161" s="23">
        <v>57.999999999999993</v>
      </c>
      <c r="G1161" s="6">
        <v>3.9</v>
      </c>
      <c r="H1161" s="3">
        <v>536</v>
      </c>
      <c r="I1161" t="s">
        <v>13086</v>
      </c>
      <c r="J1161" t="s">
        <v>727</v>
      </c>
      <c r="K1161" t="s">
        <v>728</v>
      </c>
      <c r="L1161" t="s">
        <v>729</v>
      </c>
      <c r="M1161" t="s">
        <v>13087</v>
      </c>
      <c r="N1161" t="s">
        <v>731</v>
      </c>
      <c r="O1161" t="s">
        <v>732</v>
      </c>
      <c r="P1161" t="s">
        <v>733</v>
      </c>
      <c r="Q1161" t="str">
        <f t="shared" si="343"/>
        <v>Good</v>
      </c>
      <c r="R1161" s="15">
        <f t="shared" si="344"/>
        <v>267464</v>
      </c>
      <c r="S1161" s="15" t="str">
        <f t="shared" si="345"/>
        <v>&lt;₹500</v>
      </c>
      <c r="U1161" s="6">
        <f t="shared" si="346"/>
        <v>308</v>
      </c>
      <c r="V1161" s="3">
        <f t="shared" si="347"/>
        <v>2090.4</v>
      </c>
      <c r="W1161" s="3" t="s">
        <v>13982</v>
      </c>
      <c r="X1161" s="3" t="s">
        <v>14572</v>
      </c>
      <c r="Y1161" s="25">
        <f t="shared" si="348"/>
        <v>0.57999999999999996</v>
      </c>
      <c r="Z1161" s="25">
        <f t="shared" si="349"/>
        <v>662</v>
      </c>
      <c r="AA1161">
        <f t="shared" si="350"/>
        <v>1</v>
      </c>
      <c r="AB1161">
        <f t="shared" si="351"/>
        <v>1</v>
      </c>
      <c r="AC1161">
        <f t="shared" si="342"/>
        <v>0</v>
      </c>
      <c r="AF1161">
        <f t="shared" si="352"/>
        <v>267464</v>
      </c>
      <c r="AH1161" t="str">
        <f t="shared" si="353"/>
        <v>SWAPKART Fast Charging Cable and Data</v>
      </c>
      <c r="AI1161" s="21">
        <f t="shared" si="354"/>
        <v>536</v>
      </c>
      <c r="AK1161" t="str">
        <f t="shared" si="355"/>
        <v>Computers &amp; Accessories</v>
      </c>
      <c r="AM1161">
        <f t="shared" si="356"/>
        <v>5799.9999999999991</v>
      </c>
      <c r="AN1161" s="16">
        <f t="shared" si="357"/>
        <v>57.999999999999993</v>
      </c>
      <c r="AO1161">
        <f t="shared" si="358"/>
        <v>57.999999999999993</v>
      </c>
      <c r="AP1161" t="str">
        <f t="shared" si="359"/>
        <v>Suspicious Zero</v>
      </c>
      <c r="AQ1161">
        <f t="shared" si="360"/>
        <v>5799.9999999999991</v>
      </c>
    </row>
    <row r="1162" spans="1:43">
      <c r="A1162" t="s">
        <v>8363</v>
      </c>
      <c r="B1162" t="s">
        <v>8364</v>
      </c>
      <c r="C1162" t="s">
        <v>8099</v>
      </c>
      <c r="D1162" s="17">
        <v>749</v>
      </c>
      <c r="E1162" s="17">
        <v>1299</v>
      </c>
      <c r="F1162" s="23">
        <v>42</v>
      </c>
      <c r="G1162" s="6">
        <v>4</v>
      </c>
      <c r="H1162" s="3">
        <v>119</v>
      </c>
      <c r="I1162" t="s">
        <v>12083</v>
      </c>
      <c r="J1162" t="s">
        <v>8365</v>
      </c>
      <c r="K1162" t="s">
        <v>8366</v>
      </c>
      <c r="L1162" t="s">
        <v>8367</v>
      </c>
      <c r="M1162" t="s">
        <v>13088</v>
      </c>
      <c r="N1162" t="s">
        <v>8368</v>
      </c>
      <c r="O1162" t="s">
        <v>8369</v>
      </c>
      <c r="P1162" t="s">
        <v>8370</v>
      </c>
      <c r="Q1162" t="str">
        <f t="shared" si="343"/>
        <v>Good</v>
      </c>
      <c r="R1162" s="15">
        <f t="shared" si="344"/>
        <v>154581</v>
      </c>
      <c r="S1162" s="15" t="str">
        <f t="shared" si="345"/>
        <v>₹500-₹2,000</v>
      </c>
      <c r="U1162" s="6">
        <f t="shared" si="346"/>
        <v>308</v>
      </c>
      <c r="V1162" s="3">
        <f t="shared" si="347"/>
        <v>476</v>
      </c>
      <c r="W1162" s="3" t="s">
        <v>13983</v>
      </c>
      <c r="X1162" s="3" t="s">
        <v>14573</v>
      </c>
      <c r="Y1162" s="25">
        <f t="shared" si="348"/>
        <v>0.42</v>
      </c>
      <c r="Z1162" s="25">
        <f t="shared" si="349"/>
        <v>662</v>
      </c>
      <c r="AA1162">
        <f t="shared" si="350"/>
        <v>1</v>
      </c>
      <c r="AB1162">
        <f t="shared" si="351"/>
        <v>1</v>
      </c>
      <c r="AC1162">
        <f t="shared" si="342"/>
        <v>0</v>
      </c>
      <c r="AF1162">
        <f t="shared" si="352"/>
        <v>154581</v>
      </c>
      <c r="AH1162" t="str">
        <f t="shared" si="353"/>
        <v>Amazon Basics 1500 W Electric Kettle</v>
      </c>
      <c r="AI1162" s="21">
        <f t="shared" si="354"/>
        <v>119</v>
      </c>
      <c r="AK1162" t="str">
        <f t="shared" si="355"/>
        <v>Home &amp; Kitchen</v>
      </c>
      <c r="AM1162">
        <f t="shared" si="356"/>
        <v>4200</v>
      </c>
      <c r="AN1162" s="16">
        <f t="shared" si="357"/>
        <v>42</v>
      </c>
      <c r="AO1162">
        <f t="shared" si="358"/>
        <v>42</v>
      </c>
      <c r="AP1162" t="str">
        <f t="shared" si="359"/>
        <v>Suspicious Zero</v>
      </c>
      <c r="AQ1162">
        <f t="shared" si="360"/>
        <v>4200</v>
      </c>
    </row>
    <row r="1163" spans="1:43">
      <c r="A1163" t="s">
        <v>6056</v>
      </c>
      <c r="B1163" t="s">
        <v>13089</v>
      </c>
      <c r="C1163" t="s">
        <v>5013</v>
      </c>
      <c r="D1163" s="17">
        <v>230</v>
      </c>
      <c r="E1163" s="17">
        <v>999</v>
      </c>
      <c r="F1163" s="23">
        <v>77</v>
      </c>
      <c r="G1163" s="6">
        <v>4.2</v>
      </c>
      <c r="H1163" s="3">
        <v>1528</v>
      </c>
      <c r="I1163" t="s">
        <v>13090</v>
      </c>
      <c r="J1163" t="s">
        <v>6057</v>
      </c>
      <c r="K1163" t="s">
        <v>6058</v>
      </c>
      <c r="L1163" t="s">
        <v>6059</v>
      </c>
      <c r="M1163" t="s">
        <v>6060</v>
      </c>
      <c r="N1163" t="s">
        <v>6061</v>
      </c>
      <c r="O1163" t="s">
        <v>6062</v>
      </c>
      <c r="P1163" t="s">
        <v>6063</v>
      </c>
      <c r="Q1163" t="str">
        <f t="shared" si="343"/>
        <v>Average</v>
      </c>
      <c r="R1163" s="15">
        <f t="shared" si="344"/>
        <v>1526472</v>
      </c>
      <c r="S1163" s="15" t="str">
        <f t="shared" si="345"/>
        <v>₹500-₹2,000</v>
      </c>
      <c r="U1163" s="6">
        <f t="shared" si="346"/>
        <v>308</v>
      </c>
      <c r="V1163" s="3">
        <f t="shared" si="347"/>
        <v>6417.6</v>
      </c>
      <c r="W1163" s="3" t="s">
        <v>14152</v>
      </c>
      <c r="X1163" s="3" t="s">
        <v>14572</v>
      </c>
      <c r="Y1163" s="25">
        <f t="shared" si="348"/>
        <v>0.77</v>
      </c>
      <c r="Z1163" s="25">
        <f t="shared" si="349"/>
        <v>662</v>
      </c>
      <c r="AA1163">
        <f t="shared" si="350"/>
        <v>1</v>
      </c>
      <c r="AB1163">
        <f t="shared" si="351"/>
        <v>1</v>
      </c>
      <c r="AC1163">
        <f t="shared" si="342"/>
        <v>0</v>
      </c>
      <c r="AF1163">
        <f t="shared" si="352"/>
        <v>1526472</v>
      </c>
      <c r="AH1163" t="str">
        <f t="shared" si="353"/>
        <v>Lapster Gel Mouse pad with Wrist Rest,</v>
      </c>
      <c r="AI1163" s="21">
        <f t="shared" si="354"/>
        <v>1528</v>
      </c>
      <c r="AK1163" t="str">
        <f t="shared" si="355"/>
        <v>Computers &amp; Accessories</v>
      </c>
      <c r="AM1163">
        <f t="shared" si="356"/>
        <v>7700</v>
      </c>
      <c r="AN1163" s="16">
        <f t="shared" si="357"/>
        <v>77</v>
      </c>
      <c r="AO1163">
        <f t="shared" si="358"/>
        <v>77</v>
      </c>
      <c r="AP1163" t="str">
        <f t="shared" si="359"/>
        <v>Suspicious Zero</v>
      </c>
      <c r="AQ1163">
        <f t="shared" si="360"/>
        <v>7700</v>
      </c>
    </row>
    <row r="1164" spans="1:43">
      <c r="A1164" t="s">
        <v>7846</v>
      </c>
      <c r="B1164" t="s">
        <v>7847</v>
      </c>
      <c r="C1164" t="s">
        <v>7848</v>
      </c>
      <c r="D1164" s="17">
        <v>37247</v>
      </c>
      <c r="E1164" s="17">
        <v>59890</v>
      </c>
      <c r="F1164" s="23">
        <v>38</v>
      </c>
      <c r="G1164" s="6">
        <v>4</v>
      </c>
      <c r="H1164" s="3">
        <v>323</v>
      </c>
      <c r="I1164" t="s">
        <v>7849</v>
      </c>
      <c r="J1164" t="s">
        <v>7850</v>
      </c>
      <c r="K1164" t="s">
        <v>7851</v>
      </c>
      <c r="L1164" t="s">
        <v>7852</v>
      </c>
      <c r="M1164" t="s">
        <v>7853</v>
      </c>
      <c r="N1164" t="s">
        <v>7854</v>
      </c>
      <c r="O1164" t="s">
        <v>7855</v>
      </c>
      <c r="P1164" t="s">
        <v>7856</v>
      </c>
      <c r="Q1164" t="str">
        <f t="shared" si="343"/>
        <v>Average</v>
      </c>
      <c r="R1164" s="15">
        <f t="shared" si="344"/>
        <v>19344470</v>
      </c>
      <c r="S1164" s="15" t="str">
        <f t="shared" si="345"/>
        <v>&gt;₹50,000</v>
      </c>
      <c r="U1164" s="6">
        <f t="shared" si="346"/>
        <v>308</v>
      </c>
      <c r="V1164" s="3">
        <f t="shared" si="347"/>
        <v>1292</v>
      </c>
      <c r="W1164" s="3" t="s">
        <v>13984</v>
      </c>
      <c r="X1164" s="3" t="s">
        <v>14572</v>
      </c>
      <c r="Y1164" s="25">
        <f t="shared" si="348"/>
        <v>0.38</v>
      </c>
      <c r="Z1164" s="25">
        <f t="shared" si="349"/>
        <v>662</v>
      </c>
      <c r="AA1164">
        <f t="shared" si="350"/>
        <v>1</v>
      </c>
      <c r="AB1164">
        <f t="shared" si="351"/>
        <v>1</v>
      </c>
      <c r="AC1164">
        <f t="shared" si="342"/>
        <v>0</v>
      </c>
      <c r="AF1164">
        <f t="shared" si="352"/>
        <v>19344470</v>
      </c>
      <c r="AH1164" t="str">
        <f t="shared" si="353"/>
        <v>Lenovo IdeaPad 3 11th Gen Intel Core i3</v>
      </c>
      <c r="AI1164" s="21">
        <f t="shared" si="354"/>
        <v>323</v>
      </c>
      <c r="AK1164" t="str">
        <f t="shared" si="355"/>
        <v>Computers &amp; Accessories</v>
      </c>
      <c r="AM1164">
        <f t="shared" si="356"/>
        <v>3800</v>
      </c>
      <c r="AN1164" s="16">
        <f t="shared" si="357"/>
        <v>38</v>
      </c>
      <c r="AO1164">
        <f t="shared" si="358"/>
        <v>38</v>
      </c>
      <c r="AP1164" t="str">
        <f t="shared" si="359"/>
        <v>Suspicious Zero</v>
      </c>
      <c r="AQ1164">
        <f t="shared" si="360"/>
        <v>3800</v>
      </c>
    </row>
    <row r="1165" spans="1:43">
      <c r="A1165" t="s">
        <v>4301</v>
      </c>
      <c r="B1165" t="s">
        <v>4302</v>
      </c>
      <c r="C1165" t="s">
        <v>2768</v>
      </c>
      <c r="D1165" s="17">
        <v>3999</v>
      </c>
      <c r="E1165" s="17">
        <v>6999</v>
      </c>
      <c r="F1165" s="23">
        <v>43</v>
      </c>
      <c r="G1165" s="6">
        <v>4.0999999999999996</v>
      </c>
      <c r="H1165" s="3">
        <v>10229</v>
      </c>
      <c r="I1165" t="s">
        <v>4303</v>
      </c>
      <c r="J1165" t="s">
        <v>4304</v>
      </c>
      <c r="K1165" t="s">
        <v>4305</v>
      </c>
      <c r="L1165" t="s">
        <v>4306</v>
      </c>
      <c r="M1165" t="s">
        <v>4307</v>
      </c>
      <c r="N1165" t="s">
        <v>4308</v>
      </c>
      <c r="O1165" t="s">
        <v>4309</v>
      </c>
      <c r="P1165" t="s">
        <v>4310</v>
      </c>
      <c r="Q1165" t="str">
        <f t="shared" si="343"/>
        <v>Good</v>
      </c>
      <c r="R1165" s="15">
        <f t="shared" si="344"/>
        <v>71592771</v>
      </c>
      <c r="S1165" s="15" t="str">
        <f t="shared" si="345"/>
        <v>₹2,000-₹10,000</v>
      </c>
      <c r="U1165" s="6">
        <f t="shared" si="346"/>
        <v>308</v>
      </c>
      <c r="V1165" s="3">
        <f t="shared" si="347"/>
        <v>41938.899999999994</v>
      </c>
      <c r="W1165" s="3" t="s">
        <v>13985</v>
      </c>
      <c r="X1165" s="3" t="s">
        <v>14550</v>
      </c>
      <c r="Y1165" s="25">
        <f t="shared" si="348"/>
        <v>0.43</v>
      </c>
      <c r="Z1165" s="25">
        <f t="shared" si="349"/>
        <v>662</v>
      </c>
      <c r="AA1165">
        <f t="shared" si="350"/>
        <v>1</v>
      </c>
      <c r="AB1165">
        <f t="shared" si="351"/>
        <v>1</v>
      </c>
      <c r="AC1165">
        <f t="shared" si="342"/>
        <v>0</v>
      </c>
      <c r="AF1165">
        <f t="shared" si="352"/>
        <v>71592771</v>
      </c>
      <c r="AH1165" t="str">
        <f t="shared" si="353"/>
        <v>Noise ColorFit Ultra 2 Buzz 1.78"</v>
      </c>
      <c r="AI1165" s="21">
        <f t="shared" si="354"/>
        <v>10229</v>
      </c>
      <c r="AK1165" t="str">
        <f t="shared" si="355"/>
        <v>Electronics</v>
      </c>
      <c r="AM1165">
        <f t="shared" si="356"/>
        <v>4300</v>
      </c>
      <c r="AN1165" s="16">
        <f t="shared" si="357"/>
        <v>43</v>
      </c>
      <c r="AO1165">
        <f t="shared" si="358"/>
        <v>43</v>
      </c>
      <c r="AP1165" t="str">
        <f t="shared" si="359"/>
        <v>Suspicious Zero</v>
      </c>
      <c r="AQ1165">
        <f t="shared" si="360"/>
        <v>4300</v>
      </c>
    </row>
    <row r="1166" spans="1:43">
      <c r="A1166" t="s">
        <v>4848</v>
      </c>
      <c r="B1166" t="s">
        <v>4849</v>
      </c>
      <c r="C1166" t="s">
        <v>2884</v>
      </c>
      <c r="D1166" s="17">
        <v>1399</v>
      </c>
      <c r="E1166" s="17">
        <v>5499</v>
      </c>
      <c r="F1166" s="23">
        <v>75</v>
      </c>
      <c r="G1166" s="6">
        <v>3.9</v>
      </c>
      <c r="H1166" s="3">
        <v>9504</v>
      </c>
      <c r="I1166" t="s">
        <v>12084</v>
      </c>
      <c r="J1166" t="s">
        <v>4850</v>
      </c>
      <c r="K1166" t="s">
        <v>4851</v>
      </c>
      <c r="L1166" t="s">
        <v>4852</v>
      </c>
      <c r="M1166" t="s">
        <v>4853</v>
      </c>
      <c r="N1166" t="s">
        <v>4854</v>
      </c>
      <c r="O1166" t="s">
        <v>4855</v>
      </c>
      <c r="P1166" t="s">
        <v>4856</v>
      </c>
      <c r="Q1166" t="str">
        <f t="shared" si="343"/>
        <v>Good</v>
      </c>
      <c r="R1166" s="15">
        <f t="shared" si="344"/>
        <v>52262496</v>
      </c>
      <c r="S1166" s="15" t="str">
        <f t="shared" si="345"/>
        <v>₹2,000-₹10,000</v>
      </c>
      <c r="U1166" s="6">
        <f t="shared" si="346"/>
        <v>308</v>
      </c>
      <c r="V1166" s="3">
        <f t="shared" si="347"/>
        <v>37065.599999999999</v>
      </c>
      <c r="W1166" s="3" t="s">
        <v>13986</v>
      </c>
      <c r="X1166" s="3" t="s">
        <v>14550</v>
      </c>
      <c r="Y1166" s="25">
        <f t="shared" si="348"/>
        <v>0.75</v>
      </c>
      <c r="Z1166" s="25">
        <f t="shared" si="349"/>
        <v>662</v>
      </c>
      <c r="AA1166">
        <f t="shared" si="350"/>
        <v>1</v>
      </c>
      <c r="AB1166">
        <f t="shared" si="351"/>
        <v>1</v>
      </c>
      <c r="AC1166">
        <f t="shared" si="342"/>
        <v>0</v>
      </c>
      <c r="AF1166">
        <f t="shared" si="352"/>
        <v>52262496</v>
      </c>
      <c r="AH1166" t="str">
        <f t="shared" si="353"/>
        <v>Boult Audio Airbass Z20 True Wireless,</v>
      </c>
      <c r="AI1166" s="21">
        <f t="shared" si="354"/>
        <v>9504</v>
      </c>
      <c r="AK1166" t="str">
        <f t="shared" si="355"/>
        <v>Electronics</v>
      </c>
      <c r="AM1166">
        <f t="shared" si="356"/>
        <v>7500</v>
      </c>
      <c r="AN1166" s="16">
        <f t="shared" si="357"/>
        <v>75</v>
      </c>
      <c r="AO1166">
        <f t="shared" si="358"/>
        <v>75</v>
      </c>
      <c r="AP1166" t="str">
        <f t="shared" si="359"/>
        <v>Suspicious Zero</v>
      </c>
      <c r="AQ1166">
        <f t="shared" si="360"/>
        <v>7500</v>
      </c>
    </row>
    <row r="1167" spans="1:43">
      <c r="A1167" t="s">
        <v>5944</v>
      </c>
      <c r="B1167" t="s">
        <v>5945</v>
      </c>
      <c r="C1167" t="s">
        <v>2884</v>
      </c>
      <c r="D1167" s="17">
        <v>1999</v>
      </c>
      <c r="E1167" s="17">
        <v>9999</v>
      </c>
      <c r="F1167" s="23">
        <v>80</v>
      </c>
      <c r="G1167" s="6">
        <v>3.7</v>
      </c>
      <c r="H1167" s="3">
        <v>1986</v>
      </c>
      <c r="I1167" t="s">
        <v>4957</v>
      </c>
      <c r="J1167" t="s">
        <v>5946</v>
      </c>
      <c r="K1167" t="s">
        <v>5947</v>
      </c>
      <c r="L1167" t="s">
        <v>5948</v>
      </c>
      <c r="M1167" t="s">
        <v>5949</v>
      </c>
      <c r="N1167" t="s">
        <v>13091</v>
      </c>
      <c r="O1167" t="s">
        <v>5950</v>
      </c>
      <c r="P1167" t="s">
        <v>5951</v>
      </c>
      <c r="Q1167" t="str">
        <f t="shared" si="343"/>
        <v>Good</v>
      </c>
      <c r="R1167" s="15">
        <f t="shared" si="344"/>
        <v>19858014</v>
      </c>
      <c r="S1167" s="15" t="str">
        <f t="shared" si="345"/>
        <v>₹2,000-₹10,000</v>
      </c>
      <c r="U1167" s="6">
        <f t="shared" si="346"/>
        <v>308</v>
      </c>
      <c r="V1167" s="3">
        <f t="shared" si="347"/>
        <v>7348.2000000000007</v>
      </c>
      <c r="W1167" s="3" t="s">
        <v>13987</v>
      </c>
      <c r="X1167" s="3" t="s">
        <v>14550</v>
      </c>
      <c r="Y1167" s="25">
        <f t="shared" si="348"/>
        <v>0.8</v>
      </c>
      <c r="Z1167" s="25">
        <f t="shared" si="349"/>
        <v>662</v>
      </c>
      <c r="AA1167">
        <f t="shared" si="350"/>
        <v>1</v>
      </c>
      <c r="AB1167">
        <f t="shared" si="351"/>
        <v>1</v>
      </c>
      <c r="AC1167">
        <f t="shared" si="342"/>
        <v>0</v>
      </c>
      <c r="AF1167">
        <f t="shared" si="352"/>
        <v>19858014</v>
      </c>
      <c r="AH1167" t="str">
        <f t="shared" si="353"/>
        <v>Boult Audio Omega with 30dB ANC+ ENC,</v>
      </c>
      <c r="AI1167" s="21">
        <f t="shared" si="354"/>
        <v>1986</v>
      </c>
      <c r="AK1167" t="str">
        <f t="shared" si="355"/>
        <v>Electronics</v>
      </c>
      <c r="AM1167">
        <f t="shared" si="356"/>
        <v>8000</v>
      </c>
      <c r="AN1167" s="16">
        <f t="shared" si="357"/>
        <v>80</v>
      </c>
      <c r="AO1167">
        <f t="shared" si="358"/>
        <v>80</v>
      </c>
      <c r="AP1167" t="str">
        <f t="shared" si="359"/>
        <v>Suspicious Zero</v>
      </c>
      <c r="AQ1167">
        <f t="shared" si="360"/>
        <v>8000</v>
      </c>
    </row>
    <row r="1168" spans="1:43">
      <c r="A1168" t="s">
        <v>2819</v>
      </c>
      <c r="B1168" t="s">
        <v>2820</v>
      </c>
      <c r="C1168" t="s">
        <v>2810</v>
      </c>
      <c r="D1168" s="17">
        <v>28999</v>
      </c>
      <c r="E1168" s="17">
        <v>28999</v>
      </c>
      <c r="F1168" s="23">
        <v>0</v>
      </c>
      <c r="G1168" s="6">
        <v>4.3</v>
      </c>
      <c r="H1168" s="3">
        <v>17415</v>
      </c>
      <c r="I1168" t="s">
        <v>2821</v>
      </c>
      <c r="J1168" t="s">
        <v>2822</v>
      </c>
      <c r="K1168" t="s">
        <v>2823</v>
      </c>
      <c r="L1168" t="s">
        <v>2824</v>
      </c>
      <c r="M1168" t="s">
        <v>2825</v>
      </c>
      <c r="N1168" t="s">
        <v>13092</v>
      </c>
      <c r="O1168" t="s">
        <v>2826</v>
      </c>
      <c r="P1168" t="s">
        <v>2827</v>
      </c>
      <c r="Q1168" t="str">
        <f t="shared" si="343"/>
        <v>Average</v>
      </c>
      <c r="R1168" s="15">
        <f t="shared" si="344"/>
        <v>505017585</v>
      </c>
      <c r="S1168" s="15" t="str">
        <f t="shared" si="345"/>
        <v>₹10,000-₹50,000</v>
      </c>
      <c r="U1168" s="6">
        <f t="shared" si="346"/>
        <v>308</v>
      </c>
      <c r="V1168" s="3">
        <f t="shared" si="347"/>
        <v>74884.5</v>
      </c>
      <c r="W1168" s="3" t="s">
        <v>13988</v>
      </c>
      <c r="X1168" s="3" t="s">
        <v>14550</v>
      </c>
      <c r="Y1168" s="25">
        <f t="shared" si="348"/>
        <v>0</v>
      </c>
      <c r="Z1168" s="25">
        <f t="shared" si="349"/>
        <v>662</v>
      </c>
      <c r="AA1168">
        <f t="shared" si="350"/>
        <v>1</v>
      </c>
      <c r="AB1168">
        <f t="shared" si="351"/>
        <v>1</v>
      </c>
      <c r="AC1168">
        <f t="shared" si="342"/>
        <v>0</v>
      </c>
      <c r="AF1168">
        <f t="shared" si="352"/>
        <v>505017585</v>
      </c>
      <c r="AH1168" t="str">
        <f t="shared" si="353"/>
        <v>OnePlus Nord 2T 5G (Jade Fog,</v>
      </c>
      <c r="AI1168" s="21">
        <f t="shared" si="354"/>
        <v>17415</v>
      </c>
      <c r="AK1168" t="str">
        <f t="shared" si="355"/>
        <v>Electronics</v>
      </c>
      <c r="AM1168">
        <f t="shared" si="356"/>
        <v>0</v>
      </c>
      <c r="AN1168" s="16">
        <f t="shared" si="357"/>
        <v>49.910204081632656</v>
      </c>
      <c r="AO1168">
        <f t="shared" si="358"/>
        <v>49.910204081632656</v>
      </c>
      <c r="AP1168" t="str">
        <f t="shared" si="359"/>
        <v>True Zero</v>
      </c>
      <c r="AQ1168">
        <f t="shared" si="360"/>
        <v>0</v>
      </c>
    </row>
    <row r="1169" spans="1:43">
      <c r="A1169" t="s">
        <v>2828</v>
      </c>
      <c r="B1169" t="s">
        <v>2829</v>
      </c>
      <c r="C1169" t="s">
        <v>2810</v>
      </c>
      <c r="D1169" s="17">
        <v>28999</v>
      </c>
      <c r="E1169" s="17">
        <v>28999</v>
      </c>
      <c r="F1169" s="23">
        <v>0</v>
      </c>
      <c r="G1169" s="6">
        <v>4.3</v>
      </c>
      <c r="H1169" s="3">
        <v>17415</v>
      </c>
      <c r="I1169" t="s">
        <v>2830</v>
      </c>
      <c r="J1169" t="s">
        <v>2822</v>
      </c>
      <c r="K1169" t="s">
        <v>2823</v>
      </c>
      <c r="L1169" t="s">
        <v>2824</v>
      </c>
      <c r="M1169" t="s">
        <v>2825</v>
      </c>
      <c r="N1169" t="s">
        <v>13092</v>
      </c>
      <c r="O1169" t="s">
        <v>2831</v>
      </c>
      <c r="P1169" t="s">
        <v>2832</v>
      </c>
      <c r="Q1169" t="str">
        <f t="shared" si="343"/>
        <v>Excellent</v>
      </c>
      <c r="R1169" s="15">
        <f t="shared" si="344"/>
        <v>505017585</v>
      </c>
      <c r="S1169" s="15" t="str">
        <f t="shared" si="345"/>
        <v>₹10,000-₹50,000</v>
      </c>
      <c r="U1169" s="6">
        <f t="shared" si="346"/>
        <v>308</v>
      </c>
      <c r="V1169" s="3">
        <f t="shared" si="347"/>
        <v>74884.5</v>
      </c>
      <c r="W1169" s="3" t="s">
        <v>14153</v>
      </c>
      <c r="X1169" s="3" t="s">
        <v>14550</v>
      </c>
      <c r="Y1169" s="25">
        <f t="shared" si="348"/>
        <v>0</v>
      </c>
      <c r="Z1169" s="25">
        <f t="shared" si="349"/>
        <v>662</v>
      </c>
      <c r="AA1169">
        <f t="shared" si="350"/>
        <v>1</v>
      </c>
      <c r="AB1169">
        <f t="shared" si="351"/>
        <v>1</v>
      </c>
      <c r="AC1169">
        <f t="shared" si="342"/>
        <v>0</v>
      </c>
      <c r="AF1169">
        <f t="shared" si="352"/>
        <v>505017585</v>
      </c>
      <c r="AH1169" t="str">
        <f t="shared" si="353"/>
        <v>OnePlus Nord 2T 5G (Gray Shadow,</v>
      </c>
      <c r="AI1169" s="21">
        <f t="shared" si="354"/>
        <v>17415</v>
      </c>
      <c r="AK1169" t="str">
        <f t="shared" si="355"/>
        <v>Electronics</v>
      </c>
      <c r="AM1169">
        <f t="shared" si="356"/>
        <v>0</v>
      </c>
      <c r="AN1169" s="16">
        <f t="shared" si="357"/>
        <v>49.910204081632656</v>
      </c>
      <c r="AO1169">
        <f t="shared" si="358"/>
        <v>49.910204081632656</v>
      </c>
      <c r="AP1169" t="str">
        <f t="shared" si="359"/>
        <v>True Zero</v>
      </c>
      <c r="AQ1169">
        <f t="shared" si="360"/>
        <v>0</v>
      </c>
    </row>
    <row r="1170" spans="1:43">
      <c r="A1170" t="s">
        <v>3304</v>
      </c>
      <c r="B1170" t="s">
        <v>3305</v>
      </c>
      <c r="C1170" t="s">
        <v>2810</v>
      </c>
      <c r="D1170" s="17">
        <v>33999</v>
      </c>
      <c r="E1170" s="17">
        <v>33999</v>
      </c>
      <c r="F1170" s="23">
        <v>0</v>
      </c>
      <c r="G1170" s="6">
        <v>4.3</v>
      </c>
      <c r="H1170" s="3">
        <v>17415</v>
      </c>
      <c r="I1170" t="s">
        <v>3306</v>
      </c>
      <c r="J1170" t="s">
        <v>2822</v>
      </c>
      <c r="K1170" t="s">
        <v>2823</v>
      </c>
      <c r="L1170" t="s">
        <v>2824</v>
      </c>
      <c r="M1170" t="s">
        <v>2825</v>
      </c>
      <c r="N1170" t="s">
        <v>13092</v>
      </c>
      <c r="O1170" t="s">
        <v>2826</v>
      </c>
      <c r="P1170" t="s">
        <v>3307</v>
      </c>
      <c r="Q1170" t="str">
        <f t="shared" si="343"/>
        <v>Average</v>
      </c>
      <c r="R1170" s="15">
        <f t="shared" si="344"/>
        <v>592092585</v>
      </c>
      <c r="S1170" s="15" t="str">
        <f t="shared" si="345"/>
        <v>₹10,000-₹50,000</v>
      </c>
      <c r="U1170" s="6">
        <f t="shared" si="346"/>
        <v>308</v>
      </c>
      <c r="V1170" s="3">
        <f t="shared" si="347"/>
        <v>74884.5</v>
      </c>
      <c r="W1170" s="3" t="s">
        <v>14154</v>
      </c>
      <c r="X1170" s="3" t="s">
        <v>14550</v>
      </c>
      <c r="Y1170" s="25">
        <f t="shared" si="348"/>
        <v>0</v>
      </c>
      <c r="Z1170" s="25">
        <f t="shared" si="349"/>
        <v>662</v>
      </c>
      <c r="AA1170">
        <f t="shared" si="350"/>
        <v>1</v>
      </c>
      <c r="AB1170">
        <f t="shared" si="351"/>
        <v>1</v>
      </c>
      <c r="AC1170">
        <f t="shared" si="342"/>
        <v>0</v>
      </c>
      <c r="AF1170">
        <f t="shared" si="352"/>
        <v>592092585</v>
      </c>
      <c r="AH1170" t="str">
        <f t="shared" si="353"/>
        <v>OnePlus Nord 2T 5G (Jade Fog,</v>
      </c>
      <c r="AI1170" s="21">
        <f t="shared" si="354"/>
        <v>17415</v>
      </c>
      <c r="AK1170" t="str">
        <f t="shared" si="355"/>
        <v>Electronics</v>
      </c>
      <c r="AM1170">
        <f t="shared" si="356"/>
        <v>0</v>
      </c>
      <c r="AN1170" s="16">
        <f t="shared" si="357"/>
        <v>49.910204081632656</v>
      </c>
      <c r="AO1170">
        <f t="shared" si="358"/>
        <v>49.910204081632656</v>
      </c>
      <c r="AP1170" t="str">
        <f t="shared" si="359"/>
        <v>True Zero</v>
      </c>
      <c r="AQ1170">
        <f t="shared" si="360"/>
        <v>0</v>
      </c>
    </row>
    <row r="1171" spans="1:43">
      <c r="A1171" t="s">
        <v>4090</v>
      </c>
      <c r="B1171" t="s">
        <v>4091</v>
      </c>
      <c r="C1171" t="s">
        <v>3289</v>
      </c>
      <c r="D1171" s="17">
        <v>209</v>
      </c>
      <c r="E1171" s="17">
        <v>499</v>
      </c>
      <c r="F1171" s="23">
        <v>57.999999999999993</v>
      </c>
      <c r="G1171" s="6">
        <v>3.6</v>
      </c>
      <c r="H1171" s="3">
        <v>104</v>
      </c>
      <c r="I1171" t="s">
        <v>4092</v>
      </c>
      <c r="J1171" t="s">
        <v>4093</v>
      </c>
      <c r="K1171" t="s">
        <v>4094</v>
      </c>
      <c r="L1171" t="s">
        <v>4095</v>
      </c>
      <c r="M1171" t="s">
        <v>4096</v>
      </c>
      <c r="N1171" t="s">
        <v>4097</v>
      </c>
      <c r="O1171" t="s">
        <v>4098</v>
      </c>
      <c r="P1171" t="s">
        <v>4099</v>
      </c>
      <c r="Q1171" t="str">
        <f t="shared" si="343"/>
        <v>Good</v>
      </c>
      <c r="R1171" s="15">
        <f t="shared" si="344"/>
        <v>51896</v>
      </c>
      <c r="S1171" s="15" t="str">
        <f t="shared" si="345"/>
        <v>&lt;₹500</v>
      </c>
      <c r="U1171" s="6">
        <f t="shared" si="346"/>
        <v>308</v>
      </c>
      <c r="V1171" s="3">
        <f t="shared" si="347"/>
        <v>374.40000000000003</v>
      </c>
      <c r="W1171" s="3" t="s">
        <v>14155</v>
      </c>
      <c r="X1171" s="3" t="s">
        <v>14550</v>
      </c>
      <c r="Y1171" s="25">
        <f t="shared" si="348"/>
        <v>0.57999999999999996</v>
      </c>
      <c r="Z1171" s="25">
        <f t="shared" si="349"/>
        <v>662</v>
      </c>
      <c r="AA1171">
        <f t="shared" si="350"/>
        <v>1</v>
      </c>
      <c r="AB1171">
        <f t="shared" si="351"/>
        <v>1</v>
      </c>
      <c r="AC1171">
        <f t="shared" si="342"/>
        <v>0</v>
      </c>
      <c r="AF1171">
        <f t="shared" si="352"/>
        <v>51896</v>
      </c>
      <c r="AH1171" t="str">
        <f t="shared" si="353"/>
        <v>EN LIGNE Adjustable Cell Phone Stand,</v>
      </c>
      <c r="AI1171" s="21">
        <f t="shared" si="354"/>
        <v>104</v>
      </c>
      <c r="AK1171" t="str">
        <f t="shared" si="355"/>
        <v>Electronics</v>
      </c>
      <c r="AM1171">
        <f t="shared" si="356"/>
        <v>5799.9999999999991</v>
      </c>
      <c r="AN1171" s="16">
        <f t="shared" si="357"/>
        <v>57.999999999999993</v>
      </c>
      <c r="AO1171">
        <f t="shared" si="358"/>
        <v>57.999999999999993</v>
      </c>
      <c r="AP1171" t="str">
        <f t="shared" si="359"/>
        <v>Suspicious Zero</v>
      </c>
      <c r="AQ1171">
        <f t="shared" si="360"/>
        <v>5799.9999999999991</v>
      </c>
    </row>
    <row r="1172" spans="1:43">
      <c r="A1172" t="s">
        <v>9076</v>
      </c>
      <c r="B1172" t="s">
        <v>9077</v>
      </c>
      <c r="C1172" t="s">
        <v>8035</v>
      </c>
      <c r="D1172" s="17">
        <v>2799</v>
      </c>
      <c r="E1172" s="17">
        <v>3499</v>
      </c>
      <c r="F1172" s="23">
        <v>20</v>
      </c>
      <c r="G1172" s="6">
        <v>4.5</v>
      </c>
      <c r="H1172" s="3">
        <v>546</v>
      </c>
      <c r="I1172" t="s">
        <v>9078</v>
      </c>
      <c r="J1172" t="s">
        <v>9079</v>
      </c>
      <c r="K1172" t="s">
        <v>9080</v>
      </c>
      <c r="L1172" t="s">
        <v>9081</v>
      </c>
      <c r="M1172" t="s">
        <v>9082</v>
      </c>
      <c r="N1172" t="s">
        <v>9083</v>
      </c>
      <c r="O1172" t="s">
        <v>9084</v>
      </c>
      <c r="P1172" t="s">
        <v>9085</v>
      </c>
      <c r="Q1172" t="str">
        <f t="shared" si="343"/>
        <v>Good</v>
      </c>
      <c r="R1172" s="15">
        <f t="shared" si="344"/>
        <v>1910454</v>
      </c>
      <c r="S1172" s="15" t="str">
        <f t="shared" si="345"/>
        <v>₹2,000-₹10,000</v>
      </c>
      <c r="U1172" s="6">
        <f t="shared" si="346"/>
        <v>308</v>
      </c>
      <c r="V1172" s="3">
        <f t="shared" si="347"/>
        <v>2457</v>
      </c>
      <c r="W1172" s="3" t="s">
        <v>14522</v>
      </c>
      <c r="X1172" s="3" t="s">
        <v>14573</v>
      </c>
      <c r="Y1172" s="25">
        <f t="shared" si="348"/>
        <v>0.2</v>
      </c>
      <c r="Z1172" s="25">
        <f t="shared" si="349"/>
        <v>662</v>
      </c>
      <c r="AA1172">
        <f t="shared" si="350"/>
        <v>1</v>
      </c>
      <c r="AB1172">
        <f t="shared" si="351"/>
        <v>1</v>
      </c>
      <c r="AC1172">
        <f t="shared" si="342"/>
        <v>0</v>
      </c>
      <c r="AF1172">
        <f t="shared" si="352"/>
        <v>1910454</v>
      </c>
      <c r="AH1172" t="str">
        <f t="shared" si="353"/>
        <v>InstaCuppa Portable Blender for</v>
      </c>
      <c r="AI1172" s="21">
        <f t="shared" si="354"/>
        <v>546</v>
      </c>
      <c r="AK1172" t="str">
        <f t="shared" si="355"/>
        <v>Home &amp; Kitchen</v>
      </c>
      <c r="AM1172">
        <f t="shared" si="356"/>
        <v>2000</v>
      </c>
      <c r="AN1172" s="16">
        <f t="shared" si="357"/>
        <v>20</v>
      </c>
      <c r="AO1172">
        <f t="shared" si="358"/>
        <v>20</v>
      </c>
      <c r="AP1172" t="str">
        <f t="shared" si="359"/>
        <v>Suspicious Zero</v>
      </c>
      <c r="AQ1172">
        <f t="shared" si="360"/>
        <v>2000</v>
      </c>
    </row>
    <row r="1173" spans="1:43">
      <c r="A1173" t="s">
        <v>11958</v>
      </c>
      <c r="B1173" t="s">
        <v>11959</v>
      </c>
      <c r="C1173" t="s">
        <v>7933</v>
      </c>
      <c r="D1173" s="17">
        <v>199</v>
      </c>
      <c r="E1173" s="17">
        <v>999</v>
      </c>
      <c r="F1173" s="23">
        <v>80</v>
      </c>
      <c r="G1173" s="6">
        <v>3.1</v>
      </c>
      <c r="H1173" s="3">
        <v>2</v>
      </c>
      <c r="I1173" t="s">
        <v>11960</v>
      </c>
      <c r="J1173" t="s">
        <v>11961</v>
      </c>
      <c r="K1173" t="s">
        <v>11962</v>
      </c>
      <c r="L1173" t="s">
        <v>11963</v>
      </c>
      <c r="M1173" t="s">
        <v>11964</v>
      </c>
      <c r="N1173" t="s">
        <v>11965</v>
      </c>
      <c r="O1173" t="s">
        <v>11966</v>
      </c>
      <c r="P1173" t="s">
        <v>11967</v>
      </c>
      <c r="Q1173" t="str">
        <f t="shared" si="343"/>
        <v>Good</v>
      </c>
      <c r="R1173" s="15">
        <f t="shared" si="344"/>
        <v>1998</v>
      </c>
      <c r="S1173" s="15" t="str">
        <f t="shared" si="345"/>
        <v>₹500-₹2,000</v>
      </c>
      <c r="U1173" s="6">
        <f t="shared" si="346"/>
        <v>308</v>
      </c>
      <c r="V1173" s="3">
        <f t="shared" si="347"/>
        <v>6.2</v>
      </c>
      <c r="W1173" s="3" t="s">
        <v>14147</v>
      </c>
      <c r="X1173" s="3" t="s">
        <v>14573</v>
      </c>
      <c r="Y1173" s="25">
        <f t="shared" si="348"/>
        <v>0.8</v>
      </c>
      <c r="Z1173" s="25">
        <f t="shared" si="349"/>
        <v>662</v>
      </c>
      <c r="AA1173">
        <f t="shared" si="350"/>
        <v>1</v>
      </c>
      <c r="AB1173">
        <f t="shared" si="351"/>
        <v>1</v>
      </c>
      <c r="AC1173">
        <f t="shared" si="342"/>
        <v>0</v>
      </c>
      <c r="AF1173">
        <f t="shared" si="352"/>
        <v>1998</v>
      </c>
      <c r="AH1173" t="str">
        <f t="shared" si="353"/>
        <v>NGI Store 2 Pieces Pet Hair Removers</v>
      </c>
      <c r="AI1173" s="21">
        <f t="shared" si="354"/>
        <v>2</v>
      </c>
      <c r="AK1173" t="str">
        <f t="shared" si="355"/>
        <v>Home &amp; Kitchen</v>
      </c>
      <c r="AM1173">
        <f t="shared" si="356"/>
        <v>8000</v>
      </c>
      <c r="AN1173" s="16">
        <f t="shared" si="357"/>
        <v>80</v>
      </c>
      <c r="AO1173">
        <f t="shared" si="358"/>
        <v>80</v>
      </c>
      <c r="AP1173" t="str">
        <f t="shared" si="359"/>
        <v>Suspicious Zero</v>
      </c>
      <c r="AQ1173">
        <f t="shared" si="360"/>
        <v>8000</v>
      </c>
    </row>
    <row r="1174" spans="1:43">
      <c r="A1174" t="s">
        <v>376</v>
      </c>
      <c r="B1174" t="s">
        <v>377</v>
      </c>
      <c r="C1174" t="s">
        <v>169</v>
      </c>
      <c r="D1174" s="17">
        <v>32999</v>
      </c>
      <c r="E1174" s="17">
        <v>45999</v>
      </c>
      <c r="F1174" s="23">
        <v>28.000000000000004</v>
      </c>
      <c r="G1174" s="6">
        <v>4.2</v>
      </c>
      <c r="H1174" s="3">
        <v>7298</v>
      </c>
      <c r="I1174" t="s">
        <v>378</v>
      </c>
      <c r="J1174" t="s">
        <v>379</v>
      </c>
      <c r="K1174" t="s">
        <v>380</v>
      </c>
      <c r="L1174" t="s">
        <v>381</v>
      </c>
      <c r="M1174" t="s">
        <v>382</v>
      </c>
      <c r="N1174" t="s">
        <v>13031</v>
      </c>
      <c r="O1174" t="s">
        <v>383</v>
      </c>
      <c r="P1174" t="s">
        <v>384</v>
      </c>
      <c r="Q1174" t="str">
        <f t="shared" si="343"/>
        <v>Good</v>
      </c>
      <c r="R1174" s="15">
        <f t="shared" si="344"/>
        <v>335700702</v>
      </c>
      <c r="S1174" s="15" t="str">
        <f t="shared" si="345"/>
        <v>₹10,000-₹50,000</v>
      </c>
      <c r="U1174" s="6">
        <f t="shared" si="346"/>
        <v>308</v>
      </c>
      <c r="V1174" s="3">
        <f t="shared" si="347"/>
        <v>30651.600000000002</v>
      </c>
      <c r="W1174" s="3" t="s">
        <v>13989</v>
      </c>
      <c r="X1174" s="3" t="s">
        <v>14550</v>
      </c>
      <c r="Y1174" s="25">
        <f t="shared" si="348"/>
        <v>0.28000000000000003</v>
      </c>
      <c r="Z1174" s="25">
        <f t="shared" si="349"/>
        <v>662</v>
      </c>
      <c r="AA1174">
        <f t="shared" si="350"/>
        <v>1</v>
      </c>
      <c r="AB1174">
        <f t="shared" si="351"/>
        <v>1</v>
      </c>
      <c r="AC1174">
        <f t="shared" si="342"/>
        <v>0</v>
      </c>
      <c r="AF1174">
        <f t="shared" si="352"/>
        <v>335700702</v>
      </c>
      <c r="AH1174" t="str">
        <f t="shared" si="353"/>
        <v>OnePlus 126 cm (50 inches) Y Series 4K</v>
      </c>
      <c r="AI1174" s="21">
        <f t="shared" si="354"/>
        <v>7298</v>
      </c>
      <c r="AK1174" t="str">
        <f t="shared" si="355"/>
        <v>Electronics</v>
      </c>
      <c r="AM1174">
        <f t="shared" si="356"/>
        <v>2800.0000000000005</v>
      </c>
      <c r="AN1174" s="16">
        <f t="shared" si="357"/>
        <v>28.000000000000004</v>
      </c>
      <c r="AO1174">
        <f t="shared" si="358"/>
        <v>28.000000000000004</v>
      </c>
      <c r="AP1174" t="str">
        <f t="shared" si="359"/>
        <v>Suspicious Zero</v>
      </c>
      <c r="AQ1174">
        <f t="shared" si="360"/>
        <v>2800.0000000000005</v>
      </c>
    </row>
    <row r="1175" spans="1:43">
      <c r="A1175" t="s">
        <v>1508</v>
      </c>
      <c r="B1175" t="s">
        <v>1509</v>
      </c>
      <c r="C1175" t="s">
        <v>18</v>
      </c>
      <c r="D1175" s="17">
        <v>57.89</v>
      </c>
      <c r="E1175" s="17">
        <v>199</v>
      </c>
      <c r="F1175" s="23">
        <v>71</v>
      </c>
      <c r="G1175" s="6">
        <v>4</v>
      </c>
      <c r="H1175" s="3">
        <v>9378</v>
      </c>
      <c r="I1175" t="s">
        <v>1510</v>
      </c>
      <c r="J1175" t="s">
        <v>236</v>
      </c>
      <c r="K1175" t="s">
        <v>237</v>
      </c>
      <c r="L1175" t="s">
        <v>238</v>
      </c>
      <c r="M1175" t="s">
        <v>239</v>
      </c>
      <c r="N1175" t="s">
        <v>240</v>
      </c>
      <c r="O1175" t="s">
        <v>1511</v>
      </c>
      <c r="P1175" t="s">
        <v>1512</v>
      </c>
      <c r="Q1175" t="str">
        <f t="shared" si="343"/>
        <v>Good</v>
      </c>
      <c r="R1175" s="15">
        <f t="shared" si="344"/>
        <v>1866222</v>
      </c>
      <c r="S1175" s="15" t="str">
        <f t="shared" si="345"/>
        <v>&lt;₹500</v>
      </c>
      <c r="U1175" s="6">
        <f t="shared" si="346"/>
        <v>308</v>
      </c>
      <c r="V1175" s="3">
        <f t="shared" si="347"/>
        <v>37512</v>
      </c>
      <c r="W1175" s="3" t="s">
        <v>13990</v>
      </c>
      <c r="X1175" s="3" t="s">
        <v>14572</v>
      </c>
      <c r="Y1175" s="25">
        <f t="shared" si="348"/>
        <v>0.71</v>
      </c>
      <c r="Z1175" s="25">
        <f t="shared" si="349"/>
        <v>662</v>
      </c>
      <c r="AA1175">
        <f t="shared" si="350"/>
        <v>1</v>
      </c>
      <c r="AB1175">
        <f t="shared" si="351"/>
        <v>1</v>
      </c>
      <c r="AC1175">
        <f t="shared" si="342"/>
        <v>0</v>
      </c>
      <c r="AF1175">
        <f t="shared" si="352"/>
        <v>1866222</v>
      </c>
      <c r="AH1175" t="str">
        <f t="shared" si="353"/>
        <v>FLiX (Beetel Flow USB to Micro USB PVC</v>
      </c>
      <c r="AI1175" s="21">
        <f t="shared" si="354"/>
        <v>9378</v>
      </c>
      <c r="AK1175" t="str">
        <f t="shared" si="355"/>
        <v>Computers &amp; Accessories</v>
      </c>
      <c r="AM1175">
        <f t="shared" si="356"/>
        <v>7100</v>
      </c>
      <c r="AN1175" s="16">
        <f t="shared" si="357"/>
        <v>71</v>
      </c>
      <c r="AO1175">
        <f t="shared" si="358"/>
        <v>71</v>
      </c>
      <c r="AP1175" t="str">
        <f t="shared" si="359"/>
        <v>Suspicious Zero</v>
      </c>
      <c r="AQ1175">
        <f t="shared" si="360"/>
        <v>7100</v>
      </c>
    </row>
    <row r="1176" spans="1:43">
      <c r="A1176" t="s">
        <v>3723</v>
      </c>
      <c r="B1176" t="s">
        <v>3724</v>
      </c>
      <c r="C1176" t="s">
        <v>2768</v>
      </c>
      <c r="D1176" s="17">
        <v>2999</v>
      </c>
      <c r="E1176" s="17">
        <v>9999</v>
      </c>
      <c r="F1176" s="23">
        <v>70</v>
      </c>
      <c r="G1176" s="6">
        <v>4.2</v>
      </c>
      <c r="H1176" s="3">
        <v>20881</v>
      </c>
      <c r="I1176" t="s">
        <v>12152</v>
      </c>
      <c r="J1176" t="s">
        <v>3726</v>
      </c>
      <c r="K1176" t="s">
        <v>3727</v>
      </c>
      <c r="L1176" t="s">
        <v>3728</v>
      </c>
      <c r="M1176" t="s">
        <v>3729</v>
      </c>
      <c r="N1176" t="s">
        <v>3730</v>
      </c>
      <c r="O1176" t="s">
        <v>5391</v>
      </c>
      <c r="P1176" t="s">
        <v>5392</v>
      </c>
      <c r="Q1176" t="str">
        <f t="shared" si="343"/>
        <v>Good</v>
      </c>
      <c r="R1176" s="15">
        <f t="shared" si="344"/>
        <v>208789119</v>
      </c>
      <c r="S1176" s="15" t="str">
        <f t="shared" si="345"/>
        <v>₹2,000-₹10,000</v>
      </c>
      <c r="U1176" s="6">
        <f t="shared" si="346"/>
        <v>308</v>
      </c>
      <c r="V1176" s="3">
        <f t="shared" si="347"/>
        <v>87700.2</v>
      </c>
      <c r="W1176" s="3" t="s">
        <v>13991</v>
      </c>
      <c r="X1176" s="3" t="s">
        <v>14550</v>
      </c>
      <c r="Y1176" s="25">
        <f t="shared" si="348"/>
        <v>0.7</v>
      </c>
      <c r="Z1176" s="25">
        <f t="shared" si="349"/>
        <v>662</v>
      </c>
      <c r="AA1176">
        <f t="shared" si="350"/>
        <v>1</v>
      </c>
      <c r="AB1176">
        <f t="shared" si="351"/>
        <v>1</v>
      </c>
      <c r="AC1176">
        <f t="shared" si="342"/>
        <v>0</v>
      </c>
      <c r="AF1176">
        <f t="shared" si="352"/>
        <v>208789119</v>
      </c>
      <c r="AH1176" t="str">
        <f t="shared" si="353"/>
        <v>Fire-Boltt Ring 3 Smart Watch 1.8</v>
      </c>
      <c r="AI1176" s="21">
        <f t="shared" si="354"/>
        <v>20881</v>
      </c>
      <c r="AK1176" t="str">
        <f t="shared" si="355"/>
        <v>Electronics</v>
      </c>
      <c r="AM1176">
        <f t="shared" si="356"/>
        <v>7000</v>
      </c>
      <c r="AN1176" s="16">
        <f t="shared" si="357"/>
        <v>70</v>
      </c>
      <c r="AO1176">
        <f t="shared" si="358"/>
        <v>70</v>
      </c>
      <c r="AP1176" t="str">
        <f t="shared" si="359"/>
        <v>Suspicious Zero</v>
      </c>
      <c r="AQ1176">
        <f t="shared" si="360"/>
        <v>7000</v>
      </c>
    </row>
    <row r="1177" spans="1:43">
      <c r="A1177" t="s">
        <v>3089</v>
      </c>
      <c r="B1177" t="s">
        <v>3090</v>
      </c>
      <c r="C1177" t="s">
        <v>2768</v>
      </c>
      <c r="D1177" s="17">
        <v>3999</v>
      </c>
      <c r="E1177" s="17">
        <v>16999</v>
      </c>
      <c r="F1177" s="23">
        <v>76</v>
      </c>
      <c r="G1177" s="6">
        <v>4.3</v>
      </c>
      <c r="H1177" s="3">
        <v>17162</v>
      </c>
      <c r="I1177" t="s">
        <v>3091</v>
      </c>
      <c r="J1177" t="s">
        <v>3092</v>
      </c>
      <c r="K1177" t="s">
        <v>3093</v>
      </c>
      <c r="L1177" t="s">
        <v>3094</v>
      </c>
      <c r="M1177" t="s">
        <v>13093</v>
      </c>
      <c r="N1177" t="s">
        <v>3096</v>
      </c>
      <c r="O1177" t="s">
        <v>4767</v>
      </c>
      <c r="P1177" t="s">
        <v>4768</v>
      </c>
      <c r="Q1177" t="str">
        <f t="shared" si="343"/>
        <v>Average</v>
      </c>
      <c r="R1177" s="15">
        <f t="shared" si="344"/>
        <v>291736838</v>
      </c>
      <c r="S1177" s="15" t="str">
        <f t="shared" si="345"/>
        <v>₹10,000-₹50,000</v>
      </c>
      <c r="U1177" s="6">
        <f t="shared" si="346"/>
        <v>308</v>
      </c>
      <c r="V1177" s="3">
        <f t="shared" si="347"/>
        <v>73796.599999999991</v>
      </c>
      <c r="W1177" s="3" t="s">
        <v>13992</v>
      </c>
      <c r="X1177" s="3" t="s">
        <v>14550</v>
      </c>
      <c r="Y1177" s="25">
        <f t="shared" si="348"/>
        <v>0.76</v>
      </c>
      <c r="Z1177" s="25">
        <f t="shared" si="349"/>
        <v>662</v>
      </c>
      <c r="AA1177">
        <f t="shared" si="350"/>
        <v>1</v>
      </c>
      <c r="AB1177">
        <f t="shared" si="351"/>
        <v>1</v>
      </c>
      <c r="AC1177">
        <f t="shared" si="342"/>
        <v>0</v>
      </c>
      <c r="AF1177">
        <f t="shared" si="352"/>
        <v>291736838</v>
      </c>
      <c r="AH1177" t="str">
        <f t="shared" si="353"/>
        <v>Fire-Boltt Visionary 1.78" AMOLED</v>
      </c>
      <c r="AI1177" s="21">
        <f t="shared" si="354"/>
        <v>17162</v>
      </c>
      <c r="AK1177" t="str">
        <f t="shared" si="355"/>
        <v>Electronics</v>
      </c>
      <c r="AM1177">
        <f t="shared" si="356"/>
        <v>7600</v>
      </c>
      <c r="AN1177" s="16">
        <f t="shared" si="357"/>
        <v>76</v>
      </c>
      <c r="AO1177">
        <f t="shared" si="358"/>
        <v>76</v>
      </c>
      <c r="AP1177" t="str">
        <f t="shared" si="359"/>
        <v>Suspicious Zero</v>
      </c>
      <c r="AQ1177">
        <f t="shared" si="360"/>
        <v>7600</v>
      </c>
    </row>
    <row r="1178" spans="1:43">
      <c r="A1178" t="s">
        <v>1497</v>
      </c>
      <c r="B1178" t="s">
        <v>1498</v>
      </c>
      <c r="C1178" t="s">
        <v>18</v>
      </c>
      <c r="D1178" s="17">
        <v>88</v>
      </c>
      <c r="E1178" s="17">
        <v>299</v>
      </c>
      <c r="F1178" s="23">
        <v>71</v>
      </c>
      <c r="G1178" s="6">
        <v>4</v>
      </c>
      <c r="H1178" s="3">
        <v>9378</v>
      </c>
      <c r="I1178" t="s">
        <v>1499</v>
      </c>
      <c r="J1178" t="s">
        <v>236</v>
      </c>
      <c r="K1178" t="s">
        <v>237</v>
      </c>
      <c r="L1178" t="s">
        <v>238</v>
      </c>
      <c r="M1178" t="s">
        <v>239</v>
      </c>
      <c r="N1178" t="s">
        <v>1500</v>
      </c>
      <c r="O1178" t="s">
        <v>1501</v>
      </c>
      <c r="P1178" t="s">
        <v>1502</v>
      </c>
      <c r="Q1178" t="str">
        <f t="shared" si="343"/>
        <v>Good</v>
      </c>
      <c r="R1178" s="15">
        <f t="shared" si="344"/>
        <v>2804022</v>
      </c>
      <c r="S1178" s="15" t="str">
        <f t="shared" si="345"/>
        <v>&lt;₹500</v>
      </c>
      <c r="U1178" s="6">
        <f t="shared" si="346"/>
        <v>308</v>
      </c>
      <c r="V1178" s="3">
        <f t="shared" si="347"/>
        <v>37512</v>
      </c>
      <c r="W1178" s="3" t="s">
        <v>14311</v>
      </c>
      <c r="X1178" s="3" t="s">
        <v>14572</v>
      </c>
      <c r="Y1178" s="25">
        <f t="shared" si="348"/>
        <v>0.71</v>
      </c>
      <c r="Z1178" s="25">
        <f t="shared" si="349"/>
        <v>662</v>
      </c>
      <c r="AA1178">
        <f t="shared" si="350"/>
        <v>1</v>
      </c>
      <c r="AB1178">
        <f t="shared" si="351"/>
        <v>1</v>
      </c>
      <c r="AC1178">
        <f t="shared" si="342"/>
        <v>0</v>
      </c>
      <c r="AF1178">
        <f t="shared" si="352"/>
        <v>2804022</v>
      </c>
      <c r="AH1178" t="str">
        <f t="shared" si="353"/>
        <v>FLiX (Beetel USB to Type C PVC Data</v>
      </c>
      <c r="AI1178" s="21">
        <f t="shared" si="354"/>
        <v>9378</v>
      </c>
      <c r="AK1178" t="str">
        <f t="shared" si="355"/>
        <v>Computers &amp; Accessories</v>
      </c>
      <c r="AM1178">
        <f t="shared" si="356"/>
        <v>7100</v>
      </c>
      <c r="AN1178" s="16">
        <f t="shared" si="357"/>
        <v>71</v>
      </c>
      <c r="AO1178">
        <f t="shared" si="358"/>
        <v>71</v>
      </c>
      <c r="AP1178" t="str">
        <f t="shared" si="359"/>
        <v>Suspicious Zero</v>
      </c>
      <c r="AQ1178">
        <f t="shared" si="360"/>
        <v>7100</v>
      </c>
    </row>
    <row r="1179" spans="1:43">
      <c r="A1179" t="s">
        <v>4435</v>
      </c>
      <c r="B1179" t="s">
        <v>3090</v>
      </c>
      <c r="C1179" t="s">
        <v>2768</v>
      </c>
      <c r="D1179" s="17">
        <v>3999</v>
      </c>
      <c r="E1179" s="17">
        <v>17999</v>
      </c>
      <c r="F1179" s="23">
        <v>78</v>
      </c>
      <c r="G1179" s="6">
        <v>4.3</v>
      </c>
      <c r="H1179" s="3">
        <v>17161</v>
      </c>
      <c r="I1179" t="s">
        <v>4436</v>
      </c>
      <c r="J1179" t="s">
        <v>3092</v>
      </c>
      <c r="K1179" t="s">
        <v>3093</v>
      </c>
      <c r="L1179" t="s">
        <v>3094</v>
      </c>
      <c r="M1179" t="s">
        <v>13093</v>
      </c>
      <c r="N1179" t="s">
        <v>3096</v>
      </c>
      <c r="O1179" t="s">
        <v>4437</v>
      </c>
      <c r="P1179" t="s">
        <v>4438</v>
      </c>
      <c r="Q1179" t="str">
        <f t="shared" si="343"/>
        <v>Good</v>
      </c>
      <c r="R1179" s="15">
        <f t="shared" si="344"/>
        <v>308880839</v>
      </c>
      <c r="S1179" s="15" t="str">
        <f t="shared" si="345"/>
        <v>₹10,000-₹50,000</v>
      </c>
      <c r="U1179" s="6">
        <f t="shared" si="346"/>
        <v>308</v>
      </c>
      <c r="V1179" s="3">
        <f t="shared" si="347"/>
        <v>73792.3</v>
      </c>
      <c r="W1179" s="3" t="s">
        <v>14523</v>
      </c>
      <c r="X1179" s="3" t="s">
        <v>14550</v>
      </c>
      <c r="Y1179" s="25">
        <f t="shared" si="348"/>
        <v>0.78</v>
      </c>
      <c r="Z1179" s="25">
        <f t="shared" si="349"/>
        <v>662</v>
      </c>
      <c r="AA1179">
        <f t="shared" si="350"/>
        <v>1</v>
      </c>
      <c r="AB1179">
        <f t="shared" si="351"/>
        <v>1</v>
      </c>
      <c r="AC1179">
        <f t="shared" si="342"/>
        <v>0</v>
      </c>
      <c r="AF1179">
        <f t="shared" si="352"/>
        <v>308880839</v>
      </c>
      <c r="AH1179" t="str">
        <f t="shared" si="353"/>
        <v>Fire-Boltt Visionary 1.78" AMOLED</v>
      </c>
      <c r="AI1179" s="21">
        <f t="shared" si="354"/>
        <v>17161</v>
      </c>
      <c r="AK1179" t="str">
        <f t="shared" si="355"/>
        <v>Electronics</v>
      </c>
      <c r="AM1179">
        <f t="shared" si="356"/>
        <v>7800</v>
      </c>
      <c r="AN1179" s="16">
        <f t="shared" si="357"/>
        <v>78</v>
      </c>
      <c r="AO1179">
        <f t="shared" si="358"/>
        <v>78</v>
      </c>
      <c r="AP1179" t="str">
        <f t="shared" si="359"/>
        <v>Suspicious Zero</v>
      </c>
      <c r="AQ1179">
        <f t="shared" si="360"/>
        <v>7800</v>
      </c>
    </row>
    <row r="1180" spans="1:43">
      <c r="A1180" t="s">
        <v>1390</v>
      </c>
      <c r="B1180" t="s">
        <v>1391</v>
      </c>
      <c r="C1180" t="s">
        <v>18</v>
      </c>
      <c r="D1180" s="17">
        <v>149</v>
      </c>
      <c r="E1180" s="17">
        <v>399</v>
      </c>
      <c r="F1180" s="23">
        <v>63</v>
      </c>
      <c r="G1180" s="6">
        <v>3.9</v>
      </c>
      <c r="H1180" s="3">
        <v>57</v>
      </c>
      <c r="I1180" t="s">
        <v>1392</v>
      </c>
      <c r="J1180" t="s">
        <v>1393</v>
      </c>
      <c r="K1180" t="s">
        <v>1394</v>
      </c>
      <c r="L1180" t="s">
        <v>1395</v>
      </c>
      <c r="M1180" t="s">
        <v>12021</v>
      </c>
      <c r="N1180" t="s">
        <v>12471</v>
      </c>
      <c r="O1180" t="s">
        <v>1396</v>
      </c>
      <c r="P1180" t="s">
        <v>1397</v>
      </c>
      <c r="Q1180" t="str">
        <f t="shared" si="343"/>
        <v>Good</v>
      </c>
      <c r="R1180" s="15">
        <f t="shared" si="344"/>
        <v>22743</v>
      </c>
      <c r="S1180" s="15" t="str">
        <f t="shared" si="345"/>
        <v>&lt;₹500</v>
      </c>
      <c r="U1180" s="6">
        <f t="shared" si="346"/>
        <v>308</v>
      </c>
      <c r="V1180" s="3">
        <f t="shared" si="347"/>
        <v>222.29999999999998</v>
      </c>
      <c r="W1180" s="3" t="s">
        <v>14146</v>
      </c>
      <c r="X1180" s="3" t="s">
        <v>14572</v>
      </c>
      <c r="Y1180" s="25">
        <f t="shared" si="348"/>
        <v>0.63</v>
      </c>
      <c r="Z1180" s="25">
        <f t="shared" si="349"/>
        <v>662</v>
      </c>
      <c r="AA1180">
        <f t="shared" si="350"/>
        <v>1</v>
      </c>
      <c r="AB1180">
        <f t="shared" si="351"/>
        <v>1</v>
      </c>
      <c r="AC1180">
        <f t="shared" si="342"/>
        <v>0</v>
      </c>
      <c r="AF1180">
        <f t="shared" si="352"/>
        <v>22743</v>
      </c>
      <c r="AH1180" t="str">
        <f t="shared" si="353"/>
        <v>Ambrane BCL-15 Lightning Cable for</v>
      </c>
      <c r="AI1180" s="21">
        <f t="shared" si="354"/>
        <v>57</v>
      </c>
      <c r="AK1180" t="str">
        <f t="shared" si="355"/>
        <v>Computers &amp; Accessories</v>
      </c>
      <c r="AM1180">
        <f t="shared" si="356"/>
        <v>6300</v>
      </c>
      <c r="AN1180" s="16">
        <f t="shared" si="357"/>
        <v>63</v>
      </c>
      <c r="AO1180">
        <f t="shared" si="358"/>
        <v>63</v>
      </c>
      <c r="AP1180" t="str">
        <f t="shared" si="359"/>
        <v>Suspicious Zero</v>
      </c>
      <c r="AQ1180">
        <f t="shared" si="360"/>
        <v>6300</v>
      </c>
    </row>
    <row r="1181" spans="1:43">
      <c r="A1181" t="s">
        <v>2777</v>
      </c>
      <c r="B1181" t="s">
        <v>2778</v>
      </c>
      <c r="C1181" t="s">
        <v>2768</v>
      </c>
      <c r="D1181" s="17">
        <v>1998</v>
      </c>
      <c r="E1181" s="17">
        <v>9999</v>
      </c>
      <c r="F1181" s="23">
        <v>80</v>
      </c>
      <c r="G1181" s="6">
        <v>4.3</v>
      </c>
      <c r="H1181" s="3">
        <v>27709</v>
      </c>
      <c r="I1181" t="s">
        <v>2779</v>
      </c>
      <c r="J1181" t="s">
        <v>2780</v>
      </c>
      <c r="K1181" t="s">
        <v>2781</v>
      </c>
      <c r="L1181" t="s">
        <v>2782</v>
      </c>
      <c r="M1181" t="s">
        <v>2783</v>
      </c>
      <c r="N1181" t="s">
        <v>2784</v>
      </c>
      <c r="O1181" t="s">
        <v>4527</v>
      </c>
      <c r="P1181" t="s">
        <v>4528</v>
      </c>
      <c r="Q1181" t="str">
        <f t="shared" si="343"/>
        <v>Good</v>
      </c>
      <c r="R1181" s="15">
        <f t="shared" si="344"/>
        <v>277062291</v>
      </c>
      <c r="S1181" s="15" t="str">
        <f t="shared" si="345"/>
        <v>₹2,000-₹10,000</v>
      </c>
      <c r="U1181" s="6">
        <f t="shared" si="346"/>
        <v>308</v>
      </c>
      <c r="V1181" s="3">
        <f t="shared" si="347"/>
        <v>119148.7</v>
      </c>
      <c r="W1181" s="3" t="s">
        <v>14145</v>
      </c>
      <c r="X1181" s="3" t="s">
        <v>14550</v>
      </c>
      <c r="Y1181" s="25">
        <f t="shared" si="348"/>
        <v>0.8</v>
      </c>
      <c r="Z1181" s="25">
        <f t="shared" si="349"/>
        <v>662</v>
      </c>
      <c r="AA1181">
        <f t="shared" si="350"/>
        <v>1</v>
      </c>
      <c r="AB1181">
        <f t="shared" si="351"/>
        <v>1</v>
      </c>
      <c r="AC1181">
        <f t="shared" si="342"/>
        <v>0</v>
      </c>
      <c r="AF1181">
        <f t="shared" si="352"/>
        <v>277062291</v>
      </c>
      <c r="AH1181" t="str">
        <f t="shared" si="353"/>
        <v>Fire-Boltt Phoenix Smart Watch with</v>
      </c>
      <c r="AI1181" s="21">
        <f t="shared" si="354"/>
        <v>27709</v>
      </c>
      <c r="AK1181" t="str">
        <f t="shared" si="355"/>
        <v>Electronics</v>
      </c>
      <c r="AM1181">
        <f t="shared" si="356"/>
        <v>8000</v>
      </c>
      <c r="AN1181" s="16">
        <f t="shared" si="357"/>
        <v>80</v>
      </c>
      <c r="AO1181">
        <f t="shared" si="358"/>
        <v>80</v>
      </c>
      <c r="AP1181" t="str">
        <f t="shared" si="359"/>
        <v>Suspicious Zero</v>
      </c>
      <c r="AQ1181">
        <f t="shared" si="360"/>
        <v>8000</v>
      </c>
    </row>
    <row r="1182" spans="1:43">
      <c r="A1182" t="s">
        <v>3952</v>
      </c>
      <c r="B1182" t="s">
        <v>2778</v>
      </c>
      <c r="C1182" t="s">
        <v>2768</v>
      </c>
      <c r="D1182" s="17">
        <v>1999</v>
      </c>
      <c r="E1182" s="17">
        <v>9999</v>
      </c>
      <c r="F1182" s="23">
        <v>80</v>
      </c>
      <c r="G1182" s="6">
        <v>4.3</v>
      </c>
      <c r="H1182" s="3">
        <v>27704</v>
      </c>
      <c r="I1182" t="s">
        <v>3157</v>
      </c>
      <c r="J1182" t="s">
        <v>2780</v>
      </c>
      <c r="K1182" t="s">
        <v>2781</v>
      </c>
      <c r="L1182" t="s">
        <v>2782</v>
      </c>
      <c r="M1182" t="s">
        <v>2783</v>
      </c>
      <c r="N1182" t="s">
        <v>2784</v>
      </c>
      <c r="O1182" t="s">
        <v>3953</v>
      </c>
      <c r="P1182" t="s">
        <v>3954</v>
      </c>
      <c r="Q1182" t="str">
        <f t="shared" si="343"/>
        <v>Good</v>
      </c>
      <c r="R1182" s="15">
        <f t="shared" si="344"/>
        <v>277012296</v>
      </c>
      <c r="S1182" s="15" t="str">
        <f t="shared" si="345"/>
        <v>₹2,000-₹10,000</v>
      </c>
      <c r="U1182" s="6">
        <f t="shared" si="346"/>
        <v>308</v>
      </c>
      <c r="V1182" s="3">
        <f t="shared" si="347"/>
        <v>119127.2</v>
      </c>
      <c r="W1182" s="3" t="s">
        <v>14524</v>
      </c>
      <c r="X1182" s="3" t="s">
        <v>14550</v>
      </c>
      <c r="Y1182" s="25">
        <f t="shared" si="348"/>
        <v>0.8</v>
      </c>
      <c r="Z1182" s="25">
        <f t="shared" si="349"/>
        <v>662</v>
      </c>
      <c r="AA1182">
        <f t="shared" si="350"/>
        <v>1</v>
      </c>
      <c r="AB1182">
        <f t="shared" si="351"/>
        <v>1</v>
      </c>
      <c r="AC1182">
        <f t="shared" si="342"/>
        <v>0</v>
      </c>
      <c r="AF1182">
        <f t="shared" si="352"/>
        <v>277012296</v>
      </c>
      <c r="AH1182" t="str">
        <f t="shared" si="353"/>
        <v>Fire-Boltt Phoenix Smart Watch with</v>
      </c>
      <c r="AI1182" s="21">
        <f t="shared" si="354"/>
        <v>27704</v>
      </c>
      <c r="AK1182" t="str">
        <f t="shared" si="355"/>
        <v>Electronics</v>
      </c>
      <c r="AM1182">
        <f t="shared" si="356"/>
        <v>8000</v>
      </c>
      <c r="AN1182" s="16">
        <f t="shared" si="357"/>
        <v>80</v>
      </c>
      <c r="AO1182">
        <f t="shared" si="358"/>
        <v>80</v>
      </c>
      <c r="AP1182" t="str">
        <f t="shared" si="359"/>
        <v>Suspicious Zero</v>
      </c>
      <c r="AQ1182">
        <f t="shared" si="360"/>
        <v>8000</v>
      </c>
    </row>
    <row r="1183" spans="1:43">
      <c r="A1183" t="s">
        <v>3156</v>
      </c>
      <c r="B1183" t="s">
        <v>2778</v>
      </c>
      <c r="C1183" t="s">
        <v>2768</v>
      </c>
      <c r="D1183" s="17">
        <v>1999</v>
      </c>
      <c r="E1183" s="17">
        <v>9999</v>
      </c>
      <c r="F1183" s="23">
        <v>80</v>
      </c>
      <c r="G1183" s="6">
        <v>4.3</v>
      </c>
      <c r="H1183" s="3">
        <v>27696</v>
      </c>
      <c r="I1183" t="s">
        <v>3157</v>
      </c>
      <c r="J1183" t="s">
        <v>2780</v>
      </c>
      <c r="K1183" t="s">
        <v>2781</v>
      </c>
      <c r="L1183" t="s">
        <v>2782</v>
      </c>
      <c r="M1183" t="s">
        <v>2783</v>
      </c>
      <c r="N1183" t="s">
        <v>2784</v>
      </c>
      <c r="O1183" t="s">
        <v>3158</v>
      </c>
      <c r="P1183" t="s">
        <v>3159</v>
      </c>
      <c r="Q1183" t="str">
        <f t="shared" si="343"/>
        <v>Good</v>
      </c>
      <c r="R1183" s="15">
        <f t="shared" si="344"/>
        <v>276932304</v>
      </c>
      <c r="S1183" s="15" t="str">
        <f t="shared" si="345"/>
        <v>₹2,000-₹10,000</v>
      </c>
      <c r="U1183" s="6">
        <f t="shared" si="346"/>
        <v>308</v>
      </c>
      <c r="V1183" s="3">
        <f t="shared" si="347"/>
        <v>119092.79999999999</v>
      </c>
      <c r="W1183" s="3" t="s">
        <v>14542</v>
      </c>
      <c r="X1183" s="3" t="s">
        <v>14550</v>
      </c>
      <c r="Y1183" s="25">
        <f t="shared" si="348"/>
        <v>0.8</v>
      </c>
      <c r="Z1183" s="25">
        <f t="shared" si="349"/>
        <v>662</v>
      </c>
      <c r="AA1183">
        <f t="shared" si="350"/>
        <v>1</v>
      </c>
      <c r="AB1183">
        <f t="shared" si="351"/>
        <v>1</v>
      </c>
      <c r="AC1183">
        <f t="shared" si="342"/>
        <v>0</v>
      </c>
      <c r="AF1183">
        <f t="shared" si="352"/>
        <v>276932304</v>
      </c>
      <c r="AH1183" t="str">
        <f t="shared" si="353"/>
        <v>Fire-Boltt Phoenix Smart Watch with</v>
      </c>
      <c r="AI1183" s="21">
        <f t="shared" si="354"/>
        <v>27696</v>
      </c>
      <c r="AK1183" t="str">
        <f t="shared" si="355"/>
        <v>Electronics</v>
      </c>
      <c r="AM1183">
        <f t="shared" si="356"/>
        <v>8000</v>
      </c>
      <c r="AN1183" s="16">
        <f t="shared" si="357"/>
        <v>80</v>
      </c>
      <c r="AO1183">
        <f t="shared" si="358"/>
        <v>80</v>
      </c>
      <c r="AP1183" t="str">
        <f t="shared" si="359"/>
        <v>Suspicious Zero</v>
      </c>
      <c r="AQ1183">
        <f t="shared" si="360"/>
        <v>8000</v>
      </c>
    </row>
    <row r="1184" spans="1:43">
      <c r="A1184" t="s">
        <v>11408</v>
      </c>
      <c r="B1184" t="s">
        <v>13094</v>
      </c>
      <c r="C1184" t="s">
        <v>7902</v>
      </c>
      <c r="D1184" s="17">
        <v>1260</v>
      </c>
      <c r="E1184" s="17">
        <v>2299</v>
      </c>
      <c r="F1184" s="23">
        <v>45</v>
      </c>
      <c r="G1184" s="6">
        <v>4.3</v>
      </c>
      <c r="H1184" s="3">
        <v>55</v>
      </c>
      <c r="I1184" t="s">
        <v>11409</v>
      </c>
      <c r="J1184" t="s">
        <v>11410</v>
      </c>
      <c r="K1184" t="s">
        <v>11411</v>
      </c>
      <c r="L1184" t="s">
        <v>11412</v>
      </c>
      <c r="M1184" t="s">
        <v>11413</v>
      </c>
      <c r="N1184" t="s">
        <v>11414</v>
      </c>
      <c r="O1184" t="s">
        <v>11415</v>
      </c>
      <c r="P1184" t="s">
        <v>11416</v>
      </c>
      <c r="Q1184" t="str">
        <f t="shared" si="343"/>
        <v>Good</v>
      </c>
      <c r="R1184" s="15">
        <f t="shared" si="344"/>
        <v>126445</v>
      </c>
      <c r="S1184" s="15" t="str">
        <f t="shared" si="345"/>
        <v>₹2,000-₹10,000</v>
      </c>
      <c r="U1184" s="6">
        <f t="shared" si="346"/>
        <v>308</v>
      </c>
      <c r="V1184" s="3">
        <f t="shared" si="347"/>
        <v>236.5</v>
      </c>
      <c r="W1184" s="3" t="s">
        <v>13993</v>
      </c>
      <c r="X1184" s="3" t="s">
        <v>14573</v>
      </c>
      <c r="Y1184" s="25">
        <f t="shared" si="348"/>
        <v>0.45</v>
      </c>
      <c r="Z1184" s="25">
        <f t="shared" si="349"/>
        <v>662</v>
      </c>
      <c r="AA1184">
        <f t="shared" si="350"/>
        <v>1</v>
      </c>
      <c r="AB1184">
        <f t="shared" si="351"/>
        <v>1</v>
      </c>
      <c r="AC1184">
        <f t="shared" si="342"/>
        <v>0</v>
      </c>
      <c r="AF1184">
        <f t="shared" si="352"/>
        <v>126445</v>
      </c>
      <c r="AH1184" t="str">
        <f t="shared" si="353"/>
        <v>AGARO Royal Double Layered Kettle,</v>
      </c>
      <c r="AI1184" s="21">
        <f t="shared" si="354"/>
        <v>55</v>
      </c>
      <c r="AK1184" t="str">
        <f t="shared" si="355"/>
        <v>Home &amp; Kitchen</v>
      </c>
      <c r="AM1184">
        <f t="shared" si="356"/>
        <v>4500</v>
      </c>
      <c r="AN1184" s="16">
        <f t="shared" si="357"/>
        <v>45</v>
      </c>
      <c r="AO1184">
        <f t="shared" si="358"/>
        <v>45</v>
      </c>
      <c r="AP1184" t="str">
        <f t="shared" si="359"/>
        <v>Suspicious Zero</v>
      </c>
      <c r="AQ1184">
        <f t="shared" si="360"/>
        <v>4500</v>
      </c>
    </row>
    <row r="1185" spans="1:43">
      <c r="A1185" t="s">
        <v>8648</v>
      </c>
      <c r="B1185" t="s">
        <v>8649</v>
      </c>
      <c r="C1185" t="s">
        <v>8063</v>
      </c>
      <c r="D1185" s="17">
        <v>3599</v>
      </c>
      <c r="E1185" s="17">
        <v>7299</v>
      </c>
      <c r="F1185" s="23">
        <v>51</v>
      </c>
      <c r="G1185" s="6">
        <v>4</v>
      </c>
      <c r="H1185" s="3">
        <v>10324</v>
      </c>
      <c r="I1185" t="s">
        <v>8650</v>
      </c>
      <c r="J1185" t="s">
        <v>8651</v>
      </c>
      <c r="K1185" t="s">
        <v>8652</v>
      </c>
      <c r="L1185" t="s">
        <v>8653</v>
      </c>
      <c r="M1185" t="s">
        <v>8654</v>
      </c>
      <c r="N1185" t="s">
        <v>12369</v>
      </c>
      <c r="O1185" t="s">
        <v>8655</v>
      </c>
      <c r="P1185" t="s">
        <v>8656</v>
      </c>
      <c r="Q1185" t="str">
        <f t="shared" si="343"/>
        <v>Average</v>
      </c>
      <c r="R1185" s="15">
        <f t="shared" si="344"/>
        <v>75354876</v>
      </c>
      <c r="S1185" s="15" t="str">
        <f t="shared" si="345"/>
        <v>₹2,000-₹10,000</v>
      </c>
      <c r="U1185" s="6">
        <f t="shared" si="346"/>
        <v>308</v>
      </c>
      <c r="V1185" s="3">
        <f t="shared" si="347"/>
        <v>41296</v>
      </c>
      <c r="W1185" s="3" t="s">
        <v>13994</v>
      </c>
      <c r="X1185" s="3" t="s">
        <v>14573</v>
      </c>
      <c r="Y1185" s="25">
        <f t="shared" si="348"/>
        <v>0.51</v>
      </c>
      <c r="Z1185" s="25">
        <f t="shared" si="349"/>
        <v>662</v>
      </c>
      <c r="AA1185">
        <f t="shared" si="350"/>
        <v>1</v>
      </c>
      <c r="AB1185">
        <f t="shared" si="351"/>
        <v>1</v>
      </c>
      <c r="AC1185">
        <f t="shared" si="342"/>
        <v>0</v>
      </c>
      <c r="AF1185">
        <f t="shared" si="352"/>
        <v>75354876</v>
      </c>
      <c r="AH1185" t="str">
        <f t="shared" si="353"/>
        <v>Crompton Gracee 5-L Instant Water</v>
      </c>
      <c r="AI1185" s="21">
        <f t="shared" si="354"/>
        <v>10324</v>
      </c>
      <c r="AK1185" t="str">
        <f t="shared" si="355"/>
        <v>Home &amp; Kitchen</v>
      </c>
      <c r="AM1185">
        <f t="shared" si="356"/>
        <v>5100</v>
      </c>
      <c r="AN1185" s="16">
        <f t="shared" si="357"/>
        <v>51</v>
      </c>
      <c r="AO1185">
        <f t="shared" si="358"/>
        <v>51</v>
      </c>
      <c r="AP1185" t="str">
        <f t="shared" si="359"/>
        <v>Suspicious Zero</v>
      </c>
      <c r="AQ1185">
        <f t="shared" si="360"/>
        <v>5100</v>
      </c>
    </row>
    <row r="1186" spans="1:43">
      <c r="A1186" t="s">
        <v>2345</v>
      </c>
      <c r="B1186" t="s">
        <v>2346</v>
      </c>
      <c r="C1186" t="s">
        <v>169</v>
      </c>
      <c r="D1186" s="17">
        <v>47990</v>
      </c>
      <c r="E1186" s="17">
        <v>79990</v>
      </c>
      <c r="F1186" s="23">
        <v>40</v>
      </c>
      <c r="G1186" s="6">
        <v>4.3</v>
      </c>
      <c r="H1186" s="3">
        <v>1376</v>
      </c>
      <c r="I1186" t="s">
        <v>1179</v>
      </c>
      <c r="J1186" t="s">
        <v>1180</v>
      </c>
      <c r="K1186" t="s">
        <v>1181</v>
      </c>
      <c r="L1186" t="s">
        <v>1182</v>
      </c>
      <c r="M1186" t="s">
        <v>1183</v>
      </c>
      <c r="N1186" t="s">
        <v>1184</v>
      </c>
      <c r="O1186" t="s">
        <v>2347</v>
      </c>
      <c r="P1186" t="s">
        <v>2348</v>
      </c>
      <c r="Q1186" t="str">
        <f t="shared" si="343"/>
        <v>Average</v>
      </c>
      <c r="R1186" s="15">
        <f t="shared" si="344"/>
        <v>110066240</v>
      </c>
      <c r="S1186" s="15" t="str">
        <f t="shared" si="345"/>
        <v>&gt;₹50,000</v>
      </c>
      <c r="U1186" s="6">
        <f t="shared" si="346"/>
        <v>308</v>
      </c>
      <c r="V1186" s="3">
        <f t="shared" si="347"/>
        <v>5916.8</v>
      </c>
      <c r="W1186" s="3" t="s">
        <v>13995</v>
      </c>
      <c r="X1186" s="3" t="s">
        <v>14550</v>
      </c>
      <c r="Y1186" s="25">
        <f t="shared" si="348"/>
        <v>0.4</v>
      </c>
      <c r="Z1186" s="25">
        <f t="shared" si="349"/>
        <v>662</v>
      </c>
      <c r="AA1186">
        <f t="shared" si="350"/>
        <v>1</v>
      </c>
      <c r="AB1186">
        <f t="shared" si="351"/>
        <v>1</v>
      </c>
      <c r="AC1186">
        <f t="shared" si="342"/>
        <v>0</v>
      </c>
      <c r="AF1186">
        <f t="shared" si="352"/>
        <v>110066240</v>
      </c>
      <c r="AH1186" t="str">
        <f t="shared" si="353"/>
        <v>LG 139 cm (55 inches) 4K Ultra HD Smart</v>
      </c>
      <c r="AI1186" s="21">
        <f t="shared" si="354"/>
        <v>1376</v>
      </c>
      <c r="AK1186" t="str">
        <f t="shared" si="355"/>
        <v>Electronics</v>
      </c>
      <c r="AM1186">
        <f t="shared" si="356"/>
        <v>4000</v>
      </c>
      <c r="AN1186" s="16">
        <f t="shared" si="357"/>
        <v>40</v>
      </c>
      <c r="AO1186">
        <f t="shared" si="358"/>
        <v>40</v>
      </c>
      <c r="AP1186" t="str">
        <f t="shared" si="359"/>
        <v>Suspicious Zero</v>
      </c>
      <c r="AQ1186">
        <f t="shared" si="360"/>
        <v>4000</v>
      </c>
    </row>
    <row r="1187" spans="1:43">
      <c r="A1187" t="s">
        <v>1177</v>
      </c>
      <c r="B1187" t="s">
        <v>1178</v>
      </c>
      <c r="C1187" t="s">
        <v>169</v>
      </c>
      <c r="D1187" s="17">
        <v>30990</v>
      </c>
      <c r="E1187" s="17">
        <v>49990</v>
      </c>
      <c r="F1187" s="23">
        <v>38</v>
      </c>
      <c r="G1187" s="6">
        <v>4.3</v>
      </c>
      <c r="H1187" s="3">
        <v>1376</v>
      </c>
      <c r="I1187" t="s">
        <v>1179</v>
      </c>
      <c r="J1187" t="s">
        <v>1180</v>
      </c>
      <c r="K1187" t="s">
        <v>1181</v>
      </c>
      <c r="L1187" t="s">
        <v>1182</v>
      </c>
      <c r="M1187" t="s">
        <v>1183</v>
      </c>
      <c r="N1187" t="s">
        <v>1184</v>
      </c>
      <c r="O1187" t="s">
        <v>1185</v>
      </c>
      <c r="P1187" t="s">
        <v>1186</v>
      </c>
      <c r="Q1187" t="str">
        <f t="shared" si="343"/>
        <v>Good</v>
      </c>
      <c r="R1187" s="15">
        <f t="shared" si="344"/>
        <v>68786240</v>
      </c>
      <c r="S1187" s="15" t="str">
        <f t="shared" si="345"/>
        <v>₹10,000-₹50,000</v>
      </c>
      <c r="U1187" s="6">
        <f t="shared" si="346"/>
        <v>308</v>
      </c>
      <c r="V1187" s="3">
        <f t="shared" si="347"/>
        <v>5916.8</v>
      </c>
      <c r="W1187" s="3" t="s">
        <v>13996</v>
      </c>
      <c r="X1187" s="3" t="s">
        <v>14550</v>
      </c>
      <c r="Y1187" s="25">
        <f t="shared" si="348"/>
        <v>0.38</v>
      </c>
      <c r="Z1187" s="25">
        <f t="shared" si="349"/>
        <v>662</v>
      </c>
      <c r="AA1187">
        <f t="shared" si="350"/>
        <v>1</v>
      </c>
      <c r="AB1187">
        <f t="shared" si="351"/>
        <v>1</v>
      </c>
      <c r="AC1187">
        <f t="shared" si="342"/>
        <v>0</v>
      </c>
      <c r="AF1187">
        <f t="shared" si="352"/>
        <v>68786240</v>
      </c>
      <c r="AH1187" t="str">
        <f t="shared" si="353"/>
        <v>LG 108 cm (43 inches) 4K Ultra HD Smart</v>
      </c>
      <c r="AI1187" s="21">
        <f t="shared" si="354"/>
        <v>1376</v>
      </c>
      <c r="AK1187" t="str">
        <f t="shared" si="355"/>
        <v>Electronics</v>
      </c>
      <c r="AM1187">
        <f t="shared" si="356"/>
        <v>3800</v>
      </c>
      <c r="AN1187" s="16">
        <f t="shared" si="357"/>
        <v>38</v>
      </c>
      <c r="AO1187">
        <f t="shared" si="358"/>
        <v>38</v>
      </c>
      <c r="AP1187" t="str">
        <f t="shared" si="359"/>
        <v>Suspicious Zero</v>
      </c>
      <c r="AQ1187">
        <f t="shared" si="360"/>
        <v>3800</v>
      </c>
    </row>
    <row r="1188" spans="1:43">
      <c r="A1188" t="s">
        <v>1583</v>
      </c>
      <c r="B1188" t="s">
        <v>1584</v>
      </c>
      <c r="C1188" t="s">
        <v>169</v>
      </c>
      <c r="D1188" s="17">
        <v>8990</v>
      </c>
      <c r="E1188" s="17">
        <v>18990</v>
      </c>
      <c r="F1188" s="23">
        <v>53</v>
      </c>
      <c r="G1188" s="6">
        <v>3.9</v>
      </c>
      <c r="H1188" s="3">
        <v>350</v>
      </c>
      <c r="I1188" t="s">
        <v>1585</v>
      </c>
      <c r="J1188" t="s">
        <v>1586</v>
      </c>
      <c r="K1188" t="s">
        <v>1587</v>
      </c>
      <c r="L1188" t="s">
        <v>1588</v>
      </c>
      <c r="M1188" t="s">
        <v>1589</v>
      </c>
      <c r="N1188" t="s">
        <v>13095</v>
      </c>
      <c r="O1188" t="s">
        <v>1590</v>
      </c>
      <c r="P1188" t="s">
        <v>1591</v>
      </c>
      <c r="Q1188" t="str">
        <f t="shared" si="343"/>
        <v>Good</v>
      </c>
      <c r="R1188" s="15">
        <f t="shared" si="344"/>
        <v>6646500</v>
      </c>
      <c r="S1188" s="15" t="str">
        <f t="shared" si="345"/>
        <v>₹10,000-₹50,000</v>
      </c>
      <c r="U1188" s="6">
        <f t="shared" si="346"/>
        <v>308</v>
      </c>
      <c r="V1188" s="3">
        <f t="shared" si="347"/>
        <v>1365</v>
      </c>
      <c r="W1188" s="3" t="s">
        <v>13997</v>
      </c>
      <c r="X1188" s="3" t="s">
        <v>14550</v>
      </c>
      <c r="Y1188" s="25">
        <f t="shared" si="348"/>
        <v>0.53</v>
      </c>
      <c r="Z1188" s="25">
        <f t="shared" si="349"/>
        <v>662</v>
      </c>
      <c r="AA1188">
        <f t="shared" si="350"/>
        <v>1</v>
      </c>
      <c r="AB1188">
        <f t="shared" si="351"/>
        <v>1</v>
      </c>
      <c r="AC1188">
        <f t="shared" si="342"/>
        <v>0</v>
      </c>
      <c r="AF1188">
        <f t="shared" si="352"/>
        <v>6646500</v>
      </c>
      <c r="AH1188" t="str">
        <f t="shared" si="353"/>
        <v>Karbonn 80 cm (32 inches) Millenium</v>
      </c>
      <c r="AI1188" s="21">
        <f t="shared" si="354"/>
        <v>350</v>
      </c>
      <c r="AK1188" t="str">
        <f t="shared" si="355"/>
        <v>Electronics</v>
      </c>
      <c r="AM1188">
        <f t="shared" si="356"/>
        <v>5300</v>
      </c>
      <c r="AN1188" s="16">
        <f t="shared" si="357"/>
        <v>53</v>
      </c>
      <c r="AO1188">
        <f t="shared" si="358"/>
        <v>53</v>
      </c>
      <c r="AP1188" t="str">
        <f t="shared" si="359"/>
        <v>Suspicious Zero</v>
      </c>
      <c r="AQ1188">
        <f t="shared" si="360"/>
        <v>5300</v>
      </c>
    </row>
    <row r="1189" spans="1:43">
      <c r="A1189" t="s">
        <v>1803</v>
      </c>
      <c r="B1189" t="s">
        <v>1804</v>
      </c>
      <c r="C1189" t="s">
        <v>503</v>
      </c>
      <c r="D1189" s="17">
        <v>6999</v>
      </c>
      <c r="E1189" s="17">
        <v>16990</v>
      </c>
      <c r="F1189" s="23">
        <v>59</v>
      </c>
      <c r="G1189" s="6">
        <v>3.8</v>
      </c>
      <c r="H1189" s="3">
        <v>110</v>
      </c>
      <c r="I1189" t="s">
        <v>1805</v>
      </c>
      <c r="J1189" t="s">
        <v>1806</v>
      </c>
      <c r="K1189" t="s">
        <v>1807</v>
      </c>
      <c r="L1189" t="s">
        <v>1808</v>
      </c>
      <c r="M1189" t="s">
        <v>1809</v>
      </c>
      <c r="N1189" t="s">
        <v>1810</v>
      </c>
      <c r="O1189" t="s">
        <v>1811</v>
      </c>
      <c r="P1189" t="s">
        <v>1812</v>
      </c>
      <c r="Q1189" t="str">
        <f t="shared" si="343"/>
        <v>Good</v>
      </c>
      <c r="R1189" s="15">
        <f t="shared" si="344"/>
        <v>1868900</v>
      </c>
      <c r="S1189" s="15" t="str">
        <f t="shared" si="345"/>
        <v>₹10,000-₹50,000</v>
      </c>
      <c r="U1189" s="6">
        <f t="shared" si="346"/>
        <v>308</v>
      </c>
      <c r="V1189" s="3">
        <f t="shared" si="347"/>
        <v>418</v>
      </c>
      <c r="W1189" s="3" t="s">
        <v>13998</v>
      </c>
      <c r="X1189" s="3" t="s">
        <v>14550</v>
      </c>
      <c r="Y1189" s="25">
        <f t="shared" si="348"/>
        <v>0.59</v>
      </c>
      <c r="Z1189" s="25">
        <f t="shared" si="349"/>
        <v>662</v>
      </c>
      <c r="AA1189">
        <f t="shared" si="350"/>
        <v>1</v>
      </c>
      <c r="AB1189">
        <f t="shared" si="351"/>
        <v>1</v>
      </c>
      <c r="AC1189">
        <f t="shared" si="342"/>
        <v>0</v>
      </c>
      <c r="AF1189">
        <f t="shared" si="352"/>
        <v>1868900</v>
      </c>
      <c r="AH1189" t="str">
        <f t="shared" si="353"/>
        <v>Karbonn 80 cm (32 Inches) Millennium</v>
      </c>
      <c r="AI1189" s="21">
        <f t="shared" si="354"/>
        <v>110</v>
      </c>
      <c r="AK1189" t="str">
        <f t="shared" si="355"/>
        <v>Electronics</v>
      </c>
      <c r="AM1189">
        <f t="shared" si="356"/>
        <v>5900</v>
      </c>
      <c r="AN1189" s="16">
        <f t="shared" si="357"/>
        <v>59</v>
      </c>
      <c r="AO1189">
        <f t="shared" si="358"/>
        <v>59</v>
      </c>
      <c r="AP1189" t="str">
        <f t="shared" si="359"/>
        <v>Suspicious Zero</v>
      </c>
      <c r="AQ1189">
        <f t="shared" si="360"/>
        <v>5900</v>
      </c>
    </row>
    <row r="1190" spans="1:43">
      <c r="A1190" t="s">
        <v>540</v>
      </c>
      <c r="B1190" t="s">
        <v>541</v>
      </c>
      <c r="C1190" t="s">
        <v>18</v>
      </c>
      <c r="D1190" s="17">
        <v>348</v>
      </c>
      <c r="E1190" s="17">
        <v>1499</v>
      </c>
      <c r="F1190" s="23">
        <v>77</v>
      </c>
      <c r="G1190" s="6">
        <v>4.2</v>
      </c>
      <c r="H1190" s="3">
        <v>656</v>
      </c>
      <c r="I1190" t="s">
        <v>542</v>
      </c>
      <c r="J1190" t="s">
        <v>543</v>
      </c>
      <c r="K1190" t="s">
        <v>544</v>
      </c>
      <c r="L1190" t="s">
        <v>545</v>
      </c>
      <c r="M1190" t="s">
        <v>13096</v>
      </c>
      <c r="N1190" t="s">
        <v>547</v>
      </c>
      <c r="O1190" t="s">
        <v>548</v>
      </c>
      <c r="P1190" t="s">
        <v>549</v>
      </c>
      <c r="Q1190" t="str">
        <f t="shared" si="343"/>
        <v>Good</v>
      </c>
      <c r="R1190" s="15">
        <f t="shared" si="344"/>
        <v>983344</v>
      </c>
      <c r="S1190" s="15" t="str">
        <f t="shared" si="345"/>
        <v>₹500-₹2,000</v>
      </c>
      <c r="U1190" s="6">
        <f t="shared" si="346"/>
        <v>308</v>
      </c>
      <c r="V1190" s="3">
        <f t="shared" si="347"/>
        <v>2755.2000000000003</v>
      </c>
      <c r="W1190" s="3" t="s">
        <v>13999</v>
      </c>
      <c r="X1190" s="3" t="s">
        <v>14572</v>
      </c>
      <c r="Y1190" s="25">
        <f t="shared" si="348"/>
        <v>0.77</v>
      </c>
      <c r="Z1190" s="25">
        <f t="shared" si="349"/>
        <v>662</v>
      </c>
      <c r="AA1190">
        <f t="shared" si="350"/>
        <v>1</v>
      </c>
      <c r="AB1190">
        <f t="shared" si="351"/>
        <v>1</v>
      </c>
      <c r="AC1190">
        <f t="shared" si="342"/>
        <v>0</v>
      </c>
      <c r="AF1190">
        <f t="shared" si="352"/>
        <v>983344</v>
      </c>
      <c r="AH1190" t="str">
        <f t="shared" si="353"/>
        <v>Wecool Unbreakable 3 in 1 Charging</v>
      </c>
      <c r="AI1190" s="21">
        <f t="shared" si="354"/>
        <v>656</v>
      </c>
      <c r="AK1190" t="str">
        <f t="shared" si="355"/>
        <v>Computers &amp; Accessories</v>
      </c>
      <c r="AM1190">
        <f t="shared" si="356"/>
        <v>7700</v>
      </c>
      <c r="AN1190" s="16">
        <f t="shared" si="357"/>
        <v>77</v>
      </c>
      <c r="AO1190">
        <f t="shared" si="358"/>
        <v>77</v>
      </c>
      <c r="AP1190" t="str">
        <f t="shared" si="359"/>
        <v>Suspicious Zero</v>
      </c>
      <c r="AQ1190">
        <f t="shared" si="360"/>
        <v>7700</v>
      </c>
    </row>
    <row r="1191" spans="1:43">
      <c r="A1191" t="s">
        <v>3778</v>
      </c>
      <c r="B1191" t="s">
        <v>3257</v>
      </c>
      <c r="C1191" t="s">
        <v>2810</v>
      </c>
      <c r="D1191" s="17">
        <v>13999</v>
      </c>
      <c r="E1191" s="17">
        <v>19499</v>
      </c>
      <c r="F1191" s="23">
        <v>28.000000000000004</v>
      </c>
      <c r="G1191" s="6">
        <v>4.0999999999999996</v>
      </c>
      <c r="H1191" s="3">
        <v>18998</v>
      </c>
      <c r="I1191" t="s">
        <v>3258</v>
      </c>
      <c r="J1191" t="s">
        <v>3021</v>
      </c>
      <c r="K1191" t="s">
        <v>3022</v>
      </c>
      <c r="L1191" t="s">
        <v>3023</v>
      </c>
      <c r="M1191" t="s">
        <v>3024</v>
      </c>
      <c r="N1191" t="s">
        <v>13097</v>
      </c>
      <c r="O1191" t="s">
        <v>3259</v>
      </c>
      <c r="P1191" t="s">
        <v>3779</v>
      </c>
      <c r="Q1191" t="str">
        <f t="shared" si="343"/>
        <v>Good</v>
      </c>
      <c r="R1191" s="15">
        <f t="shared" si="344"/>
        <v>370442002</v>
      </c>
      <c r="S1191" s="15" t="str">
        <f t="shared" si="345"/>
        <v>₹10,000-₹50,000</v>
      </c>
      <c r="U1191" s="6">
        <f t="shared" si="346"/>
        <v>308</v>
      </c>
      <c r="V1191" s="3">
        <f t="shared" si="347"/>
        <v>77891.799999999988</v>
      </c>
      <c r="W1191" s="3" t="s">
        <v>14141</v>
      </c>
      <c r="X1191" s="3" t="s">
        <v>14550</v>
      </c>
      <c r="Y1191" s="25">
        <f t="shared" si="348"/>
        <v>0.28000000000000003</v>
      </c>
      <c r="Z1191" s="25">
        <f t="shared" si="349"/>
        <v>662</v>
      </c>
      <c r="AA1191">
        <f t="shared" si="350"/>
        <v>1</v>
      </c>
      <c r="AB1191">
        <f t="shared" si="351"/>
        <v>1</v>
      </c>
      <c r="AC1191">
        <f t="shared" ref="AC1191:AC1254" si="361">COUNTIFS(A:A, A1191, C:C, "&lt;&gt;" &amp; C1191)</f>
        <v>0</v>
      </c>
      <c r="AF1191">
        <f t="shared" si="352"/>
        <v>370442002</v>
      </c>
      <c r="AH1191" t="str">
        <f t="shared" si="353"/>
        <v>Samsung Galaxy M13 5G (Aqua Green,</v>
      </c>
      <c r="AI1191" s="21">
        <f t="shared" si="354"/>
        <v>18998</v>
      </c>
      <c r="AK1191" t="str">
        <f t="shared" si="355"/>
        <v>Electronics</v>
      </c>
      <c r="AM1191">
        <f t="shared" si="356"/>
        <v>2800.0000000000005</v>
      </c>
      <c r="AN1191" s="16">
        <f t="shared" si="357"/>
        <v>28.000000000000004</v>
      </c>
      <c r="AO1191">
        <f t="shared" si="358"/>
        <v>28.000000000000004</v>
      </c>
      <c r="AP1191" t="str">
        <f t="shared" si="359"/>
        <v>Suspicious Zero</v>
      </c>
      <c r="AQ1191">
        <f t="shared" si="360"/>
        <v>2800.0000000000005</v>
      </c>
    </row>
    <row r="1192" spans="1:43">
      <c r="A1192" t="s">
        <v>3329</v>
      </c>
      <c r="B1192" t="s">
        <v>3330</v>
      </c>
      <c r="C1192" t="s">
        <v>2810</v>
      </c>
      <c r="D1192" s="17">
        <v>10999</v>
      </c>
      <c r="E1192" s="17">
        <v>14999</v>
      </c>
      <c r="F1192" s="23">
        <v>27</v>
      </c>
      <c r="G1192" s="6">
        <v>4.0999999999999996</v>
      </c>
      <c r="H1192" s="3">
        <v>18998</v>
      </c>
      <c r="I1192" t="s">
        <v>3331</v>
      </c>
      <c r="J1192" t="s">
        <v>3021</v>
      </c>
      <c r="K1192" t="s">
        <v>3022</v>
      </c>
      <c r="L1192" t="s">
        <v>3023</v>
      </c>
      <c r="M1192" t="s">
        <v>3024</v>
      </c>
      <c r="N1192" t="s">
        <v>13097</v>
      </c>
      <c r="O1192" t="s">
        <v>3025</v>
      </c>
      <c r="P1192" t="s">
        <v>3332</v>
      </c>
      <c r="Q1192" t="str">
        <f t="shared" si="343"/>
        <v>Good</v>
      </c>
      <c r="R1192" s="15">
        <f t="shared" si="344"/>
        <v>284951002</v>
      </c>
      <c r="S1192" s="15" t="str">
        <f t="shared" si="345"/>
        <v>₹10,000-₹50,000</v>
      </c>
      <c r="U1192" s="6">
        <f t="shared" si="346"/>
        <v>308</v>
      </c>
      <c r="V1192" s="3">
        <f t="shared" si="347"/>
        <v>77891.799999999988</v>
      </c>
      <c r="W1192" s="3" t="s">
        <v>14000</v>
      </c>
      <c r="X1192" s="3" t="s">
        <v>14550</v>
      </c>
      <c r="Y1192" s="25">
        <f t="shared" si="348"/>
        <v>0.27</v>
      </c>
      <c r="Z1192" s="25">
        <f t="shared" si="349"/>
        <v>662</v>
      </c>
      <c r="AA1192">
        <f t="shared" si="350"/>
        <v>1</v>
      </c>
      <c r="AB1192">
        <f t="shared" si="351"/>
        <v>1</v>
      </c>
      <c r="AC1192">
        <f t="shared" si="361"/>
        <v>0</v>
      </c>
      <c r="AF1192">
        <f t="shared" si="352"/>
        <v>284951002</v>
      </c>
      <c r="AH1192" t="str">
        <f t="shared" si="353"/>
        <v>Samsung Galaxy M13 (Aqua Green,</v>
      </c>
      <c r="AI1192" s="21">
        <f t="shared" si="354"/>
        <v>18998</v>
      </c>
      <c r="AK1192" t="str">
        <f t="shared" si="355"/>
        <v>Electronics</v>
      </c>
      <c r="AM1192">
        <f t="shared" si="356"/>
        <v>2700</v>
      </c>
      <c r="AN1192" s="16">
        <f t="shared" si="357"/>
        <v>27</v>
      </c>
      <c r="AO1192">
        <f t="shared" si="358"/>
        <v>27</v>
      </c>
      <c r="AP1192" t="str">
        <f t="shared" si="359"/>
        <v>Suspicious Zero</v>
      </c>
      <c r="AQ1192">
        <f t="shared" si="360"/>
        <v>2700</v>
      </c>
    </row>
    <row r="1193" spans="1:43">
      <c r="A1193" t="s">
        <v>3018</v>
      </c>
      <c r="B1193" t="s">
        <v>3019</v>
      </c>
      <c r="C1193" t="s">
        <v>2810</v>
      </c>
      <c r="D1193" s="17">
        <v>12999</v>
      </c>
      <c r="E1193" s="17">
        <v>17999</v>
      </c>
      <c r="F1193" s="23">
        <v>28.000000000000004</v>
      </c>
      <c r="G1193" s="6">
        <v>4.0999999999999996</v>
      </c>
      <c r="H1193" s="3">
        <v>18998</v>
      </c>
      <c r="I1193" t="s">
        <v>3020</v>
      </c>
      <c r="J1193" t="s">
        <v>3021</v>
      </c>
      <c r="K1193" t="s">
        <v>3022</v>
      </c>
      <c r="L1193" t="s">
        <v>3023</v>
      </c>
      <c r="M1193" t="s">
        <v>3024</v>
      </c>
      <c r="N1193" t="s">
        <v>13097</v>
      </c>
      <c r="O1193" t="s">
        <v>3025</v>
      </c>
      <c r="P1193" t="s">
        <v>3026</v>
      </c>
      <c r="Q1193" t="str">
        <f t="shared" si="343"/>
        <v>Good</v>
      </c>
      <c r="R1193" s="15">
        <f t="shared" si="344"/>
        <v>341945002</v>
      </c>
      <c r="S1193" s="15" t="str">
        <f t="shared" si="345"/>
        <v>₹10,000-₹50,000</v>
      </c>
      <c r="U1193" s="6">
        <f t="shared" si="346"/>
        <v>308</v>
      </c>
      <c r="V1193" s="3">
        <f t="shared" si="347"/>
        <v>77891.799999999988</v>
      </c>
      <c r="W1193" s="3" t="s">
        <v>14001</v>
      </c>
      <c r="X1193" s="3" t="s">
        <v>14550</v>
      </c>
      <c r="Y1193" s="25">
        <f t="shared" si="348"/>
        <v>0.28000000000000003</v>
      </c>
      <c r="Z1193" s="25">
        <f t="shared" si="349"/>
        <v>662</v>
      </c>
      <c r="AA1193">
        <f t="shared" si="350"/>
        <v>1</v>
      </c>
      <c r="AB1193">
        <f t="shared" si="351"/>
        <v>1</v>
      </c>
      <c r="AC1193">
        <f t="shared" si="361"/>
        <v>0</v>
      </c>
      <c r="AF1193">
        <f t="shared" si="352"/>
        <v>341945002</v>
      </c>
      <c r="AH1193" t="str">
        <f t="shared" si="353"/>
        <v>Samsung Galaxy M13 (Aqua Green,</v>
      </c>
      <c r="AI1193" s="21">
        <f t="shared" si="354"/>
        <v>18998</v>
      </c>
      <c r="AK1193" t="str">
        <f t="shared" si="355"/>
        <v>Electronics</v>
      </c>
      <c r="AM1193">
        <f t="shared" si="356"/>
        <v>2800.0000000000005</v>
      </c>
      <c r="AN1193" s="16">
        <f t="shared" si="357"/>
        <v>28.000000000000004</v>
      </c>
      <c r="AO1193">
        <f t="shared" si="358"/>
        <v>28.000000000000004</v>
      </c>
      <c r="AP1193" t="str">
        <f t="shared" si="359"/>
        <v>Suspicious Zero</v>
      </c>
      <c r="AQ1193">
        <f t="shared" si="360"/>
        <v>2800.0000000000005</v>
      </c>
    </row>
    <row r="1194" spans="1:43">
      <c r="A1194" t="s">
        <v>3539</v>
      </c>
      <c r="B1194" t="s">
        <v>3540</v>
      </c>
      <c r="C1194" t="s">
        <v>2810</v>
      </c>
      <c r="D1194" s="17">
        <v>12999</v>
      </c>
      <c r="E1194" s="17">
        <v>17999</v>
      </c>
      <c r="F1194" s="23">
        <v>28.000000000000004</v>
      </c>
      <c r="G1194" s="6">
        <v>4.0999999999999996</v>
      </c>
      <c r="H1194" s="3">
        <v>18998</v>
      </c>
      <c r="I1194" t="s">
        <v>3020</v>
      </c>
      <c r="J1194" t="s">
        <v>3021</v>
      </c>
      <c r="K1194" t="s">
        <v>3022</v>
      </c>
      <c r="L1194" t="s">
        <v>3023</v>
      </c>
      <c r="M1194" t="s">
        <v>3024</v>
      </c>
      <c r="N1194" t="s">
        <v>13097</v>
      </c>
      <c r="O1194" t="s">
        <v>3541</v>
      </c>
      <c r="P1194" t="s">
        <v>3542</v>
      </c>
      <c r="Q1194" t="str">
        <f t="shared" si="343"/>
        <v>Good</v>
      </c>
      <c r="R1194" s="15">
        <f t="shared" si="344"/>
        <v>341945002</v>
      </c>
      <c r="S1194" s="15" t="str">
        <f t="shared" si="345"/>
        <v>₹10,000-₹50,000</v>
      </c>
      <c r="U1194" s="6">
        <f t="shared" si="346"/>
        <v>308</v>
      </c>
      <c r="V1194" s="3">
        <f t="shared" si="347"/>
        <v>77891.799999999988</v>
      </c>
      <c r="W1194" s="3" t="s">
        <v>14144</v>
      </c>
      <c r="X1194" s="3" t="s">
        <v>14550</v>
      </c>
      <c r="Y1194" s="25">
        <f t="shared" si="348"/>
        <v>0.28000000000000003</v>
      </c>
      <c r="Z1194" s="25">
        <f t="shared" si="349"/>
        <v>662</v>
      </c>
      <c r="AA1194">
        <f t="shared" si="350"/>
        <v>1</v>
      </c>
      <c r="AB1194">
        <f t="shared" si="351"/>
        <v>1</v>
      </c>
      <c r="AC1194">
        <f t="shared" si="361"/>
        <v>0</v>
      </c>
      <c r="AF1194">
        <f t="shared" si="352"/>
        <v>341945002</v>
      </c>
      <c r="AH1194" t="str">
        <f t="shared" si="353"/>
        <v>Samsung Galaxy M13 (Stardust Brown,</v>
      </c>
      <c r="AI1194" s="21">
        <f t="shared" si="354"/>
        <v>18998</v>
      </c>
      <c r="AK1194" t="str">
        <f t="shared" si="355"/>
        <v>Electronics</v>
      </c>
      <c r="AM1194">
        <f t="shared" si="356"/>
        <v>2800.0000000000005</v>
      </c>
      <c r="AN1194" s="16">
        <f t="shared" si="357"/>
        <v>28.000000000000004</v>
      </c>
      <c r="AO1194">
        <f t="shared" si="358"/>
        <v>28.000000000000004</v>
      </c>
      <c r="AP1194" t="str">
        <f t="shared" si="359"/>
        <v>Suspicious Zero</v>
      </c>
      <c r="AQ1194">
        <f t="shared" si="360"/>
        <v>2800.0000000000005</v>
      </c>
    </row>
    <row r="1195" spans="1:43">
      <c r="A1195" t="s">
        <v>3256</v>
      </c>
      <c r="B1195" t="s">
        <v>3257</v>
      </c>
      <c r="C1195" t="s">
        <v>2810</v>
      </c>
      <c r="D1195" s="17">
        <v>13999</v>
      </c>
      <c r="E1195" s="17">
        <v>19499</v>
      </c>
      <c r="F1195" s="23">
        <v>28.000000000000004</v>
      </c>
      <c r="G1195" s="6">
        <v>4.0999999999999996</v>
      </c>
      <c r="H1195" s="3">
        <v>18998</v>
      </c>
      <c r="I1195" t="s">
        <v>3258</v>
      </c>
      <c r="J1195" t="s">
        <v>3021</v>
      </c>
      <c r="K1195" t="s">
        <v>3022</v>
      </c>
      <c r="L1195" t="s">
        <v>3023</v>
      </c>
      <c r="M1195" t="s">
        <v>3024</v>
      </c>
      <c r="N1195" t="s">
        <v>13097</v>
      </c>
      <c r="O1195" t="s">
        <v>3259</v>
      </c>
      <c r="P1195" t="s">
        <v>3260</v>
      </c>
      <c r="Q1195" t="str">
        <f t="shared" si="343"/>
        <v>Good</v>
      </c>
      <c r="R1195" s="15">
        <f t="shared" si="344"/>
        <v>370442002</v>
      </c>
      <c r="S1195" s="15" t="str">
        <f t="shared" si="345"/>
        <v>₹10,000-₹50,000</v>
      </c>
      <c r="U1195" s="6">
        <f t="shared" si="346"/>
        <v>308</v>
      </c>
      <c r="V1195" s="3">
        <f t="shared" si="347"/>
        <v>77891.799999999988</v>
      </c>
      <c r="W1195" s="3" t="s">
        <v>14525</v>
      </c>
      <c r="X1195" s="3" t="s">
        <v>14550</v>
      </c>
      <c r="Y1195" s="25">
        <f t="shared" si="348"/>
        <v>0.28000000000000003</v>
      </c>
      <c r="Z1195" s="25">
        <f t="shared" si="349"/>
        <v>662</v>
      </c>
      <c r="AA1195">
        <f t="shared" si="350"/>
        <v>1</v>
      </c>
      <c r="AB1195">
        <f t="shared" si="351"/>
        <v>1</v>
      </c>
      <c r="AC1195">
        <f t="shared" si="361"/>
        <v>0</v>
      </c>
      <c r="AF1195">
        <f t="shared" si="352"/>
        <v>370442002</v>
      </c>
      <c r="AH1195" t="str">
        <f t="shared" si="353"/>
        <v>Samsung Galaxy M13 5G (Aqua Green,</v>
      </c>
      <c r="AI1195" s="21">
        <f t="shared" si="354"/>
        <v>18998</v>
      </c>
      <c r="AK1195" t="str">
        <f t="shared" si="355"/>
        <v>Electronics</v>
      </c>
      <c r="AM1195">
        <f t="shared" si="356"/>
        <v>2800.0000000000005</v>
      </c>
      <c r="AN1195" s="16">
        <f t="shared" si="357"/>
        <v>28.000000000000004</v>
      </c>
      <c r="AO1195">
        <f t="shared" si="358"/>
        <v>28.000000000000004</v>
      </c>
      <c r="AP1195" t="str">
        <f t="shared" si="359"/>
        <v>Suspicious Zero</v>
      </c>
      <c r="AQ1195">
        <f t="shared" si="360"/>
        <v>2800.0000000000005</v>
      </c>
    </row>
    <row r="1196" spans="1:43">
      <c r="A1196" t="s">
        <v>4492</v>
      </c>
      <c r="B1196" t="s">
        <v>4493</v>
      </c>
      <c r="C1196" t="s">
        <v>2810</v>
      </c>
      <c r="D1196" s="17">
        <v>13999</v>
      </c>
      <c r="E1196" s="17">
        <v>19499</v>
      </c>
      <c r="F1196" s="23">
        <v>28.000000000000004</v>
      </c>
      <c r="G1196" s="6">
        <v>4.0999999999999996</v>
      </c>
      <c r="H1196" s="3">
        <v>18998</v>
      </c>
      <c r="I1196" t="s">
        <v>3258</v>
      </c>
      <c r="J1196" t="s">
        <v>3021</v>
      </c>
      <c r="K1196" t="s">
        <v>3022</v>
      </c>
      <c r="L1196" t="s">
        <v>3023</v>
      </c>
      <c r="M1196" t="s">
        <v>3024</v>
      </c>
      <c r="N1196" t="s">
        <v>13097</v>
      </c>
      <c r="O1196" t="s">
        <v>4494</v>
      </c>
      <c r="P1196" t="s">
        <v>4495</v>
      </c>
      <c r="Q1196" t="str">
        <f t="shared" si="343"/>
        <v>Good</v>
      </c>
      <c r="R1196" s="15">
        <f t="shared" si="344"/>
        <v>370442002</v>
      </c>
      <c r="S1196" s="15" t="str">
        <f t="shared" si="345"/>
        <v>₹10,000-₹50,000</v>
      </c>
      <c r="U1196" s="6">
        <f t="shared" si="346"/>
        <v>308</v>
      </c>
      <c r="V1196" s="3">
        <f t="shared" si="347"/>
        <v>77891.799999999988</v>
      </c>
      <c r="W1196" s="3" t="s">
        <v>14142</v>
      </c>
      <c r="X1196" s="3" t="s">
        <v>14550</v>
      </c>
      <c r="Y1196" s="25">
        <f t="shared" si="348"/>
        <v>0.28000000000000003</v>
      </c>
      <c r="Z1196" s="25">
        <f t="shared" si="349"/>
        <v>662</v>
      </c>
      <c r="AA1196">
        <f t="shared" si="350"/>
        <v>1</v>
      </c>
      <c r="AB1196">
        <f t="shared" si="351"/>
        <v>1</v>
      </c>
      <c r="AC1196">
        <f t="shared" si="361"/>
        <v>0</v>
      </c>
      <c r="AF1196">
        <f t="shared" si="352"/>
        <v>370442002</v>
      </c>
      <c r="AH1196" t="str">
        <f t="shared" si="353"/>
        <v>Samsung Galaxy M13 5G (Stardust Brown,</v>
      </c>
      <c r="AI1196" s="21">
        <f t="shared" si="354"/>
        <v>18998</v>
      </c>
      <c r="AK1196" t="str">
        <f t="shared" si="355"/>
        <v>Electronics</v>
      </c>
      <c r="AM1196">
        <f t="shared" si="356"/>
        <v>2800.0000000000005</v>
      </c>
      <c r="AN1196" s="16">
        <f t="shared" si="357"/>
        <v>28.000000000000004</v>
      </c>
      <c r="AO1196">
        <f t="shared" si="358"/>
        <v>28.000000000000004</v>
      </c>
      <c r="AP1196" t="str">
        <f t="shared" si="359"/>
        <v>Suspicious Zero</v>
      </c>
      <c r="AQ1196">
        <f t="shared" si="360"/>
        <v>2800.0000000000005</v>
      </c>
    </row>
    <row r="1197" spans="1:43">
      <c r="A1197" t="s">
        <v>3391</v>
      </c>
      <c r="B1197" t="s">
        <v>3392</v>
      </c>
      <c r="C1197" t="s">
        <v>2810</v>
      </c>
      <c r="D1197" s="17">
        <v>10999</v>
      </c>
      <c r="E1197" s="17">
        <v>14999</v>
      </c>
      <c r="F1197" s="23">
        <v>27</v>
      </c>
      <c r="G1197" s="6">
        <v>4.0999999999999996</v>
      </c>
      <c r="H1197" s="3">
        <v>18998</v>
      </c>
      <c r="I1197" t="s">
        <v>3331</v>
      </c>
      <c r="J1197" t="s">
        <v>3021</v>
      </c>
      <c r="K1197" t="s">
        <v>3022</v>
      </c>
      <c r="L1197" t="s">
        <v>3023</v>
      </c>
      <c r="M1197" t="s">
        <v>3024</v>
      </c>
      <c r="N1197" t="s">
        <v>13097</v>
      </c>
      <c r="O1197" t="s">
        <v>3393</v>
      </c>
      <c r="P1197" t="s">
        <v>3394</v>
      </c>
      <c r="Q1197" t="str">
        <f t="shared" si="343"/>
        <v>Average</v>
      </c>
      <c r="R1197" s="15">
        <f t="shared" si="344"/>
        <v>284951002</v>
      </c>
      <c r="S1197" s="15" t="str">
        <f t="shared" si="345"/>
        <v>₹10,000-₹50,000</v>
      </c>
      <c r="U1197" s="6">
        <f t="shared" si="346"/>
        <v>308</v>
      </c>
      <c r="V1197" s="3">
        <f t="shared" si="347"/>
        <v>77891.799999999988</v>
      </c>
      <c r="W1197" s="3" t="s">
        <v>14002</v>
      </c>
      <c r="X1197" s="3" t="s">
        <v>14550</v>
      </c>
      <c r="Y1197" s="25">
        <f t="shared" si="348"/>
        <v>0.27</v>
      </c>
      <c r="Z1197" s="25">
        <f t="shared" si="349"/>
        <v>662</v>
      </c>
      <c r="AA1197">
        <f t="shared" si="350"/>
        <v>1</v>
      </c>
      <c r="AB1197">
        <f t="shared" si="351"/>
        <v>1</v>
      </c>
      <c r="AC1197">
        <f t="shared" si="361"/>
        <v>0</v>
      </c>
      <c r="AF1197">
        <f t="shared" si="352"/>
        <v>284951002</v>
      </c>
      <c r="AH1197" t="str">
        <f t="shared" si="353"/>
        <v>Samsung Galaxy M13 (Midnight Blue,</v>
      </c>
      <c r="AI1197" s="21">
        <f t="shared" si="354"/>
        <v>18998</v>
      </c>
      <c r="AK1197" t="str">
        <f t="shared" si="355"/>
        <v>Electronics</v>
      </c>
      <c r="AM1197">
        <f t="shared" si="356"/>
        <v>2700</v>
      </c>
      <c r="AN1197" s="16">
        <f t="shared" si="357"/>
        <v>27</v>
      </c>
      <c r="AO1197">
        <f t="shared" si="358"/>
        <v>27</v>
      </c>
      <c r="AP1197" t="str">
        <f t="shared" si="359"/>
        <v>Suspicious Zero</v>
      </c>
      <c r="AQ1197">
        <f t="shared" si="360"/>
        <v>2700</v>
      </c>
    </row>
    <row r="1198" spans="1:43">
      <c r="A1198" t="s">
        <v>3421</v>
      </c>
      <c r="B1198" t="s">
        <v>3257</v>
      </c>
      <c r="C1198" t="s">
        <v>2810</v>
      </c>
      <c r="D1198" s="17">
        <v>13999</v>
      </c>
      <c r="E1198" s="17">
        <v>19499</v>
      </c>
      <c r="F1198" s="23">
        <v>28.000000000000004</v>
      </c>
      <c r="G1198" s="6">
        <v>4.0999999999999996</v>
      </c>
      <c r="H1198" s="3">
        <v>18998</v>
      </c>
      <c r="I1198" t="s">
        <v>3258</v>
      </c>
      <c r="J1198" t="s">
        <v>3021</v>
      </c>
      <c r="K1198" t="s">
        <v>3022</v>
      </c>
      <c r="L1198" t="s">
        <v>3023</v>
      </c>
      <c r="M1198" t="s">
        <v>3024</v>
      </c>
      <c r="N1198" t="s">
        <v>13097</v>
      </c>
      <c r="O1198" t="s">
        <v>3259</v>
      </c>
      <c r="P1198" t="s">
        <v>3422</v>
      </c>
      <c r="Q1198" t="str">
        <f t="shared" si="343"/>
        <v>Average</v>
      </c>
      <c r="R1198" s="15">
        <f t="shared" si="344"/>
        <v>370442002</v>
      </c>
      <c r="S1198" s="15" t="str">
        <f t="shared" si="345"/>
        <v>₹10,000-₹50,000</v>
      </c>
      <c r="U1198" s="6">
        <f t="shared" si="346"/>
        <v>308</v>
      </c>
      <c r="V1198" s="3">
        <f t="shared" si="347"/>
        <v>77891.799999999988</v>
      </c>
      <c r="W1198" s="3" t="s">
        <v>14543</v>
      </c>
      <c r="X1198" s="3" t="s">
        <v>14550</v>
      </c>
      <c r="Y1198" s="25">
        <f t="shared" si="348"/>
        <v>0.28000000000000003</v>
      </c>
      <c r="Z1198" s="25">
        <f t="shared" si="349"/>
        <v>662</v>
      </c>
      <c r="AA1198">
        <f t="shared" si="350"/>
        <v>1</v>
      </c>
      <c r="AB1198">
        <f t="shared" si="351"/>
        <v>1</v>
      </c>
      <c r="AC1198">
        <f t="shared" si="361"/>
        <v>0</v>
      </c>
      <c r="AF1198">
        <f t="shared" si="352"/>
        <v>370442002</v>
      </c>
      <c r="AH1198" t="str">
        <f t="shared" si="353"/>
        <v>Samsung Galaxy M13 5G (Aqua Green,</v>
      </c>
      <c r="AI1198" s="21">
        <f t="shared" si="354"/>
        <v>18998</v>
      </c>
      <c r="AK1198" t="str">
        <f t="shared" si="355"/>
        <v>Electronics</v>
      </c>
      <c r="AM1198">
        <f t="shared" si="356"/>
        <v>2800.0000000000005</v>
      </c>
      <c r="AN1198" s="16">
        <f t="shared" si="357"/>
        <v>28.000000000000004</v>
      </c>
      <c r="AO1198">
        <f t="shared" si="358"/>
        <v>28.000000000000004</v>
      </c>
      <c r="AP1198" t="str">
        <f t="shared" si="359"/>
        <v>Suspicious Zero</v>
      </c>
      <c r="AQ1198">
        <f t="shared" si="360"/>
        <v>2800.0000000000005</v>
      </c>
    </row>
    <row r="1199" spans="1:43">
      <c r="A1199" t="s">
        <v>1041</v>
      </c>
      <c r="B1199" t="s">
        <v>1042</v>
      </c>
      <c r="C1199" t="s">
        <v>18</v>
      </c>
      <c r="D1199" s="17">
        <v>149</v>
      </c>
      <c r="E1199" s="17">
        <v>999</v>
      </c>
      <c r="F1199" s="23">
        <v>85</v>
      </c>
      <c r="G1199" s="6">
        <v>4</v>
      </c>
      <c r="H1199" s="3">
        <v>1313</v>
      </c>
      <c r="I1199" t="s">
        <v>13098</v>
      </c>
      <c r="J1199" t="s">
        <v>581</v>
      </c>
      <c r="K1199" t="s">
        <v>582</v>
      </c>
      <c r="L1199" t="s">
        <v>583</v>
      </c>
      <c r="M1199" t="s">
        <v>584</v>
      </c>
      <c r="N1199" t="s">
        <v>12912</v>
      </c>
      <c r="O1199" t="s">
        <v>1043</v>
      </c>
      <c r="P1199" t="s">
        <v>1044</v>
      </c>
      <c r="Q1199" t="str">
        <f t="shared" si="343"/>
        <v>Average</v>
      </c>
      <c r="R1199" s="15">
        <f t="shared" si="344"/>
        <v>1311687</v>
      </c>
      <c r="S1199" s="15" t="str">
        <f t="shared" si="345"/>
        <v>₹500-₹2,000</v>
      </c>
      <c r="U1199" s="6">
        <f t="shared" si="346"/>
        <v>308</v>
      </c>
      <c r="V1199" s="3">
        <f t="shared" si="347"/>
        <v>5252</v>
      </c>
      <c r="W1199" s="3" t="s">
        <v>14310</v>
      </c>
      <c r="X1199" s="3" t="s">
        <v>14572</v>
      </c>
      <c r="Y1199" s="25">
        <f t="shared" si="348"/>
        <v>0.85</v>
      </c>
      <c r="Z1199" s="25">
        <f t="shared" si="349"/>
        <v>662</v>
      </c>
      <c r="AA1199">
        <f t="shared" si="350"/>
        <v>1</v>
      </c>
      <c r="AB1199">
        <f t="shared" si="351"/>
        <v>1</v>
      </c>
      <c r="AC1199">
        <f t="shared" si="361"/>
        <v>0</v>
      </c>
      <c r="AF1199">
        <f t="shared" si="352"/>
        <v>1311687</v>
      </c>
      <c r="AH1199" t="str">
        <f t="shared" si="353"/>
        <v>Lapster 5 pin mini usb cable,</v>
      </c>
      <c r="AI1199" s="21">
        <f t="shared" si="354"/>
        <v>1313</v>
      </c>
      <c r="AK1199" t="str">
        <f t="shared" si="355"/>
        <v>Computers &amp; Accessories</v>
      </c>
      <c r="AM1199">
        <f t="shared" si="356"/>
        <v>8500</v>
      </c>
      <c r="AN1199" s="16">
        <f t="shared" si="357"/>
        <v>85</v>
      </c>
      <c r="AO1199">
        <f t="shared" si="358"/>
        <v>85</v>
      </c>
      <c r="AP1199" t="str">
        <f t="shared" si="359"/>
        <v>Suspicious Zero</v>
      </c>
      <c r="AQ1199">
        <f t="shared" si="360"/>
        <v>8500</v>
      </c>
    </row>
    <row r="1200" spans="1:43">
      <c r="A1200" t="s">
        <v>340</v>
      </c>
      <c r="B1200" t="s">
        <v>341</v>
      </c>
      <c r="C1200" t="s">
        <v>18</v>
      </c>
      <c r="D1200" s="17">
        <v>199</v>
      </c>
      <c r="E1200" s="17">
        <v>999</v>
      </c>
      <c r="F1200" s="23">
        <v>80</v>
      </c>
      <c r="G1200" s="6">
        <v>3.9</v>
      </c>
      <c r="H1200" s="3">
        <v>1075</v>
      </c>
      <c r="I1200" t="s">
        <v>342</v>
      </c>
      <c r="J1200" t="s">
        <v>343</v>
      </c>
      <c r="K1200" t="s">
        <v>344</v>
      </c>
      <c r="L1200" t="s">
        <v>345</v>
      </c>
      <c r="M1200" t="s">
        <v>346</v>
      </c>
      <c r="N1200" t="s">
        <v>347</v>
      </c>
      <c r="O1200" t="s">
        <v>348</v>
      </c>
      <c r="P1200" t="s">
        <v>349</v>
      </c>
      <c r="Q1200" t="str">
        <f t="shared" si="343"/>
        <v>Good</v>
      </c>
      <c r="R1200" s="15">
        <f t="shared" si="344"/>
        <v>1073925</v>
      </c>
      <c r="S1200" s="15" t="str">
        <f t="shared" si="345"/>
        <v>₹500-₹2,000</v>
      </c>
      <c r="U1200" s="6">
        <f t="shared" si="346"/>
        <v>308</v>
      </c>
      <c r="V1200" s="3">
        <f t="shared" si="347"/>
        <v>4192.5</v>
      </c>
      <c r="W1200" s="3" t="s">
        <v>14003</v>
      </c>
      <c r="X1200" s="3" t="s">
        <v>14572</v>
      </c>
      <c r="Y1200" s="25">
        <f t="shared" si="348"/>
        <v>0.8</v>
      </c>
      <c r="Z1200" s="25">
        <f t="shared" si="349"/>
        <v>662</v>
      </c>
      <c r="AA1200">
        <f t="shared" si="350"/>
        <v>1</v>
      </c>
      <c r="AB1200">
        <f t="shared" si="351"/>
        <v>1</v>
      </c>
      <c r="AC1200">
        <f t="shared" si="361"/>
        <v>0</v>
      </c>
      <c r="AF1200">
        <f t="shared" si="352"/>
        <v>1073925</v>
      </c>
      <c r="AH1200" t="str">
        <f t="shared" si="353"/>
        <v>pTron Solero T351 3.5Amps Fast Charging</v>
      </c>
      <c r="AI1200" s="21">
        <f t="shared" si="354"/>
        <v>1075</v>
      </c>
      <c r="AK1200" t="str">
        <f t="shared" si="355"/>
        <v>Computers &amp; Accessories</v>
      </c>
      <c r="AM1200">
        <f t="shared" si="356"/>
        <v>8000</v>
      </c>
      <c r="AN1200" s="16">
        <f t="shared" si="357"/>
        <v>80</v>
      </c>
      <c r="AO1200">
        <f t="shared" si="358"/>
        <v>80</v>
      </c>
      <c r="AP1200" t="str">
        <f t="shared" si="359"/>
        <v>Suspicious Zero</v>
      </c>
      <c r="AQ1200">
        <f t="shared" si="360"/>
        <v>8000</v>
      </c>
    </row>
    <row r="1201" spans="1:43">
      <c r="A1201" t="s">
        <v>1187</v>
      </c>
      <c r="B1201" t="s">
        <v>1188</v>
      </c>
      <c r="C1201" t="s">
        <v>18</v>
      </c>
      <c r="D1201" s="17">
        <v>249</v>
      </c>
      <c r="E1201" s="17">
        <v>931</v>
      </c>
      <c r="F1201" s="23">
        <v>73</v>
      </c>
      <c r="G1201" s="6">
        <v>3.9</v>
      </c>
      <c r="H1201" s="3">
        <v>1075</v>
      </c>
      <c r="I1201" t="s">
        <v>1189</v>
      </c>
      <c r="J1201" t="s">
        <v>343</v>
      </c>
      <c r="K1201" t="s">
        <v>344</v>
      </c>
      <c r="L1201" t="s">
        <v>345</v>
      </c>
      <c r="M1201" t="s">
        <v>346</v>
      </c>
      <c r="N1201" t="s">
        <v>347</v>
      </c>
      <c r="O1201" t="s">
        <v>1190</v>
      </c>
      <c r="P1201" t="s">
        <v>1191</v>
      </c>
      <c r="Q1201" t="str">
        <f t="shared" si="343"/>
        <v>Good</v>
      </c>
      <c r="R1201" s="15">
        <f t="shared" si="344"/>
        <v>1000825</v>
      </c>
      <c r="S1201" s="15" t="str">
        <f t="shared" si="345"/>
        <v>₹500-₹2,000</v>
      </c>
      <c r="U1201" s="6">
        <f t="shared" si="346"/>
        <v>308</v>
      </c>
      <c r="V1201" s="3">
        <f t="shared" si="347"/>
        <v>4192.5</v>
      </c>
      <c r="W1201" s="3" t="s">
        <v>14004</v>
      </c>
      <c r="X1201" s="3" t="s">
        <v>14572</v>
      </c>
      <c r="Y1201" s="25">
        <f t="shared" si="348"/>
        <v>0.73</v>
      </c>
      <c r="Z1201" s="25">
        <f t="shared" si="349"/>
        <v>662</v>
      </c>
      <c r="AA1201">
        <f t="shared" si="350"/>
        <v>1</v>
      </c>
      <c r="AB1201">
        <f t="shared" si="351"/>
        <v>1</v>
      </c>
      <c r="AC1201">
        <f t="shared" si="361"/>
        <v>0</v>
      </c>
      <c r="AF1201">
        <f t="shared" si="352"/>
        <v>1000825</v>
      </c>
      <c r="AH1201" t="str">
        <f t="shared" si="353"/>
        <v>pTron Solero 331 3.4Amps Multifunction</v>
      </c>
      <c r="AI1201" s="21">
        <f t="shared" si="354"/>
        <v>1075</v>
      </c>
      <c r="AK1201" t="str">
        <f t="shared" si="355"/>
        <v>Computers &amp; Accessories</v>
      </c>
      <c r="AM1201">
        <f t="shared" si="356"/>
        <v>7300</v>
      </c>
      <c r="AN1201" s="16">
        <f t="shared" si="357"/>
        <v>73</v>
      </c>
      <c r="AO1201">
        <f t="shared" si="358"/>
        <v>73</v>
      </c>
      <c r="AP1201" t="str">
        <f t="shared" si="359"/>
        <v>Suspicious Zero</v>
      </c>
      <c r="AQ1201">
        <f t="shared" si="360"/>
        <v>7300</v>
      </c>
    </row>
    <row r="1202" spans="1:43">
      <c r="A1202" t="s">
        <v>8799</v>
      </c>
      <c r="B1202" t="s">
        <v>8800</v>
      </c>
      <c r="C1202" t="s">
        <v>8801</v>
      </c>
      <c r="D1202" s="17">
        <v>244</v>
      </c>
      <c r="E1202" s="17">
        <v>499</v>
      </c>
      <c r="F1202" s="23">
        <v>51</v>
      </c>
      <c r="G1202" s="6">
        <v>3.3</v>
      </c>
      <c r="H1202" s="3">
        <v>478</v>
      </c>
      <c r="I1202" t="s">
        <v>8802</v>
      </c>
      <c r="J1202" t="s">
        <v>8803</v>
      </c>
      <c r="K1202" t="s">
        <v>8804</v>
      </c>
      <c r="L1202" t="s">
        <v>8805</v>
      </c>
      <c r="M1202" t="s">
        <v>8806</v>
      </c>
      <c r="N1202" t="s">
        <v>8807</v>
      </c>
      <c r="O1202" t="s">
        <v>8808</v>
      </c>
      <c r="P1202" t="s">
        <v>8809</v>
      </c>
      <c r="Q1202" t="str">
        <f t="shared" si="343"/>
        <v>Average</v>
      </c>
      <c r="R1202" s="15">
        <f t="shared" si="344"/>
        <v>238522</v>
      </c>
      <c r="S1202" s="15" t="str">
        <f t="shared" si="345"/>
        <v>&lt;₹500</v>
      </c>
      <c r="U1202" s="6">
        <f t="shared" si="346"/>
        <v>308</v>
      </c>
      <c r="V1202" s="3">
        <f t="shared" si="347"/>
        <v>1577.3999999999999</v>
      </c>
      <c r="W1202" s="3" t="s">
        <v>14140</v>
      </c>
      <c r="X1202" s="3" t="s">
        <v>14573</v>
      </c>
      <c r="Y1202" s="25">
        <f t="shared" si="348"/>
        <v>0.51</v>
      </c>
      <c r="Z1202" s="25">
        <f t="shared" si="349"/>
        <v>662</v>
      </c>
      <c r="AA1202">
        <f t="shared" si="350"/>
        <v>1</v>
      </c>
      <c r="AB1202">
        <f t="shared" si="351"/>
        <v>1</v>
      </c>
      <c r="AC1202">
        <f t="shared" si="361"/>
        <v>0</v>
      </c>
      <c r="AF1202">
        <f t="shared" si="352"/>
        <v>238522</v>
      </c>
      <c r="AH1202" t="str">
        <f t="shared" si="353"/>
        <v>IKEA Frother for</v>
      </c>
      <c r="AI1202" s="21">
        <f t="shared" si="354"/>
        <v>478</v>
      </c>
      <c r="AK1202" t="str">
        <f t="shared" si="355"/>
        <v>Home &amp; Kitchen</v>
      </c>
      <c r="AM1202">
        <f t="shared" si="356"/>
        <v>5100</v>
      </c>
      <c r="AN1202" s="16">
        <f t="shared" si="357"/>
        <v>51</v>
      </c>
      <c r="AO1202">
        <f t="shared" si="358"/>
        <v>51</v>
      </c>
      <c r="AP1202" t="str">
        <f t="shared" si="359"/>
        <v>Suspicious Zero</v>
      </c>
      <c r="AQ1202">
        <f t="shared" si="360"/>
        <v>5100</v>
      </c>
    </row>
    <row r="1203" spans="1:43">
      <c r="A1203" t="s">
        <v>9250</v>
      </c>
      <c r="B1203" t="s">
        <v>9251</v>
      </c>
      <c r="C1203" t="s">
        <v>8583</v>
      </c>
      <c r="D1203" s="17">
        <v>79</v>
      </c>
      <c r="E1203" s="17">
        <v>79</v>
      </c>
      <c r="F1203" s="23">
        <v>0</v>
      </c>
      <c r="G1203" s="6">
        <v>4</v>
      </c>
      <c r="H1203" s="3">
        <v>97</v>
      </c>
      <c r="I1203" t="s">
        <v>12370</v>
      </c>
      <c r="J1203" t="s">
        <v>9252</v>
      </c>
      <c r="K1203" t="s">
        <v>9253</v>
      </c>
      <c r="L1203" t="s">
        <v>9254</v>
      </c>
      <c r="M1203" t="s">
        <v>9255</v>
      </c>
      <c r="N1203" t="s">
        <v>12044</v>
      </c>
      <c r="O1203" t="s">
        <v>9256</v>
      </c>
      <c r="P1203" t="s">
        <v>9257</v>
      </c>
      <c r="Q1203" t="str">
        <f t="shared" si="343"/>
        <v>Average</v>
      </c>
      <c r="R1203" s="15">
        <f t="shared" si="344"/>
        <v>7663</v>
      </c>
      <c r="S1203" s="15" t="str">
        <f t="shared" si="345"/>
        <v>&lt;₹500</v>
      </c>
      <c r="U1203" s="6">
        <f t="shared" si="346"/>
        <v>308</v>
      </c>
      <c r="V1203" s="3">
        <f t="shared" si="347"/>
        <v>388</v>
      </c>
      <c r="W1203" s="3" t="s">
        <v>14005</v>
      </c>
      <c r="X1203" s="3" t="s">
        <v>14573</v>
      </c>
      <c r="Y1203" s="25">
        <f t="shared" si="348"/>
        <v>0</v>
      </c>
      <c r="Z1203" s="25">
        <f t="shared" si="349"/>
        <v>662</v>
      </c>
      <c r="AA1203">
        <f t="shared" si="350"/>
        <v>1</v>
      </c>
      <c r="AB1203">
        <f t="shared" si="351"/>
        <v>1</v>
      </c>
      <c r="AC1203">
        <f t="shared" si="361"/>
        <v>0</v>
      </c>
      <c r="AF1203">
        <f t="shared" si="352"/>
        <v>7663</v>
      </c>
      <c r="AH1203" t="str">
        <f t="shared" si="353"/>
        <v>Kitchenwell 18Pc Plastic Food Snack Bag</v>
      </c>
      <c r="AI1203" s="21">
        <f t="shared" si="354"/>
        <v>97</v>
      </c>
      <c r="AK1203" t="str">
        <f t="shared" si="355"/>
        <v>Home &amp; Kitchen</v>
      </c>
      <c r="AM1203">
        <f t="shared" si="356"/>
        <v>0</v>
      </c>
      <c r="AN1203" s="16">
        <f t="shared" si="357"/>
        <v>40.120848214285715</v>
      </c>
      <c r="AO1203">
        <f t="shared" si="358"/>
        <v>40.120848214285715</v>
      </c>
      <c r="AP1203" t="str">
        <f t="shared" si="359"/>
        <v>True Zero</v>
      </c>
      <c r="AQ1203">
        <f t="shared" si="360"/>
        <v>0</v>
      </c>
    </row>
    <row r="1204" spans="1:43">
      <c r="A1204" t="s">
        <v>9773</v>
      </c>
      <c r="B1204" t="s">
        <v>9774</v>
      </c>
      <c r="C1204" t="s">
        <v>8544</v>
      </c>
      <c r="D1204" s="17">
        <v>239</v>
      </c>
      <c r="E1204" s="17">
        <v>239</v>
      </c>
      <c r="F1204" s="23">
        <v>0</v>
      </c>
      <c r="G1204" s="6">
        <v>4.3</v>
      </c>
      <c r="H1204" s="3">
        <v>7</v>
      </c>
      <c r="I1204" t="s">
        <v>9775</v>
      </c>
      <c r="J1204" t="s">
        <v>9776</v>
      </c>
      <c r="K1204" t="s">
        <v>9777</v>
      </c>
      <c r="L1204" t="s">
        <v>9778</v>
      </c>
      <c r="M1204" t="s">
        <v>9779</v>
      </c>
      <c r="N1204" t="s">
        <v>9780</v>
      </c>
      <c r="O1204" t="s">
        <v>9781</v>
      </c>
      <c r="P1204" t="s">
        <v>9782</v>
      </c>
      <c r="Q1204" t="str">
        <f t="shared" si="343"/>
        <v>Excellent</v>
      </c>
      <c r="R1204" s="15">
        <f t="shared" si="344"/>
        <v>1673</v>
      </c>
      <c r="S1204" s="15" t="str">
        <f t="shared" si="345"/>
        <v>&lt;₹500</v>
      </c>
      <c r="U1204" s="6">
        <f t="shared" si="346"/>
        <v>308</v>
      </c>
      <c r="V1204" s="3">
        <f t="shared" si="347"/>
        <v>30.099999999999998</v>
      </c>
      <c r="W1204" s="3" t="s">
        <v>14006</v>
      </c>
      <c r="X1204" s="3" t="s">
        <v>14573</v>
      </c>
      <c r="Y1204" s="25">
        <f t="shared" si="348"/>
        <v>0</v>
      </c>
      <c r="Z1204" s="25">
        <f t="shared" si="349"/>
        <v>662</v>
      </c>
      <c r="AA1204">
        <f t="shared" si="350"/>
        <v>1</v>
      </c>
      <c r="AB1204">
        <f t="shared" si="351"/>
        <v>1</v>
      </c>
      <c r="AC1204">
        <f t="shared" si="361"/>
        <v>0</v>
      </c>
      <c r="AF1204">
        <f t="shared" si="352"/>
        <v>1673</v>
      </c>
      <c r="AH1204" t="str">
        <f t="shared" si="353"/>
        <v>Kitchenwell Multipurpose Portable</v>
      </c>
      <c r="AI1204" s="21">
        <f t="shared" si="354"/>
        <v>7</v>
      </c>
      <c r="AK1204" t="str">
        <f t="shared" si="355"/>
        <v>Home &amp; Kitchen</v>
      </c>
      <c r="AM1204">
        <f t="shared" si="356"/>
        <v>0</v>
      </c>
      <c r="AN1204" s="16">
        <f t="shared" si="357"/>
        <v>40.120848214285715</v>
      </c>
      <c r="AO1204">
        <f t="shared" si="358"/>
        <v>40.120848214285715</v>
      </c>
      <c r="AP1204" t="str">
        <f t="shared" si="359"/>
        <v>True Zero</v>
      </c>
      <c r="AQ1204">
        <f t="shared" si="360"/>
        <v>0</v>
      </c>
    </row>
    <row r="1205" spans="1:43">
      <c r="A1205" t="s">
        <v>2058</v>
      </c>
      <c r="B1205" t="s">
        <v>2059</v>
      </c>
      <c r="C1205" t="s">
        <v>18</v>
      </c>
      <c r="D1205" s="17">
        <v>89</v>
      </c>
      <c r="E1205" s="17">
        <v>800</v>
      </c>
      <c r="F1205" s="23">
        <v>89</v>
      </c>
      <c r="G1205" s="6">
        <v>3.9</v>
      </c>
      <c r="H1205" s="3">
        <v>1075</v>
      </c>
      <c r="I1205" t="s">
        <v>2060</v>
      </c>
      <c r="J1205" t="s">
        <v>343</v>
      </c>
      <c r="K1205" t="s">
        <v>344</v>
      </c>
      <c r="L1205" t="s">
        <v>345</v>
      </c>
      <c r="M1205" t="s">
        <v>346</v>
      </c>
      <c r="N1205" t="s">
        <v>347</v>
      </c>
      <c r="O1205" t="s">
        <v>2061</v>
      </c>
      <c r="P1205" t="s">
        <v>2062</v>
      </c>
      <c r="Q1205" t="str">
        <f t="shared" si="343"/>
        <v>Average</v>
      </c>
      <c r="R1205" s="15">
        <f t="shared" si="344"/>
        <v>860000</v>
      </c>
      <c r="S1205" s="15" t="str">
        <f t="shared" si="345"/>
        <v>₹500-₹2,000</v>
      </c>
      <c r="U1205" s="6">
        <f t="shared" si="346"/>
        <v>308</v>
      </c>
      <c r="V1205" s="3">
        <f t="shared" si="347"/>
        <v>4192.5</v>
      </c>
      <c r="W1205" s="3" t="s">
        <v>14309</v>
      </c>
      <c r="X1205" s="3" t="s">
        <v>14572</v>
      </c>
      <c r="Y1205" s="25">
        <f t="shared" si="348"/>
        <v>0.89</v>
      </c>
      <c r="Z1205" s="25">
        <f t="shared" si="349"/>
        <v>662</v>
      </c>
      <c r="AA1205">
        <f t="shared" si="350"/>
        <v>1</v>
      </c>
      <c r="AB1205">
        <f t="shared" si="351"/>
        <v>1</v>
      </c>
      <c r="AC1205">
        <f t="shared" si="361"/>
        <v>0</v>
      </c>
      <c r="AF1205">
        <f t="shared" si="352"/>
        <v>860000</v>
      </c>
      <c r="AH1205" t="str">
        <f t="shared" si="353"/>
        <v>pTron Solero M241 2.4A Micro USB Data &amp;</v>
      </c>
      <c r="AI1205" s="21">
        <f t="shared" si="354"/>
        <v>1075</v>
      </c>
      <c r="AK1205" t="str">
        <f t="shared" si="355"/>
        <v>Computers &amp; Accessories</v>
      </c>
      <c r="AM1205">
        <f t="shared" si="356"/>
        <v>8900</v>
      </c>
      <c r="AN1205" s="16">
        <f t="shared" si="357"/>
        <v>89</v>
      </c>
      <c r="AO1205">
        <f t="shared" si="358"/>
        <v>89</v>
      </c>
      <c r="AP1205" t="str">
        <f t="shared" si="359"/>
        <v>Suspicious Zero</v>
      </c>
      <c r="AQ1205">
        <f t="shared" si="360"/>
        <v>8900</v>
      </c>
    </row>
    <row r="1206" spans="1:43">
      <c r="A1206" t="s">
        <v>2359</v>
      </c>
      <c r="B1206" t="s">
        <v>2360</v>
      </c>
      <c r="C1206" t="s">
        <v>18</v>
      </c>
      <c r="D1206" s="17">
        <v>99</v>
      </c>
      <c r="E1206" s="17">
        <v>800</v>
      </c>
      <c r="F1206" s="23">
        <v>88</v>
      </c>
      <c r="G1206" s="6">
        <v>3.9</v>
      </c>
      <c r="H1206" s="3">
        <v>1075</v>
      </c>
      <c r="I1206" t="s">
        <v>970</v>
      </c>
      <c r="J1206" t="s">
        <v>343</v>
      </c>
      <c r="K1206" t="s">
        <v>344</v>
      </c>
      <c r="L1206" t="s">
        <v>345</v>
      </c>
      <c r="M1206" t="s">
        <v>346</v>
      </c>
      <c r="N1206" t="s">
        <v>2361</v>
      </c>
      <c r="O1206" t="s">
        <v>2362</v>
      </c>
      <c r="P1206" t="s">
        <v>2363</v>
      </c>
      <c r="Q1206" t="str">
        <f t="shared" si="343"/>
        <v>Average</v>
      </c>
      <c r="R1206" s="15">
        <f t="shared" si="344"/>
        <v>860000</v>
      </c>
      <c r="S1206" s="15" t="str">
        <f t="shared" si="345"/>
        <v>₹500-₹2,000</v>
      </c>
      <c r="U1206" s="6">
        <f t="shared" si="346"/>
        <v>308</v>
      </c>
      <c r="V1206" s="3">
        <f t="shared" si="347"/>
        <v>4192.5</v>
      </c>
      <c r="W1206" s="3" t="s">
        <v>14526</v>
      </c>
      <c r="X1206" s="3" t="s">
        <v>14572</v>
      </c>
      <c r="Y1206" s="25">
        <f t="shared" si="348"/>
        <v>0.88</v>
      </c>
      <c r="Z1206" s="25">
        <f t="shared" si="349"/>
        <v>662</v>
      </c>
      <c r="AA1206">
        <f t="shared" si="350"/>
        <v>1</v>
      </c>
      <c r="AB1206">
        <f t="shared" si="351"/>
        <v>1</v>
      </c>
      <c r="AC1206">
        <f t="shared" si="361"/>
        <v>0</v>
      </c>
      <c r="AF1206">
        <f t="shared" si="352"/>
        <v>860000</v>
      </c>
      <c r="AH1206" t="str">
        <f t="shared" si="353"/>
        <v>pTron Solero T241 2.4A Type-C Data &amp;</v>
      </c>
      <c r="AI1206" s="21">
        <f t="shared" si="354"/>
        <v>1075</v>
      </c>
      <c r="AK1206" t="str">
        <f t="shared" si="355"/>
        <v>Computers &amp; Accessories</v>
      </c>
      <c r="AM1206">
        <f t="shared" si="356"/>
        <v>8800</v>
      </c>
      <c r="AN1206" s="16">
        <f t="shared" si="357"/>
        <v>88</v>
      </c>
      <c r="AO1206">
        <f t="shared" si="358"/>
        <v>88</v>
      </c>
      <c r="AP1206" t="str">
        <f t="shared" si="359"/>
        <v>Suspicious Zero</v>
      </c>
      <c r="AQ1206">
        <f t="shared" si="360"/>
        <v>8800</v>
      </c>
    </row>
    <row r="1207" spans="1:43">
      <c r="A1207" t="s">
        <v>10484</v>
      </c>
      <c r="B1207" t="s">
        <v>12443</v>
      </c>
      <c r="C1207" t="s">
        <v>8201</v>
      </c>
      <c r="D1207" s="17">
        <v>4995</v>
      </c>
      <c r="E1207" s="17">
        <v>20049</v>
      </c>
      <c r="F1207" s="23">
        <v>75</v>
      </c>
      <c r="G1207" s="6">
        <v>4.8</v>
      </c>
      <c r="H1207" s="3">
        <v>3964</v>
      </c>
      <c r="I1207" t="s">
        <v>12371</v>
      </c>
      <c r="J1207" t="s">
        <v>10485</v>
      </c>
      <c r="K1207" t="s">
        <v>10486</v>
      </c>
      <c r="L1207" t="s">
        <v>10487</v>
      </c>
      <c r="M1207" t="s">
        <v>10488</v>
      </c>
      <c r="N1207" t="s">
        <v>10489</v>
      </c>
      <c r="O1207" t="s">
        <v>10490</v>
      </c>
      <c r="P1207" t="s">
        <v>10491</v>
      </c>
      <c r="Q1207" t="str">
        <f t="shared" si="343"/>
        <v>Average</v>
      </c>
      <c r="R1207" s="15">
        <f t="shared" si="344"/>
        <v>79474236</v>
      </c>
      <c r="S1207" s="15" t="str">
        <f t="shared" si="345"/>
        <v>₹10,000-₹50,000</v>
      </c>
      <c r="U1207" s="6">
        <f t="shared" si="346"/>
        <v>308</v>
      </c>
      <c r="V1207" s="3">
        <f t="shared" si="347"/>
        <v>19027.2</v>
      </c>
      <c r="W1207" s="3" t="s">
        <v>14462</v>
      </c>
      <c r="X1207" s="3" t="s">
        <v>14573</v>
      </c>
      <c r="Y1207" s="25">
        <f t="shared" si="348"/>
        <v>0.75</v>
      </c>
      <c r="Z1207" s="25">
        <f t="shared" si="349"/>
        <v>662</v>
      </c>
      <c r="AA1207">
        <f t="shared" si="350"/>
        <v>1</v>
      </c>
      <c r="AB1207">
        <f t="shared" si="351"/>
        <v>1</v>
      </c>
      <c r="AC1207">
        <f t="shared" si="361"/>
        <v>0</v>
      </c>
      <c r="AF1207">
        <f t="shared" si="352"/>
        <v>79474236</v>
      </c>
      <c r="AH1207" t="str">
        <f t="shared" si="353"/>
        <v>Instant Pot Air Fryer,</v>
      </c>
      <c r="AI1207" s="21">
        <f t="shared" si="354"/>
        <v>3964</v>
      </c>
      <c r="AK1207" t="str">
        <f t="shared" si="355"/>
        <v>Home &amp; Kitchen</v>
      </c>
      <c r="AM1207">
        <f t="shared" si="356"/>
        <v>7500</v>
      </c>
      <c r="AN1207" s="16">
        <f t="shared" si="357"/>
        <v>75</v>
      </c>
      <c r="AO1207">
        <f t="shared" si="358"/>
        <v>75</v>
      </c>
      <c r="AP1207" t="str">
        <f t="shared" si="359"/>
        <v>Suspicious Zero</v>
      </c>
      <c r="AQ1207">
        <f t="shared" si="360"/>
        <v>7500</v>
      </c>
    </row>
    <row r="1208" spans="1:43">
      <c r="A1208" t="s">
        <v>3851</v>
      </c>
      <c r="B1208" t="s">
        <v>3852</v>
      </c>
      <c r="C1208" t="s">
        <v>2768</v>
      </c>
      <c r="D1208" s="17">
        <v>1399</v>
      </c>
      <c r="E1208" s="17">
        <v>5999</v>
      </c>
      <c r="F1208" s="23">
        <v>77</v>
      </c>
      <c r="G1208" s="6">
        <v>3.3</v>
      </c>
      <c r="H1208" s="3">
        <v>4415</v>
      </c>
      <c r="I1208" t="s">
        <v>3853</v>
      </c>
      <c r="J1208" t="s">
        <v>3662</v>
      </c>
      <c r="K1208" t="s">
        <v>3663</v>
      </c>
      <c r="L1208" t="s">
        <v>3664</v>
      </c>
      <c r="M1208" t="s">
        <v>3665</v>
      </c>
      <c r="N1208" t="s">
        <v>3666</v>
      </c>
      <c r="O1208" t="s">
        <v>3854</v>
      </c>
      <c r="P1208" t="s">
        <v>3855</v>
      </c>
      <c r="Q1208" t="str">
        <f t="shared" si="343"/>
        <v>Average</v>
      </c>
      <c r="R1208" s="15">
        <f t="shared" si="344"/>
        <v>26485585</v>
      </c>
      <c r="S1208" s="15" t="str">
        <f t="shared" si="345"/>
        <v>₹2,000-₹10,000</v>
      </c>
      <c r="U1208" s="6">
        <f t="shared" si="346"/>
        <v>308</v>
      </c>
      <c r="V1208" s="3">
        <f t="shared" si="347"/>
        <v>14569.5</v>
      </c>
      <c r="W1208" s="3" t="s">
        <v>14007</v>
      </c>
      <c r="X1208" s="3" t="s">
        <v>14550</v>
      </c>
      <c r="Y1208" s="25">
        <f t="shared" si="348"/>
        <v>0.77</v>
      </c>
      <c r="Z1208" s="25">
        <f t="shared" si="349"/>
        <v>662</v>
      </c>
      <c r="AA1208">
        <f t="shared" si="350"/>
        <v>1</v>
      </c>
      <c r="AB1208">
        <f t="shared" si="351"/>
        <v>1</v>
      </c>
      <c r="AC1208">
        <f t="shared" si="361"/>
        <v>0</v>
      </c>
      <c r="AF1208">
        <f t="shared" si="352"/>
        <v>26485585</v>
      </c>
      <c r="AH1208" t="str">
        <f t="shared" si="353"/>
        <v>PTron Newly Launched Force X10</v>
      </c>
      <c r="AI1208" s="21">
        <f t="shared" si="354"/>
        <v>4415</v>
      </c>
      <c r="AK1208" t="str">
        <f t="shared" si="355"/>
        <v>Electronics</v>
      </c>
      <c r="AM1208">
        <f t="shared" si="356"/>
        <v>7700</v>
      </c>
      <c r="AN1208" s="16">
        <f t="shared" si="357"/>
        <v>77</v>
      </c>
      <c r="AO1208">
        <f t="shared" si="358"/>
        <v>77</v>
      </c>
      <c r="AP1208" t="str">
        <f t="shared" si="359"/>
        <v>Suspicious Zero</v>
      </c>
      <c r="AQ1208">
        <f t="shared" si="360"/>
        <v>7700</v>
      </c>
    </row>
    <row r="1209" spans="1:43">
      <c r="A1209" t="s">
        <v>3659</v>
      </c>
      <c r="B1209" t="s">
        <v>3660</v>
      </c>
      <c r="C1209" t="s">
        <v>2768</v>
      </c>
      <c r="D1209" s="17">
        <v>1299</v>
      </c>
      <c r="E1209" s="17">
        <v>5999</v>
      </c>
      <c r="F1209" s="23">
        <v>78</v>
      </c>
      <c r="G1209" s="6">
        <v>3.3</v>
      </c>
      <c r="H1209" s="3">
        <v>4415</v>
      </c>
      <c r="I1209" t="s">
        <v>3661</v>
      </c>
      <c r="J1209" t="s">
        <v>3662</v>
      </c>
      <c r="K1209" t="s">
        <v>3663</v>
      </c>
      <c r="L1209" t="s">
        <v>3664</v>
      </c>
      <c r="M1209" t="s">
        <v>3665</v>
      </c>
      <c r="N1209" t="s">
        <v>3666</v>
      </c>
      <c r="O1209" t="s">
        <v>3667</v>
      </c>
      <c r="P1209" t="s">
        <v>3668</v>
      </c>
      <c r="Q1209" t="str">
        <f t="shared" si="343"/>
        <v>Average</v>
      </c>
      <c r="R1209" s="15">
        <f t="shared" si="344"/>
        <v>26485585</v>
      </c>
      <c r="S1209" s="15" t="str">
        <f t="shared" si="345"/>
        <v>₹2,000-₹10,000</v>
      </c>
      <c r="U1209" s="6">
        <f t="shared" si="346"/>
        <v>308</v>
      </c>
      <c r="V1209" s="3">
        <f t="shared" si="347"/>
        <v>14569.5</v>
      </c>
      <c r="W1209" s="3" t="s">
        <v>14527</v>
      </c>
      <c r="X1209" s="3" t="s">
        <v>14550</v>
      </c>
      <c r="Y1209" s="25">
        <f t="shared" si="348"/>
        <v>0.78</v>
      </c>
      <c r="Z1209" s="25">
        <f t="shared" si="349"/>
        <v>662</v>
      </c>
      <c r="AA1209">
        <f t="shared" si="350"/>
        <v>1</v>
      </c>
      <c r="AB1209">
        <f t="shared" si="351"/>
        <v>1</v>
      </c>
      <c r="AC1209">
        <f t="shared" si="361"/>
        <v>0</v>
      </c>
      <c r="AF1209">
        <f t="shared" si="352"/>
        <v>26485585</v>
      </c>
      <c r="AH1209" t="str">
        <f t="shared" si="353"/>
        <v>PTron Newly Launched Force X10</v>
      </c>
      <c r="AI1209" s="21">
        <f t="shared" si="354"/>
        <v>4415</v>
      </c>
      <c r="AK1209" t="str">
        <f t="shared" si="355"/>
        <v>Electronics</v>
      </c>
      <c r="AM1209">
        <f t="shared" si="356"/>
        <v>7800</v>
      </c>
      <c r="AN1209" s="16">
        <f t="shared" si="357"/>
        <v>78</v>
      </c>
      <c r="AO1209">
        <f t="shared" si="358"/>
        <v>78</v>
      </c>
      <c r="AP1209" t="str">
        <f t="shared" si="359"/>
        <v>Suspicious Zero</v>
      </c>
      <c r="AQ1209">
        <f t="shared" si="360"/>
        <v>7800</v>
      </c>
    </row>
    <row r="1210" spans="1:43">
      <c r="A1210" t="s">
        <v>3943</v>
      </c>
      <c r="B1210" t="s">
        <v>3944</v>
      </c>
      <c r="C1210" t="s">
        <v>2768</v>
      </c>
      <c r="D1210" s="17">
        <v>1299</v>
      </c>
      <c r="E1210" s="17">
        <v>5999</v>
      </c>
      <c r="F1210" s="23">
        <v>78</v>
      </c>
      <c r="G1210" s="6">
        <v>3.3</v>
      </c>
      <c r="H1210" s="3">
        <v>4415</v>
      </c>
      <c r="I1210" t="s">
        <v>3945</v>
      </c>
      <c r="J1210" t="s">
        <v>3662</v>
      </c>
      <c r="K1210" t="s">
        <v>3663</v>
      </c>
      <c r="L1210" t="s">
        <v>3664</v>
      </c>
      <c r="M1210" t="s">
        <v>3665</v>
      </c>
      <c r="N1210" t="s">
        <v>3666</v>
      </c>
      <c r="O1210" t="s">
        <v>3946</v>
      </c>
      <c r="P1210" t="s">
        <v>3947</v>
      </c>
      <c r="Q1210" t="str">
        <f t="shared" si="343"/>
        <v>Average</v>
      </c>
      <c r="R1210" s="15">
        <f t="shared" si="344"/>
        <v>26485585</v>
      </c>
      <c r="S1210" s="15" t="str">
        <f t="shared" si="345"/>
        <v>₹2,000-₹10,000</v>
      </c>
      <c r="U1210" s="6">
        <f t="shared" si="346"/>
        <v>308</v>
      </c>
      <c r="V1210" s="3">
        <f t="shared" si="347"/>
        <v>14569.5</v>
      </c>
      <c r="W1210" s="3" t="s">
        <v>14544</v>
      </c>
      <c r="X1210" s="3" t="s">
        <v>14550</v>
      </c>
      <c r="Y1210" s="25">
        <f t="shared" si="348"/>
        <v>0.78</v>
      </c>
      <c r="Z1210" s="25">
        <f t="shared" si="349"/>
        <v>662</v>
      </c>
      <c r="AA1210">
        <f t="shared" si="350"/>
        <v>1</v>
      </c>
      <c r="AB1210">
        <f t="shared" si="351"/>
        <v>1</v>
      </c>
      <c r="AC1210">
        <f t="shared" si="361"/>
        <v>0</v>
      </c>
      <c r="AF1210">
        <f t="shared" si="352"/>
        <v>26485585</v>
      </c>
      <c r="AH1210" t="str">
        <f t="shared" si="353"/>
        <v>PTron Newly Launched Force X10</v>
      </c>
      <c r="AI1210" s="21">
        <f t="shared" si="354"/>
        <v>4415</v>
      </c>
      <c r="AK1210" t="str">
        <f t="shared" si="355"/>
        <v>Electronics</v>
      </c>
      <c r="AM1210">
        <f t="shared" si="356"/>
        <v>7800</v>
      </c>
      <c r="AN1210" s="16">
        <f t="shared" si="357"/>
        <v>78</v>
      </c>
      <c r="AO1210">
        <f t="shared" si="358"/>
        <v>78</v>
      </c>
      <c r="AP1210" t="str">
        <f t="shared" si="359"/>
        <v>Suspicious Zero</v>
      </c>
      <c r="AQ1210">
        <f t="shared" si="360"/>
        <v>7800</v>
      </c>
    </row>
    <row r="1211" spans="1:43">
      <c r="A1211" t="s">
        <v>4165</v>
      </c>
      <c r="B1211" t="s">
        <v>4166</v>
      </c>
      <c r="C1211" t="s">
        <v>2978</v>
      </c>
      <c r="D1211" s="17">
        <v>799</v>
      </c>
      <c r="E1211" s="17">
        <v>3990</v>
      </c>
      <c r="F1211" s="23">
        <v>80</v>
      </c>
      <c r="G1211" s="6">
        <v>3.8</v>
      </c>
      <c r="H1211" s="3">
        <v>119</v>
      </c>
      <c r="I1211" t="s">
        <v>4167</v>
      </c>
      <c r="J1211" t="s">
        <v>4168</v>
      </c>
      <c r="K1211" t="s">
        <v>4169</v>
      </c>
      <c r="L1211" t="s">
        <v>4170</v>
      </c>
      <c r="M1211" t="s">
        <v>12372</v>
      </c>
      <c r="N1211" t="s">
        <v>13099</v>
      </c>
      <c r="O1211" t="s">
        <v>4171</v>
      </c>
      <c r="P1211" t="s">
        <v>4172</v>
      </c>
      <c r="Q1211" t="str">
        <f t="shared" si="343"/>
        <v>Average</v>
      </c>
      <c r="R1211" s="15">
        <f t="shared" si="344"/>
        <v>474810</v>
      </c>
      <c r="S1211" s="15" t="str">
        <f t="shared" si="345"/>
        <v>₹2,000-₹10,000</v>
      </c>
      <c r="U1211" s="6">
        <f t="shared" si="346"/>
        <v>308</v>
      </c>
      <c r="V1211" s="3">
        <f t="shared" si="347"/>
        <v>452.2</v>
      </c>
      <c r="W1211" s="3" t="s">
        <v>14008</v>
      </c>
      <c r="X1211" s="3" t="s">
        <v>14550</v>
      </c>
      <c r="Y1211" s="25">
        <f t="shared" si="348"/>
        <v>0.8</v>
      </c>
      <c r="Z1211" s="25">
        <f t="shared" si="349"/>
        <v>662</v>
      </c>
      <c r="AA1211">
        <f t="shared" si="350"/>
        <v>1</v>
      </c>
      <c r="AB1211">
        <f t="shared" si="351"/>
        <v>1</v>
      </c>
      <c r="AC1211">
        <f t="shared" si="361"/>
        <v>0</v>
      </c>
      <c r="AF1211">
        <f t="shared" si="352"/>
        <v>474810</v>
      </c>
      <c r="AH1211" t="str">
        <f t="shared" si="353"/>
        <v>iPhone Original 20W C Type Fast PD</v>
      </c>
      <c r="AI1211" s="21">
        <f t="shared" si="354"/>
        <v>119</v>
      </c>
      <c r="AK1211" t="str">
        <f t="shared" si="355"/>
        <v>Electronics</v>
      </c>
      <c r="AM1211">
        <f t="shared" si="356"/>
        <v>8000</v>
      </c>
      <c r="AN1211" s="16">
        <f t="shared" si="357"/>
        <v>80</v>
      </c>
      <c r="AO1211">
        <f t="shared" si="358"/>
        <v>80</v>
      </c>
      <c r="AP1211" t="str">
        <f t="shared" si="359"/>
        <v>Suspicious Zero</v>
      </c>
      <c r="AQ1211">
        <f t="shared" si="360"/>
        <v>8000</v>
      </c>
    </row>
    <row r="1212" spans="1:43">
      <c r="A1212" t="s">
        <v>3752</v>
      </c>
      <c r="B1212" t="s">
        <v>3753</v>
      </c>
      <c r="C1212" t="s">
        <v>2810</v>
      </c>
      <c r="D1212" s="17">
        <v>8999</v>
      </c>
      <c r="E1212" s="17">
        <v>13499</v>
      </c>
      <c r="F1212" s="23">
        <v>33</v>
      </c>
      <c r="G1212" s="6">
        <v>3.8</v>
      </c>
      <c r="H1212" s="3">
        <v>3145</v>
      </c>
      <c r="I1212" t="s">
        <v>3754</v>
      </c>
      <c r="J1212" t="s">
        <v>3755</v>
      </c>
      <c r="K1212" t="s">
        <v>3756</v>
      </c>
      <c r="L1212" t="s">
        <v>3757</v>
      </c>
      <c r="M1212" t="s">
        <v>12373</v>
      </c>
      <c r="N1212" t="s">
        <v>3758</v>
      </c>
      <c r="O1212" t="s">
        <v>3759</v>
      </c>
      <c r="P1212" t="s">
        <v>3760</v>
      </c>
      <c r="Q1212" t="str">
        <f t="shared" si="343"/>
        <v>Average</v>
      </c>
      <c r="R1212" s="15">
        <f t="shared" si="344"/>
        <v>42454355</v>
      </c>
      <c r="S1212" s="15" t="str">
        <f t="shared" si="345"/>
        <v>₹10,000-₹50,000</v>
      </c>
      <c r="U1212" s="6">
        <f t="shared" si="346"/>
        <v>308</v>
      </c>
      <c r="V1212" s="3">
        <f t="shared" si="347"/>
        <v>11951</v>
      </c>
      <c r="W1212" s="3" t="s">
        <v>14009</v>
      </c>
      <c r="X1212" s="3" t="s">
        <v>14550</v>
      </c>
      <c r="Y1212" s="25">
        <f t="shared" si="348"/>
        <v>0.33</v>
      </c>
      <c r="Z1212" s="25">
        <f t="shared" si="349"/>
        <v>662</v>
      </c>
      <c r="AA1212">
        <f t="shared" si="350"/>
        <v>1</v>
      </c>
      <c r="AB1212">
        <f t="shared" si="351"/>
        <v>1</v>
      </c>
      <c r="AC1212">
        <f t="shared" si="361"/>
        <v>0</v>
      </c>
      <c r="AF1212">
        <f t="shared" si="352"/>
        <v>42454355</v>
      </c>
      <c r="AH1212" t="str">
        <f t="shared" si="353"/>
        <v>Tecno Spark 9 (Sky Mirror,</v>
      </c>
      <c r="AI1212" s="21">
        <f t="shared" si="354"/>
        <v>3145</v>
      </c>
      <c r="AK1212" t="str">
        <f t="shared" si="355"/>
        <v>Electronics</v>
      </c>
      <c r="AM1212">
        <f t="shared" si="356"/>
        <v>3300</v>
      </c>
      <c r="AN1212" s="16">
        <f t="shared" si="357"/>
        <v>33</v>
      </c>
      <c r="AO1212">
        <f t="shared" si="358"/>
        <v>33</v>
      </c>
      <c r="AP1212" t="str">
        <f t="shared" si="359"/>
        <v>Suspicious Zero</v>
      </c>
      <c r="AQ1212">
        <f t="shared" si="360"/>
        <v>3300</v>
      </c>
    </row>
    <row r="1213" spans="1:43">
      <c r="A1213" t="s">
        <v>11499</v>
      </c>
      <c r="B1213" t="s">
        <v>11500</v>
      </c>
      <c r="C1213" t="s">
        <v>7933</v>
      </c>
      <c r="D1213" s="17">
        <v>179</v>
      </c>
      <c r="E1213" s="17">
        <v>799</v>
      </c>
      <c r="F1213" s="23">
        <v>78</v>
      </c>
      <c r="G1213" s="6">
        <v>3.6</v>
      </c>
      <c r="H1213" s="3">
        <v>101</v>
      </c>
      <c r="I1213" t="s">
        <v>12374</v>
      </c>
      <c r="J1213" t="s">
        <v>11501</v>
      </c>
      <c r="K1213" t="s">
        <v>11502</v>
      </c>
      <c r="L1213" t="s">
        <v>11503</v>
      </c>
      <c r="M1213" t="s">
        <v>11504</v>
      </c>
      <c r="N1213" t="s">
        <v>13100</v>
      </c>
      <c r="O1213" t="s">
        <v>11505</v>
      </c>
      <c r="P1213" t="s">
        <v>11506</v>
      </c>
      <c r="Q1213" t="str">
        <f t="shared" si="343"/>
        <v>Average</v>
      </c>
      <c r="R1213" s="15">
        <f t="shared" si="344"/>
        <v>80699</v>
      </c>
      <c r="S1213" s="15" t="str">
        <f t="shared" si="345"/>
        <v>₹500-₹2,000</v>
      </c>
      <c r="U1213" s="6">
        <f t="shared" si="346"/>
        <v>308</v>
      </c>
      <c r="V1213" s="3">
        <f t="shared" si="347"/>
        <v>363.6</v>
      </c>
      <c r="W1213" s="3" t="s">
        <v>14010</v>
      </c>
      <c r="X1213" s="3" t="s">
        <v>14573</v>
      </c>
      <c r="Y1213" s="25">
        <f t="shared" si="348"/>
        <v>0.78</v>
      </c>
      <c r="Z1213" s="25">
        <f t="shared" si="349"/>
        <v>662</v>
      </c>
      <c r="AA1213">
        <f t="shared" si="350"/>
        <v>1</v>
      </c>
      <c r="AB1213">
        <f t="shared" si="351"/>
        <v>1</v>
      </c>
      <c r="AC1213">
        <f t="shared" si="361"/>
        <v>0</v>
      </c>
      <c r="AF1213">
        <f t="shared" si="352"/>
        <v>80699</v>
      </c>
      <c r="AH1213" t="str">
        <f t="shared" si="353"/>
        <v>Wolpin 1 Lint Roller with 60 Sheets</v>
      </c>
      <c r="AI1213" s="21">
        <f t="shared" si="354"/>
        <v>101</v>
      </c>
      <c r="AK1213" t="str">
        <f t="shared" si="355"/>
        <v>Home &amp; Kitchen</v>
      </c>
      <c r="AM1213">
        <f t="shared" si="356"/>
        <v>7800</v>
      </c>
      <c r="AN1213" s="16">
        <f t="shared" si="357"/>
        <v>78</v>
      </c>
      <c r="AO1213">
        <f t="shared" si="358"/>
        <v>78</v>
      </c>
      <c r="AP1213" t="str">
        <f t="shared" si="359"/>
        <v>Suspicious Zero</v>
      </c>
      <c r="AQ1213">
        <f t="shared" si="360"/>
        <v>7800</v>
      </c>
    </row>
    <row r="1214" spans="1:43">
      <c r="A1214" t="s">
        <v>2787</v>
      </c>
      <c r="B1214" t="s">
        <v>12153</v>
      </c>
      <c r="C1214" t="s">
        <v>2768</v>
      </c>
      <c r="D1214" s="17">
        <v>1799</v>
      </c>
      <c r="E1214" s="17">
        <v>7990</v>
      </c>
      <c r="F1214" s="23">
        <v>77</v>
      </c>
      <c r="G1214" s="6">
        <v>3.8</v>
      </c>
      <c r="H1214" s="3">
        <v>17833</v>
      </c>
      <c r="I1214" t="s">
        <v>12375</v>
      </c>
      <c r="J1214" t="s">
        <v>2790</v>
      </c>
      <c r="K1214" t="s">
        <v>2791</v>
      </c>
      <c r="L1214" t="s">
        <v>2792</v>
      </c>
      <c r="M1214" t="s">
        <v>2793</v>
      </c>
      <c r="N1214" t="s">
        <v>12376</v>
      </c>
      <c r="O1214" t="s">
        <v>4529</v>
      </c>
      <c r="P1214" t="s">
        <v>4530</v>
      </c>
      <c r="Q1214" t="str">
        <f t="shared" si="343"/>
        <v>Average</v>
      </c>
      <c r="R1214" s="15">
        <f t="shared" si="344"/>
        <v>142485670</v>
      </c>
      <c r="S1214" s="15" t="str">
        <f t="shared" si="345"/>
        <v>₹2,000-₹10,000</v>
      </c>
      <c r="U1214" s="6">
        <f t="shared" si="346"/>
        <v>308</v>
      </c>
      <c r="V1214" s="3">
        <f t="shared" si="347"/>
        <v>67765.399999999994</v>
      </c>
      <c r="W1214" s="3" t="s">
        <v>14134</v>
      </c>
      <c r="X1214" s="3" t="s">
        <v>14550</v>
      </c>
      <c r="Y1214" s="25">
        <f t="shared" si="348"/>
        <v>0.77</v>
      </c>
      <c r="Z1214" s="25">
        <f t="shared" si="349"/>
        <v>662</v>
      </c>
      <c r="AA1214">
        <f t="shared" si="350"/>
        <v>1</v>
      </c>
      <c r="AB1214">
        <f t="shared" si="351"/>
        <v>1</v>
      </c>
      <c r="AC1214">
        <f t="shared" si="361"/>
        <v>0</v>
      </c>
      <c r="AF1214">
        <f t="shared" si="352"/>
        <v>142485670</v>
      </c>
      <c r="AH1214" t="str">
        <f t="shared" si="353"/>
        <v>boAt Wave Call Smart Watch,</v>
      </c>
      <c r="AI1214" s="21">
        <f t="shared" si="354"/>
        <v>17833</v>
      </c>
      <c r="AK1214" t="str">
        <f t="shared" si="355"/>
        <v>Electronics</v>
      </c>
      <c r="AM1214">
        <f t="shared" si="356"/>
        <v>7700</v>
      </c>
      <c r="AN1214" s="16">
        <f t="shared" si="357"/>
        <v>77</v>
      </c>
      <c r="AO1214">
        <f t="shared" si="358"/>
        <v>77</v>
      </c>
      <c r="AP1214" t="str">
        <f t="shared" si="359"/>
        <v>Suspicious Zero</v>
      </c>
      <c r="AQ1214">
        <f t="shared" si="360"/>
        <v>7700</v>
      </c>
    </row>
    <row r="1215" spans="1:43">
      <c r="A1215" t="s">
        <v>3620</v>
      </c>
      <c r="B1215" t="s">
        <v>12154</v>
      </c>
      <c r="C1215" t="s">
        <v>2768</v>
      </c>
      <c r="D1215" s="17">
        <v>1999</v>
      </c>
      <c r="E1215" s="17">
        <v>7990</v>
      </c>
      <c r="F1215" s="23">
        <v>75</v>
      </c>
      <c r="G1215" s="6">
        <v>3.8</v>
      </c>
      <c r="H1215" s="3">
        <v>17833</v>
      </c>
      <c r="I1215" t="s">
        <v>12375</v>
      </c>
      <c r="J1215" t="s">
        <v>2790</v>
      </c>
      <c r="K1215" t="s">
        <v>2791</v>
      </c>
      <c r="L1215" t="s">
        <v>2792</v>
      </c>
      <c r="M1215" t="s">
        <v>2793</v>
      </c>
      <c r="N1215" t="s">
        <v>12376</v>
      </c>
      <c r="O1215" t="s">
        <v>3621</v>
      </c>
      <c r="P1215" t="s">
        <v>3622</v>
      </c>
      <c r="Q1215" t="str">
        <f t="shared" si="343"/>
        <v>Good</v>
      </c>
      <c r="R1215" s="15">
        <f t="shared" si="344"/>
        <v>142485670</v>
      </c>
      <c r="S1215" s="15" t="str">
        <f t="shared" si="345"/>
        <v>₹2,000-₹10,000</v>
      </c>
      <c r="U1215" s="6">
        <f t="shared" si="346"/>
        <v>308</v>
      </c>
      <c r="V1215" s="3">
        <f t="shared" si="347"/>
        <v>67765.399999999994</v>
      </c>
      <c r="W1215" s="3" t="s">
        <v>14528</v>
      </c>
      <c r="X1215" s="3" t="s">
        <v>14550</v>
      </c>
      <c r="Y1215" s="25">
        <f t="shared" si="348"/>
        <v>0.75</v>
      </c>
      <c r="Z1215" s="25">
        <f t="shared" si="349"/>
        <v>662</v>
      </c>
      <c r="AA1215">
        <f t="shared" si="350"/>
        <v>1</v>
      </c>
      <c r="AB1215">
        <f t="shared" si="351"/>
        <v>1</v>
      </c>
      <c r="AC1215">
        <f t="shared" si="361"/>
        <v>0</v>
      </c>
      <c r="AF1215">
        <f t="shared" si="352"/>
        <v>142485670</v>
      </c>
      <c r="AH1215" t="str">
        <f t="shared" si="353"/>
        <v>boAt Wave Call Smart Watch,</v>
      </c>
      <c r="AI1215" s="21">
        <f t="shared" si="354"/>
        <v>17833</v>
      </c>
      <c r="AK1215" t="str">
        <f t="shared" si="355"/>
        <v>Electronics</v>
      </c>
      <c r="AM1215">
        <f t="shared" si="356"/>
        <v>7500</v>
      </c>
      <c r="AN1215" s="16">
        <f t="shared" si="357"/>
        <v>75</v>
      </c>
      <c r="AO1215">
        <f t="shared" si="358"/>
        <v>75</v>
      </c>
      <c r="AP1215" t="str">
        <f t="shared" si="359"/>
        <v>Suspicious Zero</v>
      </c>
      <c r="AQ1215">
        <f t="shared" si="360"/>
        <v>7500</v>
      </c>
    </row>
    <row r="1216" spans="1:43">
      <c r="A1216" t="s">
        <v>3404</v>
      </c>
      <c r="B1216" t="s">
        <v>12155</v>
      </c>
      <c r="C1216" t="s">
        <v>2768</v>
      </c>
      <c r="D1216" s="17">
        <v>1999</v>
      </c>
      <c r="E1216" s="17">
        <v>7990</v>
      </c>
      <c r="F1216" s="23">
        <v>75</v>
      </c>
      <c r="G1216" s="6">
        <v>3.8</v>
      </c>
      <c r="H1216" s="3">
        <v>17831</v>
      </c>
      <c r="I1216" t="s">
        <v>12375</v>
      </c>
      <c r="J1216" t="s">
        <v>2790</v>
      </c>
      <c r="K1216" t="s">
        <v>2791</v>
      </c>
      <c r="L1216" t="s">
        <v>2792</v>
      </c>
      <c r="M1216" t="s">
        <v>2793</v>
      </c>
      <c r="N1216" t="s">
        <v>12376</v>
      </c>
      <c r="O1216" t="s">
        <v>3405</v>
      </c>
      <c r="P1216" t="s">
        <v>3406</v>
      </c>
      <c r="Q1216" t="str">
        <f t="shared" si="343"/>
        <v>Average</v>
      </c>
      <c r="R1216" s="15">
        <f t="shared" si="344"/>
        <v>142469690</v>
      </c>
      <c r="S1216" s="15" t="str">
        <f t="shared" si="345"/>
        <v>₹2,000-₹10,000</v>
      </c>
      <c r="U1216" s="6">
        <f t="shared" si="346"/>
        <v>308</v>
      </c>
      <c r="V1216" s="3">
        <f t="shared" si="347"/>
        <v>67757.8</v>
      </c>
      <c r="W1216" s="3" t="s">
        <v>14529</v>
      </c>
      <c r="X1216" s="3" t="s">
        <v>14550</v>
      </c>
      <c r="Y1216" s="25">
        <f t="shared" si="348"/>
        <v>0.75</v>
      </c>
      <c r="Z1216" s="25">
        <f t="shared" si="349"/>
        <v>662</v>
      </c>
      <c r="AA1216">
        <f t="shared" si="350"/>
        <v>1</v>
      </c>
      <c r="AB1216">
        <f t="shared" si="351"/>
        <v>1</v>
      </c>
      <c r="AC1216">
        <f t="shared" si="361"/>
        <v>0</v>
      </c>
      <c r="AF1216">
        <f t="shared" si="352"/>
        <v>142469690</v>
      </c>
      <c r="AH1216" t="str">
        <f t="shared" si="353"/>
        <v>boAt Wave Call Smart Watch,</v>
      </c>
      <c r="AI1216" s="21">
        <f t="shared" si="354"/>
        <v>17831</v>
      </c>
      <c r="AK1216" t="str">
        <f t="shared" si="355"/>
        <v>Electronics</v>
      </c>
      <c r="AM1216">
        <f t="shared" si="356"/>
        <v>7500</v>
      </c>
      <c r="AN1216" s="16">
        <f t="shared" si="357"/>
        <v>75</v>
      </c>
      <c r="AO1216">
        <f t="shared" si="358"/>
        <v>75</v>
      </c>
      <c r="AP1216" t="str">
        <f t="shared" si="359"/>
        <v>Suspicious Zero</v>
      </c>
      <c r="AQ1216">
        <f t="shared" si="360"/>
        <v>7500</v>
      </c>
    </row>
    <row r="1217" spans="1:43">
      <c r="A1217" t="s">
        <v>3202</v>
      </c>
      <c r="B1217" t="s">
        <v>12156</v>
      </c>
      <c r="C1217" t="s">
        <v>2768</v>
      </c>
      <c r="D1217" s="17">
        <v>1999</v>
      </c>
      <c r="E1217" s="17">
        <v>7990</v>
      </c>
      <c r="F1217" s="23">
        <v>75</v>
      </c>
      <c r="G1217" s="6">
        <v>3.8</v>
      </c>
      <c r="H1217" s="3">
        <v>17831</v>
      </c>
      <c r="I1217" t="s">
        <v>12375</v>
      </c>
      <c r="J1217" t="s">
        <v>2790</v>
      </c>
      <c r="K1217" t="s">
        <v>2791</v>
      </c>
      <c r="L1217" t="s">
        <v>2792</v>
      </c>
      <c r="M1217" t="s">
        <v>2793</v>
      </c>
      <c r="N1217" t="s">
        <v>12376</v>
      </c>
      <c r="O1217" t="s">
        <v>3203</v>
      </c>
      <c r="P1217" t="s">
        <v>3204</v>
      </c>
      <c r="Q1217" t="str">
        <f t="shared" si="343"/>
        <v>Good</v>
      </c>
      <c r="R1217" s="15">
        <f t="shared" si="344"/>
        <v>142469690</v>
      </c>
      <c r="S1217" s="15" t="str">
        <f t="shared" si="345"/>
        <v>₹2,000-₹10,000</v>
      </c>
      <c r="U1217" s="6">
        <f t="shared" si="346"/>
        <v>308</v>
      </c>
      <c r="V1217" s="3">
        <f t="shared" si="347"/>
        <v>67757.8</v>
      </c>
      <c r="W1217" s="3" t="s">
        <v>14545</v>
      </c>
      <c r="X1217" s="3" t="s">
        <v>14550</v>
      </c>
      <c r="Y1217" s="25">
        <f t="shared" si="348"/>
        <v>0.75</v>
      </c>
      <c r="Z1217" s="25">
        <f t="shared" si="349"/>
        <v>662</v>
      </c>
      <c r="AA1217">
        <f t="shared" si="350"/>
        <v>1</v>
      </c>
      <c r="AB1217">
        <f t="shared" si="351"/>
        <v>1</v>
      </c>
      <c r="AC1217">
        <f t="shared" si="361"/>
        <v>0</v>
      </c>
      <c r="AF1217">
        <f t="shared" si="352"/>
        <v>142469690</v>
      </c>
      <c r="AH1217" t="str">
        <f t="shared" si="353"/>
        <v>boAt Wave Call Smart Watch,</v>
      </c>
      <c r="AI1217" s="21">
        <f t="shared" si="354"/>
        <v>17831</v>
      </c>
      <c r="AK1217" t="str">
        <f t="shared" si="355"/>
        <v>Electronics</v>
      </c>
      <c r="AM1217">
        <f t="shared" si="356"/>
        <v>7500</v>
      </c>
      <c r="AN1217" s="16">
        <f t="shared" si="357"/>
        <v>75</v>
      </c>
      <c r="AO1217">
        <f t="shared" si="358"/>
        <v>75</v>
      </c>
      <c r="AP1217" t="str">
        <f t="shared" si="359"/>
        <v>Suspicious Zero</v>
      </c>
      <c r="AQ1217">
        <f t="shared" si="360"/>
        <v>7500</v>
      </c>
    </row>
    <row r="1218" spans="1:43">
      <c r="A1218" t="s">
        <v>1992</v>
      </c>
      <c r="B1218" t="s">
        <v>1993</v>
      </c>
      <c r="C1218" t="s">
        <v>18</v>
      </c>
      <c r="D1218" s="17">
        <v>449</v>
      </c>
      <c r="E1218" s="17">
        <v>1099</v>
      </c>
      <c r="F1218" s="23">
        <v>59</v>
      </c>
      <c r="G1218" s="6">
        <v>4</v>
      </c>
      <c r="H1218" s="3">
        <v>242</v>
      </c>
      <c r="I1218" t="s">
        <v>1994</v>
      </c>
      <c r="J1218" t="s">
        <v>1995</v>
      </c>
      <c r="K1218" t="s">
        <v>1996</v>
      </c>
      <c r="L1218" t="s">
        <v>1997</v>
      </c>
      <c r="M1218" t="s">
        <v>13101</v>
      </c>
      <c r="N1218" t="s">
        <v>13102</v>
      </c>
      <c r="O1218" t="s">
        <v>1998</v>
      </c>
      <c r="P1218" t="s">
        <v>1999</v>
      </c>
      <c r="Q1218" t="str">
        <f t="shared" ref="Q1218:Q1281" si="362">IF(G1221&lt;3, "Below 3", IF(G1221&lt;4, "Average", IF(G1221&lt;4.5, "Good", "Excellent")))</f>
        <v>Average</v>
      </c>
      <c r="R1218" s="15">
        <f t="shared" ref="R1218:R1281" si="363">E1218*H1218</f>
        <v>265958</v>
      </c>
      <c r="S1218" s="15" t="str">
        <f t="shared" ref="S1218:S1281" si="364">IF(E1218&lt;500, "&lt;₹500", IF(E1218&lt;=2000, "₹500-₹2,000", IF(E1218&lt;=10000, "₹2,000-₹10,000", IF(E1218&lt;=50000, "₹10,000-₹50,000", "&gt;₹50,000"))))</f>
        <v>₹500-₹2,000</v>
      </c>
      <c r="U1218" s="6">
        <f t="shared" ref="U1218:U1281" si="365">COUNTIF(H:H, "&lt;1,000")</f>
        <v>308</v>
      </c>
      <c r="V1218" s="3">
        <f t="shared" ref="V1218:V1281" si="366">G1218*H1218</f>
        <v>968</v>
      </c>
      <c r="W1218" s="3" t="s">
        <v>14011</v>
      </c>
      <c r="X1218" s="3" t="s">
        <v>14572</v>
      </c>
      <c r="Y1218" s="25">
        <f t="shared" ref="Y1218:Y1281" si="367">F1218/100</f>
        <v>0.59</v>
      </c>
      <c r="Z1218" s="25">
        <f t="shared" ref="Z1218:Z1281" si="368">COUNTIF(F:F, "&gt;=50")</f>
        <v>662</v>
      </c>
      <c r="AA1218">
        <f t="shared" ref="AA1218:AA1281" si="369">COUNTIF(A:A, A1218)</f>
        <v>1</v>
      </c>
      <c r="AB1218">
        <f t="shared" ref="AB1218:AB1281" si="370">COUNTIF(W:W, W1218)</f>
        <v>1</v>
      </c>
      <c r="AC1218">
        <f t="shared" si="361"/>
        <v>0</v>
      </c>
      <c r="AF1218">
        <f t="shared" ref="AF1218:AF1281" si="371">E1218*H1218</f>
        <v>265958</v>
      </c>
      <c r="AH1218" t="str">
        <f t="shared" ref="AH1218:AH1281" si="372">TRIM(LEFT(B1218, MIN(IFERROR(FIND(",", B1218), LEN(B1218)+1), IFERROR(FIND("|", B1218), LEN(B1218)+1), IFERROR(FIND("~", SUBSTITUTE(LEFT(B1218, 40), " ", "~", LEN(LEFT(B1218, 40))-LEN(SUBSTITUTE(LEFT(B1218, 40), " ", ""))))-1, 40))))</f>
        <v>Wayona 3in1 Nylon Braided 66W USB Fast</v>
      </c>
      <c r="AI1218" s="21">
        <f t="shared" ref="AI1218:AI1281" si="373">IF(H1218&gt;1000000, H1218/10, H1218)</f>
        <v>242</v>
      </c>
      <c r="AK1218" t="str">
        <f t="shared" ref="AK1218:AK1281" si="374">TRIM(SUBSTITUTE(PROPER(SUBSTITUTE(X1218, "&amp;", " &amp; ")), "  ", " "))</f>
        <v>Computers &amp; Accessories</v>
      </c>
      <c r="AM1218">
        <f t="shared" ref="AM1218:AM1281" si="375">F1218*100</f>
        <v>5900</v>
      </c>
      <c r="AN1218" s="16">
        <f t="shared" ref="AN1218:AN1281" si="376">IF(F1218=0, AVERAGEIF(X:X, X1218, F:F), F1218)</f>
        <v>59</v>
      </c>
      <c r="AO1218">
        <f t="shared" ref="AO1218:AO1281" si="377">IF(F1218=0, AVERAGEIF(X:X, X1218, F:F), F1218)</f>
        <v>59</v>
      </c>
      <c r="AP1218" t="str">
        <f t="shared" ref="AP1218:AP1281" si="378">IF(D1218=E1218, "True Zero", "Suspicious Zero")</f>
        <v>Suspicious Zero</v>
      </c>
      <c r="AQ1218">
        <f t="shared" si="360"/>
        <v>5900</v>
      </c>
    </row>
    <row r="1219" spans="1:43">
      <c r="A1219" t="s">
        <v>3990</v>
      </c>
      <c r="B1219" t="s">
        <v>3991</v>
      </c>
      <c r="C1219" t="s">
        <v>2768</v>
      </c>
      <c r="D1219" s="17">
        <v>2499</v>
      </c>
      <c r="E1219" s="17">
        <v>5999</v>
      </c>
      <c r="F1219" s="23">
        <v>57.999999999999993</v>
      </c>
      <c r="G1219" s="6">
        <v>3.7</v>
      </c>
      <c r="H1219" s="3">
        <v>828</v>
      </c>
      <c r="I1219" t="s">
        <v>12157</v>
      </c>
      <c r="J1219" t="s">
        <v>3992</v>
      </c>
      <c r="K1219" t="s">
        <v>3993</v>
      </c>
      <c r="L1219" t="s">
        <v>3994</v>
      </c>
      <c r="M1219" t="s">
        <v>3995</v>
      </c>
      <c r="N1219" t="s">
        <v>3996</v>
      </c>
      <c r="O1219" t="s">
        <v>3997</v>
      </c>
      <c r="P1219" t="s">
        <v>3998</v>
      </c>
      <c r="Q1219" t="str">
        <f t="shared" si="362"/>
        <v>Good</v>
      </c>
      <c r="R1219" s="15">
        <f t="shared" si="363"/>
        <v>4967172</v>
      </c>
      <c r="S1219" s="15" t="str">
        <f t="shared" si="364"/>
        <v>₹2,000-₹10,000</v>
      </c>
      <c r="U1219" s="6">
        <f t="shared" si="365"/>
        <v>308</v>
      </c>
      <c r="V1219" s="3">
        <f t="shared" si="366"/>
        <v>3063.6000000000004</v>
      </c>
      <c r="W1219" s="3" t="s">
        <v>14012</v>
      </c>
      <c r="X1219" s="3" t="s">
        <v>14550</v>
      </c>
      <c r="Y1219" s="25">
        <f t="shared" si="367"/>
        <v>0.57999999999999996</v>
      </c>
      <c r="Z1219" s="25">
        <f t="shared" si="368"/>
        <v>662</v>
      </c>
      <c r="AA1219">
        <f t="shared" si="369"/>
        <v>1</v>
      </c>
      <c r="AB1219">
        <f t="shared" si="370"/>
        <v>1</v>
      </c>
      <c r="AC1219">
        <f t="shared" si="361"/>
        <v>0</v>
      </c>
      <c r="AF1219">
        <f t="shared" si="371"/>
        <v>4967172</v>
      </c>
      <c r="AH1219" t="str">
        <f t="shared" si="372"/>
        <v>Noise Agile 2 Buzz Bluetooth Calling</v>
      </c>
      <c r="AI1219" s="21">
        <f t="shared" si="373"/>
        <v>828</v>
      </c>
      <c r="AK1219" t="str">
        <f t="shared" si="374"/>
        <v>Electronics</v>
      </c>
      <c r="AM1219">
        <f t="shared" si="375"/>
        <v>5799.9999999999991</v>
      </c>
      <c r="AN1219" s="16">
        <f t="shared" si="376"/>
        <v>57.999999999999993</v>
      </c>
      <c r="AO1219">
        <f t="shared" si="377"/>
        <v>57.999999999999993</v>
      </c>
      <c r="AP1219" t="str">
        <f t="shared" si="378"/>
        <v>Suspicious Zero</v>
      </c>
      <c r="AQ1219">
        <f t="shared" ref="AQ1219:AQ1282" si="379">F1219*100</f>
        <v>5799.9999999999991</v>
      </c>
    </row>
    <row r="1220" spans="1:43">
      <c r="A1220" t="s">
        <v>7280</v>
      </c>
      <c r="B1220" t="s">
        <v>7281</v>
      </c>
      <c r="C1220" t="s">
        <v>2884</v>
      </c>
      <c r="D1220" s="17">
        <v>889</v>
      </c>
      <c r="E1220" s="17">
        <v>1999</v>
      </c>
      <c r="F1220" s="23">
        <v>56.000000000000007</v>
      </c>
      <c r="G1220" s="6">
        <v>4.2</v>
      </c>
      <c r="H1220" s="3">
        <v>2284</v>
      </c>
      <c r="I1220" t="s">
        <v>7282</v>
      </c>
      <c r="J1220" t="s">
        <v>7283</v>
      </c>
      <c r="K1220" t="s">
        <v>7284</v>
      </c>
      <c r="L1220" t="s">
        <v>7285</v>
      </c>
      <c r="M1220" t="s">
        <v>13103</v>
      </c>
      <c r="N1220" t="s">
        <v>13104</v>
      </c>
      <c r="O1220" t="s">
        <v>7286</v>
      </c>
      <c r="P1220" t="s">
        <v>7287</v>
      </c>
      <c r="Q1220" t="str">
        <f t="shared" si="362"/>
        <v>Good</v>
      </c>
      <c r="R1220" s="15">
        <f t="shared" si="363"/>
        <v>4565716</v>
      </c>
      <c r="S1220" s="15" t="str">
        <f t="shared" si="364"/>
        <v>₹500-₹2,000</v>
      </c>
      <c r="U1220" s="6">
        <f t="shared" si="365"/>
        <v>308</v>
      </c>
      <c r="V1220" s="3">
        <f t="shared" si="366"/>
        <v>9592.8000000000011</v>
      </c>
      <c r="W1220" s="3" t="s">
        <v>14013</v>
      </c>
      <c r="X1220" s="3" t="s">
        <v>14550</v>
      </c>
      <c r="Y1220" s="25">
        <f t="shared" si="367"/>
        <v>0.56000000000000005</v>
      </c>
      <c r="Z1220" s="25">
        <f t="shared" si="368"/>
        <v>662</v>
      </c>
      <c r="AA1220">
        <f t="shared" si="369"/>
        <v>1</v>
      </c>
      <c r="AB1220">
        <f t="shared" si="370"/>
        <v>1</v>
      </c>
      <c r="AC1220">
        <f t="shared" si="361"/>
        <v>0</v>
      </c>
      <c r="AF1220">
        <f t="shared" si="371"/>
        <v>4565716</v>
      </c>
      <c r="AH1220" t="str">
        <f t="shared" si="372"/>
        <v>Wecool Moonwalk M1 ENC True Wireless in</v>
      </c>
      <c r="AI1220" s="21">
        <f t="shared" si="373"/>
        <v>2284</v>
      </c>
      <c r="AK1220" t="str">
        <f t="shared" si="374"/>
        <v>Electronics</v>
      </c>
      <c r="AM1220">
        <f t="shared" si="375"/>
        <v>5600.0000000000009</v>
      </c>
      <c r="AN1220" s="16">
        <f t="shared" si="376"/>
        <v>56.000000000000007</v>
      </c>
      <c r="AO1220">
        <f t="shared" si="377"/>
        <v>56.000000000000007</v>
      </c>
      <c r="AP1220" t="str">
        <f t="shared" si="378"/>
        <v>Suspicious Zero</v>
      </c>
      <c r="AQ1220">
        <f t="shared" si="379"/>
        <v>5600.0000000000009</v>
      </c>
    </row>
    <row r="1221" spans="1:43">
      <c r="A1221" t="s">
        <v>8961</v>
      </c>
      <c r="B1221" t="s">
        <v>8962</v>
      </c>
      <c r="C1221" t="s">
        <v>8963</v>
      </c>
      <c r="D1221" s="17">
        <v>1599</v>
      </c>
      <c r="E1221" s="17">
        <v>2900</v>
      </c>
      <c r="F1221" s="23">
        <v>45</v>
      </c>
      <c r="G1221" s="6">
        <v>3.7</v>
      </c>
      <c r="H1221" s="3">
        <v>441</v>
      </c>
      <c r="I1221" t="s">
        <v>8964</v>
      </c>
      <c r="J1221" t="s">
        <v>8965</v>
      </c>
      <c r="K1221" t="s">
        <v>8966</v>
      </c>
      <c r="L1221" t="s">
        <v>8967</v>
      </c>
      <c r="M1221" t="s">
        <v>8968</v>
      </c>
      <c r="N1221" t="s">
        <v>8969</v>
      </c>
      <c r="O1221" t="s">
        <v>8970</v>
      </c>
      <c r="P1221" t="s">
        <v>8971</v>
      </c>
      <c r="Q1221" t="str">
        <f t="shared" si="362"/>
        <v>Good</v>
      </c>
      <c r="R1221" s="15">
        <f t="shared" si="363"/>
        <v>1278900</v>
      </c>
      <c r="S1221" s="15" t="str">
        <f t="shared" si="364"/>
        <v>₹2,000-₹10,000</v>
      </c>
      <c r="U1221" s="6">
        <f t="shared" si="365"/>
        <v>308</v>
      </c>
      <c r="V1221" s="3">
        <f t="shared" si="366"/>
        <v>1631.7</v>
      </c>
      <c r="W1221" s="3" t="s">
        <v>14014</v>
      </c>
      <c r="X1221" s="3" t="s">
        <v>14573</v>
      </c>
      <c r="Y1221" s="25">
        <f t="shared" si="367"/>
        <v>0.45</v>
      </c>
      <c r="Z1221" s="25">
        <f t="shared" si="368"/>
        <v>662</v>
      </c>
      <c r="AA1221">
        <f t="shared" si="369"/>
        <v>1</v>
      </c>
      <c r="AB1221">
        <f t="shared" si="370"/>
        <v>1</v>
      </c>
      <c r="AC1221">
        <f t="shared" si="361"/>
        <v>0</v>
      </c>
      <c r="AF1221">
        <f t="shared" si="371"/>
        <v>1278900</v>
      </c>
      <c r="AH1221" t="str">
        <f t="shared" si="372"/>
        <v>KENT Smart Multi Cooker Cum Kettle 1.2</v>
      </c>
      <c r="AI1221" s="21">
        <f t="shared" si="373"/>
        <v>441</v>
      </c>
      <c r="AK1221" t="str">
        <f t="shared" si="374"/>
        <v>Home &amp; Kitchen</v>
      </c>
      <c r="AM1221">
        <f t="shared" si="375"/>
        <v>4500</v>
      </c>
      <c r="AN1221" s="16">
        <f t="shared" si="376"/>
        <v>45</v>
      </c>
      <c r="AO1221">
        <f t="shared" si="377"/>
        <v>45</v>
      </c>
      <c r="AP1221" t="str">
        <f t="shared" si="378"/>
        <v>Suspicious Zero</v>
      </c>
      <c r="AQ1221">
        <f t="shared" si="379"/>
        <v>4500</v>
      </c>
    </row>
    <row r="1222" spans="1:43">
      <c r="A1222" t="s">
        <v>2852</v>
      </c>
      <c r="B1222" t="s">
        <v>2853</v>
      </c>
      <c r="C1222" t="s">
        <v>2768</v>
      </c>
      <c r="D1222" s="17">
        <v>1898</v>
      </c>
      <c r="E1222" s="17">
        <v>4999</v>
      </c>
      <c r="F1222" s="23">
        <v>62</v>
      </c>
      <c r="G1222" s="6">
        <v>4.0999999999999996</v>
      </c>
      <c r="H1222" s="3">
        <v>10689</v>
      </c>
      <c r="I1222" t="s">
        <v>2854</v>
      </c>
      <c r="J1222" t="s">
        <v>2855</v>
      </c>
      <c r="K1222" t="s">
        <v>2856</v>
      </c>
      <c r="L1222" t="s">
        <v>2857</v>
      </c>
      <c r="M1222" t="s">
        <v>2858</v>
      </c>
      <c r="N1222" t="s">
        <v>2859</v>
      </c>
      <c r="O1222" t="s">
        <v>2860</v>
      </c>
      <c r="P1222" t="s">
        <v>2861</v>
      </c>
      <c r="Q1222" t="str">
        <f t="shared" si="362"/>
        <v>Good</v>
      </c>
      <c r="R1222" s="15">
        <f t="shared" si="363"/>
        <v>53434311</v>
      </c>
      <c r="S1222" s="15" t="str">
        <f t="shared" si="364"/>
        <v>₹2,000-₹10,000</v>
      </c>
      <c r="U1222" s="6">
        <f t="shared" si="365"/>
        <v>308</v>
      </c>
      <c r="V1222" s="3">
        <f t="shared" si="366"/>
        <v>43824.899999999994</v>
      </c>
      <c r="W1222" s="3" t="s">
        <v>14015</v>
      </c>
      <c r="X1222" s="3" t="s">
        <v>14550</v>
      </c>
      <c r="Y1222" s="25">
        <f t="shared" si="367"/>
        <v>0.62</v>
      </c>
      <c r="Z1222" s="25">
        <f t="shared" si="368"/>
        <v>662</v>
      </c>
      <c r="AA1222">
        <f t="shared" si="369"/>
        <v>1</v>
      </c>
      <c r="AB1222">
        <f t="shared" si="370"/>
        <v>1</v>
      </c>
      <c r="AC1222">
        <f t="shared" si="361"/>
        <v>0</v>
      </c>
      <c r="AF1222">
        <f t="shared" si="371"/>
        <v>53434311</v>
      </c>
      <c r="AH1222" t="str">
        <f t="shared" si="372"/>
        <v>Noise Pulse Go Buzz Smart Watch</v>
      </c>
      <c r="AI1222" s="21">
        <f t="shared" si="373"/>
        <v>10689</v>
      </c>
      <c r="AK1222" t="str">
        <f t="shared" si="374"/>
        <v>Electronics</v>
      </c>
      <c r="AM1222">
        <f t="shared" si="375"/>
        <v>6200</v>
      </c>
      <c r="AN1222" s="16">
        <f t="shared" si="376"/>
        <v>62</v>
      </c>
      <c r="AO1222">
        <f t="shared" si="377"/>
        <v>62</v>
      </c>
      <c r="AP1222" t="str">
        <f t="shared" si="378"/>
        <v>Suspicious Zero</v>
      </c>
      <c r="AQ1222">
        <f t="shared" si="379"/>
        <v>6200</v>
      </c>
    </row>
    <row r="1223" spans="1:43">
      <c r="A1223" t="s">
        <v>10718</v>
      </c>
      <c r="B1223" t="s">
        <v>10719</v>
      </c>
      <c r="C1223" t="s">
        <v>8373</v>
      </c>
      <c r="D1223" s="17">
        <v>1474</v>
      </c>
      <c r="E1223" s="17">
        <v>4650</v>
      </c>
      <c r="F1223" s="23">
        <v>68</v>
      </c>
      <c r="G1223" s="6">
        <v>4.0999999999999996</v>
      </c>
      <c r="H1223" s="3">
        <v>1045</v>
      </c>
      <c r="I1223" t="s">
        <v>10720</v>
      </c>
      <c r="J1223" t="s">
        <v>10721</v>
      </c>
      <c r="K1223" t="s">
        <v>10722</v>
      </c>
      <c r="L1223" t="s">
        <v>10723</v>
      </c>
      <c r="M1223" t="s">
        <v>10724</v>
      </c>
      <c r="N1223" t="s">
        <v>10725</v>
      </c>
      <c r="O1223" t="s">
        <v>10726</v>
      </c>
      <c r="P1223" t="s">
        <v>10727</v>
      </c>
      <c r="Q1223" t="str">
        <f t="shared" si="362"/>
        <v>Good</v>
      </c>
      <c r="R1223" s="15">
        <f t="shared" si="363"/>
        <v>4859250</v>
      </c>
      <c r="S1223" s="15" t="str">
        <f t="shared" si="364"/>
        <v>₹2,000-₹10,000</v>
      </c>
      <c r="U1223" s="6">
        <f t="shared" si="365"/>
        <v>308</v>
      </c>
      <c r="V1223" s="3">
        <f t="shared" si="366"/>
        <v>4284.5</v>
      </c>
      <c r="W1223" s="3" t="s">
        <v>14016</v>
      </c>
      <c r="X1223" s="3" t="s">
        <v>14573</v>
      </c>
      <c r="Y1223" s="25">
        <f t="shared" si="367"/>
        <v>0.68</v>
      </c>
      <c r="Z1223" s="25">
        <f t="shared" si="368"/>
        <v>662</v>
      </c>
      <c r="AA1223">
        <f t="shared" si="369"/>
        <v>1</v>
      </c>
      <c r="AB1223">
        <f t="shared" si="370"/>
        <v>1</v>
      </c>
      <c r="AC1223">
        <f t="shared" si="361"/>
        <v>0</v>
      </c>
      <c r="AF1223">
        <f t="shared" si="371"/>
        <v>4859250</v>
      </c>
      <c r="AH1223" t="str">
        <f t="shared" si="372"/>
        <v>iBELL SM1515NEW Sandwich Maker with</v>
      </c>
      <c r="AI1223" s="21">
        <f t="shared" si="373"/>
        <v>1045</v>
      </c>
      <c r="AK1223" t="str">
        <f t="shared" si="374"/>
        <v>Home &amp; Kitchen</v>
      </c>
      <c r="AM1223">
        <f t="shared" si="375"/>
        <v>6800</v>
      </c>
      <c r="AN1223" s="16">
        <f t="shared" si="376"/>
        <v>68</v>
      </c>
      <c r="AO1223">
        <f t="shared" si="377"/>
        <v>68</v>
      </c>
      <c r="AP1223" t="str">
        <f t="shared" si="378"/>
        <v>Suspicious Zero</v>
      </c>
      <c r="AQ1223">
        <f t="shared" si="379"/>
        <v>6800</v>
      </c>
    </row>
    <row r="1224" spans="1:43">
      <c r="A1224" t="s">
        <v>4124</v>
      </c>
      <c r="B1224" t="s">
        <v>4125</v>
      </c>
      <c r="C1224" t="s">
        <v>2810</v>
      </c>
      <c r="D1224" s="17">
        <v>44999</v>
      </c>
      <c r="E1224" s="17">
        <v>49999</v>
      </c>
      <c r="F1224" s="23">
        <v>10</v>
      </c>
      <c r="G1224" s="6">
        <v>4.3</v>
      </c>
      <c r="H1224" s="3">
        <v>3075</v>
      </c>
      <c r="I1224" t="s">
        <v>4126</v>
      </c>
      <c r="J1224" t="s">
        <v>4127</v>
      </c>
      <c r="K1224" t="s">
        <v>4128</v>
      </c>
      <c r="L1224" t="s">
        <v>4129</v>
      </c>
      <c r="M1224" t="s">
        <v>13105</v>
      </c>
      <c r="N1224" t="s">
        <v>13106</v>
      </c>
      <c r="O1224" t="s">
        <v>4130</v>
      </c>
      <c r="P1224" t="s">
        <v>4131</v>
      </c>
      <c r="Q1224" t="str">
        <f t="shared" si="362"/>
        <v>Average</v>
      </c>
      <c r="R1224" s="15">
        <f t="shared" si="363"/>
        <v>153746925</v>
      </c>
      <c r="S1224" s="15" t="str">
        <f t="shared" si="364"/>
        <v>₹10,000-₹50,000</v>
      </c>
      <c r="U1224" s="6">
        <f t="shared" si="365"/>
        <v>308</v>
      </c>
      <c r="V1224" s="3">
        <f t="shared" si="366"/>
        <v>13222.5</v>
      </c>
      <c r="W1224" s="3" t="s">
        <v>14132</v>
      </c>
      <c r="X1224" s="3" t="s">
        <v>14550</v>
      </c>
      <c r="Y1224" s="25">
        <f t="shared" si="367"/>
        <v>0.1</v>
      </c>
      <c r="Z1224" s="25">
        <f t="shared" si="368"/>
        <v>662</v>
      </c>
      <c r="AA1224">
        <f t="shared" si="369"/>
        <v>1</v>
      </c>
      <c r="AB1224">
        <f t="shared" si="370"/>
        <v>1</v>
      </c>
      <c r="AC1224">
        <f t="shared" si="361"/>
        <v>0</v>
      </c>
      <c r="AF1224">
        <f t="shared" si="371"/>
        <v>153746925</v>
      </c>
      <c r="AH1224" t="str">
        <f t="shared" si="372"/>
        <v>OnePlus 10T 5G (Moonstone Black,</v>
      </c>
      <c r="AI1224" s="21">
        <f t="shared" si="373"/>
        <v>3075</v>
      </c>
      <c r="AK1224" t="str">
        <f t="shared" si="374"/>
        <v>Electronics</v>
      </c>
      <c r="AM1224">
        <f t="shared" si="375"/>
        <v>1000</v>
      </c>
      <c r="AN1224" s="16">
        <f t="shared" si="376"/>
        <v>10</v>
      </c>
      <c r="AO1224">
        <f t="shared" si="377"/>
        <v>10</v>
      </c>
      <c r="AP1224" t="str">
        <f t="shared" si="378"/>
        <v>Suspicious Zero</v>
      </c>
      <c r="AQ1224">
        <f t="shared" si="379"/>
        <v>1000</v>
      </c>
    </row>
    <row r="1225" spans="1:43">
      <c r="A1225" t="s">
        <v>4356</v>
      </c>
      <c r="B1225" t="s">
        <v>4357</v>
      </c>
      <c r="C1225" t="s">
        <v>3550</v>
      </c>
      <c r="D1225" s="17">
        <v>150</v>
      </c>
      <c r="E1225" s="17">
        <v>599</v>
      </c>
      <c r="F1225" s="23">
        <v>75</v>
      </c>
      <c r="G1225" s="6">
        <v>4.3</v>
      </c>
      <c r="H1225" s="3">
        <v>714</v>
      </c>
      <c r="I1225" t="s">
        <v>13107</v>
      </c>
      <c r="J1225" t="s">
        <v>4358</v>
      </c>
      <c r="K1225" t="s">
        <v>4359</v>
      </c>
      <c r="L1225" t="s">
        <v>4360</v>
      </c>
      <c r="M1225" t="s">
        <v>13108</v>
      </c>
      <c r="N1225" t="s">
        <v>13109</v>
      </c>
      <c r="O1225" t="s">
        <v>4361</v>
      </c>
      <c r="P1225" t="s">
        <v>4362</v>
      </c>
      <c r="Q1225" t="str">
        <f t="shared" si="362"/>
        <v>Good</v>
      </c>
      <c r="R1225" s="15">
        <f t="shared" si="363"/>
        <v>427686</v>
      </c>
      <c r="S1225" s="15" t="str">
        <f t="shared" si="364"/>
        <v>₹500-₹2,000</v>
      </c>
      <c r="U1225" s="6">
        <f t="shared" si="365"/>
        <v>308</v>
      </c>
      <c r="V1225" s="3">
        <f t="shared" si="366"/>
        <v>3070.2</v>
      </c>
      <c r="W1225" s="3" t="s">
        <v>14017</v>
      </c>
      <c r="X1225" s="3" t="s">
        <v>14550</v>
      </c>
      <c r="Y1225" s="25">
        <f t="shared" si="367"/>
        <v>0.75</v>
      </c>
      <c r="Z1225" s="25">
        <f t="shared" si="368"/>
        <v>662</v>
      </c>
      <c r="AA1225">
        <f t="shared" si="369"/>
        <v>1</v>
      </c>
      <c r="AB1225">
        <f t="shared" si="370"/>
        <v>1</v>
      </c>
      <c r="AC1225">
        <f t="shared" si="361"/>
        <v>0</v>
      </c>
      <c r="AF1225">
        <f t="shared" si="371"/>
        <v>427686</v>
      </c>
      <c r="AH1225" t="str">
        <f t="shared" si="372"/>
        <v>POPIO Tempered Glass Compatible for</v>
      </c>
      <c r="AI1225" s="21">
        <f t="shared" si="373"/>
        <v>714</v>
      </c>
      <c r="AK1225" t="str">
        <f t="shared" si="374"/>
        <v>Electronics</v>
      </c>
      <c r="AM1225">
        <f t="shared" si="375"/>
        <v>7500</v>
      </c>
      <c r="AN1225" s="16">
        <f t="shared" si="376"/>
        <v>75</v>
      </c>
      <c r="AO1225">
        <f t="shared" si="377"/>
        <v>75</v>
      </c>
      <c r="AP1225" t="str">
        <f t="shared" si="378"/>
        <v>Suspicious Zero</v>
      </c>
      <c r="AQ1225">
        <f t="shared" si="379"/>
        <v>7500</v>
      </c>
    </row>
    <row r="1226" spans="1:43">
      <c r="A1226" t="s">
        <v>662</v>
      </c>
      <c r="B1226" t="s">
        <v>663</v>
      </c>
      <c r="C1226" t="s">
        <v>18</v>
      </c>
      <c r="D1226" s="17">
        <v>349</v>
      </c>
      <c r="E1226" s="17">
        <v>599</v>
      </c>
      <c r="F1226" s="23">
        <v>42</v>
      </c>
      <c r="G1226" s="6">
        <v>4.0999999999999996</v>
      </c>
      <c r="H1226" s="3">
        <v>210</v>
      </c>
      <c r="I1226" t="s">
        <v>664</v>
      </c>
      <c r="J1226" t="s">
        <v>665</v>
      </c>
      <c r="K1226" t="s">
        <v>666</v>
      </c>
      <c r="L1226" t="s">
        <v>667</v>
      </c>
      <c r="M1226" t="s">
        <v>668</v>
      </c>
      <c r="N1226" t="s">
        <v>13110</v>
      </c>
      <c r="O1226" t="s">
        <v>670</v>
      </c>
      <c r="P1226" t="s">
        <v>671</v>
      </c>
      <c r="Q1226" t="str">
        <f t="shared" si="362"/>
        <v>Good</v>
      </c>
      <c r="R1226" s="15">
        <f t="shared" si="363"/>
        <v>125790</v>
      </c>
      <c r="S1226" s="15" t="str">
        <f t="shared" si="364"/>
        <v>₹500-₹2,000</v>
      </c>
      <c r="U1226" s="6">
        <f t="shared" si="365"/>
        <v>308</v>
      </c>
      <c r="V1226" s="3">
        <f t="shared" si="366"/>
        <v>860.99999999999989</v>
      </c>
      <c r="W1226" s="3" t="s">
        <v>14018</v>
      </c>
      <c r="X1226" s="3" t="s">
        <v>14572</v>
      </c>
      <c r="Y1226" s="25">
        <f t="shared" si="367"/>
        <v>0.42</v>
      </c>
      <c r="Z1226" s="25">
        <f t="shared" si="368"/>
        <v>662</v>
      </c>
      <c r="AA1226">
        <f t="shared" si="369"/>
        <v>1</v>
      </c>
      <c r="AB1226">
        <f t="shared" si="370"/>
        <v>1</v>
      </c>
      <c r="AC1226">
        <f t="shared" si="361"/>
        <v>0</v>
      </c>
      <c r="AF1226">
        <f t="shared" si="371"/>
        <v>125790</v>
      </c>
      <c r="AH1226" t="str">
        <f t="shared" si="372"/>
        <v>CEDO 65W OnePlus Dash Warp Charge</v>
      </c>
      <c r="AI1226" s="21">
        <f t="shared" si="373"/>
        <v>210</v>
      </c>
      <c r="AK1226" t="str">
        <f t="shared" si="374"/>
        <v>Computers &amp; Accessories</v>
      </c>
      <c r="AM1226">
        <f t="shared" si="375"/>
        <v>4200</v>
      </c>
      <c r="AN1226" s="16">
        <f t="shared" si="376"/>
        <v>42</v>
      </c>
      <c r="AO1226">
        <f t="shared" si="377"/>
        <v>42</v>
      </c>
      <c r="AP1226" t="str">
        <f t="shared" si="378"/>
        <v>Suspicious Zero</v>
      </c>
      <c r="AQ1226">
        <f t="shared" si="379"/>
        <v>4200</v>
      </c>
    </row>
    <row r="1227" spans="1:43">
      <c r="A1227" t="s">
        <v>7941</v>
      </c>
      <c r="B1227" t="s">
        <v>7942</v>
      </c>
      <c r="C1227" t="s">
        <v>7943</v>
      </c>
      <c r="D1227" s="17">
        <v>199</v>
      </c>
      <c r="E1227" s="17">
        <v>1999</v>
      </c>
      <c r="F1227" s="23">
        <v>90</v>
      </c>
      <c r="G1227" s="6">
        <v>3.7</v>
      </c>
      <c r="H1227" s="3">
        <v>2031</v>
      </c>
      <c r="I1227" t="s">
        <v>7944</v>
      </c>
      <c r="J1227" t="s">
        <v>7945</v>
      </c>
      <c r="K1227" t="s">
        <v>7946</v>
      </c>
      <c r="L1227" t="s">
        <v>7947</v>
      </c>
      <c r="M1227" t="s">
        <v>7948</v>
      </c>
      <c r="N1227" t="s">
        <v>7949</v>
      </c>
      <c r="O1227" t="s">
        <v>7950</v>
      </c>
      <c r="P1227" t="s">
        <v>7951</v>
      </c>
      <c r="Q1227" t="str">
        <f t="shared" si="362"/>
        <v>Average</v>
      </c>
      <c r="R1227" s="15">
        <f t="shared" si="363"/>
        <v>4059969</v>
      </c>
      <c r="S1227" s="15" t="str">
        <f t="shared" si="364"/>
        <v>₹500-₹2,000</v>
      </c>
      <c r="U1227" s="6">
        <f t="shared" si="365"/>
        <v>308</v>
      </c>
      <c r="V1227" s="3">
        <f t="shared" si="366"/>
        <v>7514.7000000000007</v>
      </c>
      <c r="W1227" s="3" t="s">
        <v>14019</v>
      </c>
      <c r="X1227" s="3" t="s">
        <v>14573</v>
      </c>
      <c r="Y1227" s="25">
        <f t="shared" si="367"/>
        <v>0.9</v>
      </c>
      <c r="Z1227" s="25">
        <f t="shared" si="368"/>
        <v>662</v>
      </c>
      <c r="AA1227">
        <f t="shared" si="369"/>
        <v>1</v>
      </c>
      <c r="AB1227">
        <f t="shared" si="370"/>
        <v>1</v>
      </c>
      <c r="AC1227">
        <f t="shared" si="361"/>
        <v>0</v>
      </c>
      <c r="AF1227">
        <f t="shared" si="371"/>
        <v>4059969</v>
      </c>
      <c r="AH1227" t="str">
        <f t="shared" si="372"/>
        <v>beatXP Kitchen Scale Multipurpose</v>
      </c>
      <c r="AI1227" s="21">
        <f t="shared" si="373"/>
        <v>2031</v>
      </c>
      <c r="AK1227" t="str">
        <f t="shared" si="374"/>
        <v>Home &amp; Kitchen</v>
      </c>
      <c r="AM1227">
        <f t="shared" si="375"/>
        <v>9000</v>
      </c>
      <c r="AN1227" s="16">
        <f t="shared" si="376"/>
        <v>90</v>
      </c>
      <c r="AO1227">
        <f t="shared" si="377"/>
        <v>90</v>
      </c>
      <c r="AP1227" t="str">
        <f t="shared" si="378"/>
        <v>Suspicious Zero</v>
      </c>
      <c r="AQ1227">
        <f t="shared" si="379"/>
        <v>9000</v>
      </c>
    </row>
    <row r="1228" spans="1:43">
      <c r="A1228" t="s">
        <v>2506</v>
      </c>
      <c r="B1228" t="s">
        <v>2507</v>
      </c>
      <c r="C1228" t="s">
        <v>18</v>
      </c>
      <c r="D1228" s="17">
        <v>199</v>
      </c>
      <c r="E1228" s="17">
        <v>999</v>
      </c>
      <c r="F1228" s="23">
        <v>80</v>
      </c>
      <c r="G1228" s="6">
        <v>4.3</v>
      </c>
      <c r="H1228" s="3">
        <v>87</v>
      </c>
      <c r="I1228" t="s">
        <v>13111</v>
      </c>
      <c r="J1228" t="s">
        <v>2508</v>
      </c>
      <c r="K1228" t="s">
        <v>2509</v>
      </c>
      <c r="L1228" t="s">
        <v>2510</v>
      </c>
      <c r="M1228" t="s">
        <v>2511</v>
      </c>
      <c r="N1228" t="s">
        <v>2512</v>
      </c>
      <c r="O1228" t="s">
        <v>2513</v>
      </c>
      <c r="P1228" t="s">
        <v>2514</v>
      </c>
      <c r="Q1228" t="str">
        <f t="shared" si="362"/>
        <v>Average</v>
      </c>
      <c r="R1228" s="15">
        <f t="shared" si="363"/>
        <v>86913</v>
      </c>
      <c r="S1228" s="15" t="str">
        <f t="shared" si="364"/>
        <v>₹500-₹2,000</v>
      </c>
      <c r="U1228" s="6">
        <f t="shared" si="365"/>
        <v>308</v>
      </c>
      <c r="V1228" s="3">
        <f t="shared" si="366"/>
        <v>374.09999999999997</v>
      </c>
      <c r="W1228" s="3" t="s">
        <v>14020</v>
      </c>
      <c r="X1228" s="3" t="s">
        <v>14572</v>
      </c>
      <c r="Y1228" s="25">
        <f t="shared" si="367"/>
        <v>0.8</v>
      </c>
      <c r="Z1228" s="25">
        <f t="shared" si="368"/>
        <v>662</v>
      </c>
      <c r="AA1228">
        <f t="shared" si="369"/>
        <v>1</v>
      </c>
      <c r="AB1228">
        <f t="shared" si="370"/>
        <v>1</v>
      </c>
      <c r="AC1228">
        <f t="shared" si="361"/>
        <v>0</v>
      </c>
      <c r="AF1228">
        <f t="shared" si="371"/>
        <v>86913</v>
      </c>
      <c r="AH1228" t="str">
        <f t="shared" si="372"/>
        <v>LS LAPSTER Quality Assured USB 2.0</v>
      </c>
      <c r="AI1228" s="21">
        <f t="shared" si="373"/>
        <v>87</v>
      </c>
      <c r="AK1228" t="str">
        <f t="shared" si="374"/>
        <v>Computers &amp; Accessories</v>
      </c>
      <c r="AM1228">
        <f t="shared" si="375"/>
        <v>8000</v>
      </c>
      <c r="AN1228" s="16">
        <f t="shared" si="376"/>
        <v>80</v>
      </c>
      <c r="AO1228">
        <f t="shared" si="377"/>
        <v>80</v>
      </c>
      <c r="AP1228" t="str">
        <f t="shared" si="378"/>
        <v>Suspicious Zero</v>
      </c>
      <c r="AQ1228">
        <f t="shared" si="379"/>
        <v>8000</v>
      </c>
    </row>
    <row r="1229" spans="1:43">
      <c r="A1229" t="s">
        <v>2201</v>
      </c>
      <c r="B1229" t="s">
        <v>2202</v>
      </c>
      <c r="C1229" t="s">
        <v>18</v>
      </c>
      <c r="D1229" s="17">
        <v>199</v>
      </c>
      <c r="E1229" s="17">
        <v>999</v>
      </c>
      <c r="F1229" s="23">
        <v>80</v>
      </c>
      <c r="G1229" s="6">
        <v>4.2</v>
      </c>
      <c r="H1229" s="3">
        <v>85</v>
      </c>
      <c r="I1229" t="s">
        <v>2203</v>
      </c>
      <c r="J1229" t="s">
        <v>2204</v>
      </c>
      <c r="K1229" t="s">
        <v>2205</v>
      </c>
      <c r="L1229" t="s">
        <v>2206</v>
      </c>
      <c r="M1229" t="s">
        <v>13112</v>
      </c>
      <c r="N1229" t="s">
        <v>13113</v>
      </c>
      <c r="O1229" t="s">
        <v>2207</v>
      </c>
      <c r="P1229" t="s">
        <v>2208</v>
      </c>
      <c r="Q1229" t="str">
        <f t="shared" si="362"/>
        <v>Excellent</v>
      </c>
      <c r="R1229" s="15">
        <f t="shared" si="363"/>
        <v>84915</v>
      </c>
      <c r="S1229" s="15" t="str">
        <f t="shared" si="364"/>
        <v>₹500-₹2,000</v>
      </c>
      <c r="U1229" s="6">
        <f t="shared" si="365"/>
        <v>308</v>
      </c>
      <c r="V1229" s="3">
        <f t="shared" si="366"/>
        <v>357</v>
      </c>
      <c r="W1229" s="3" t="s">
        <v>14021</v>
      </c>
      <c r="X1229" s="3" t="s">
        <v>14572</v>
      </c>
      <c r="Y1229" s="25">
        <f t="shared" si="367"/>
        <v>0.8</v>
      </c>
      <c r="Z1229" s="25">
        <f t="shared" si="368"/>
        <v>662</v>
      </c>
      <c r="AA1229">
        <f t="shared" si="369"/>
        <v>1</v>
      </c>
      <c r="AB1229">
        <f t="shared" si="370"/>
        <v>1</v>
      </c>
      <c r="AC1229">
        <f t="shared" si="361"/>
        <v>0</v>
      </c>
      <c r="AF1229">
        <f t="shared" si="371"/>
        <v>84915</v>
      </c>
      <c r="AH1229" t="str">
        <f t="shared" si="372"/>
        <v>Lapster usb 2.0 mantra cable,</v>
      </c>
      <c r="AI1229" s="21">
        <f t="shared" si="373"/>
        <v>85</v>
      </c>
      <c r="AK1229" t="str">
        <f t="shared" si="374"/>
        <v>Computers &amp; Accessories</v>
      </c>
      <c r="AM1229">
        <f t="shared" si="375"/>
        <v>8000</v>
      </c>
      <c r="AN1229" s="16">
        <f t="shared" si="376"/>
        <v>80</v>
      </c>
      <c r="AO1229">
        <f t="shared" si="377"/>
        <v>80</v>
      </c>
      <c r="AP1229" t="str">
        <f t="shared" si="378"/>
        <v>Suspicious Zero</v>
      </c>
      <c r="AQ1229">
        <f t="shared" si="379"/>
        <v>8000</v>
      </c>
    </row>
    <row r="1230" spans="1:43">
      <c r="A1230" t="s">
        <v>1634</v>
      </c>
      <c r="B1230" t="s">
        <v>1635</v>
      </c>
      <c r="C1230" t="s">
        <v>18</v>
      </c>
      <c r="D1230" s="17">
        <v>139</v>
      </c>
      <c r="E1230" s="17">
        <v>549</v>
      </c>
      <c r="F1230" s="23">
        <v>75</v>
      </c>
      <c r="G1230" s="6">
        <v>3.9</v>
      </c>
      <c r="H1230" s="3">
        <v>61</v>
      </c>
      <c r="I1230" t="s">
        <v>1636</v>
      </c>
      <c r="J1230" t="s">
        <v>1637</v>
      </c>
      <c r="K1230" t="s">
        <v>1638</v>
      </c>
      <c r="L1230" t="s">
        <v>1639</v>
      </c>
      <c r="M1230" t="s">
        <v>1640</v>
      </c>
      <c r="N1230" t="s">
        <v>13114</v>
      </c>
      <c r="O1230" t="s">
        <v>1641</v>
      </c>
      <c r="P1230" t="s">
        <v>1642</v>
      </c>
      <c r="Q1230" t="str">
        <f t="shared" si="362"/>
        <v>Good</v>
      </c>
      <c r="R1230" s="15">
        <f t="shared" si="363"/>
        <v>33489</v>
      </c>
      <c r="S1230" s="15" t="str">
        <f t="shared" si="364"/>
        <v>₹500-₹2,000</v>
      </c>
      <c r="U1230" s="6">
        <f t="shared" si="365"/>
        <v>308</v>
      </c>
      <c r="V1230" s="3">
        <f t="shared" si="366"/>
        <v>237.9</v>
      </c>
      <c r="W1230" s="3" t="s">
        <v>14022</v>
      </c>
      <c r="X1230" s="3" t="s">
        <v>14572</v>
      </c>
      <c r="Y1230" s="25">
        <f t="shared" si="367"/>
        <v>0.75</v>
      </c>
      <c r="Z1230" s="25">
        <f t="shared" si="368"/>
        <v>662</v>
      </c>
      <c r="AA1230">
        <f t="shared" si="369"/>
        <v>1</v>
      </c>
      <c r="AB1230">
        <f t="shared" si="370"/>
        <v>1</v>
      </c>
      <c r="AC1230">
        <f t="shared" si="361"/>
        <v>0</v>
      </c>
      <c r="AF1230">
        <f t="shared" si="371"/>
        <v>33489</v>
      </c>
      <c r="AH1230" t="str">
        <f t="shared" si="372"/>
        <v>Zebronics CU3100V Fast charging Type C</v>
      </c>
      <c r="AI1230" s="21">
        <f t="shared" si="373"/>
        <v>61</v>
      </c>
      <c r="AK1230" t="str">
        <f t="shared" si="374"/>
        <v>Computers &amp; Accessories</v>
      </c>
      <c r="AM1230">
        <f t="shared" si="375"/>
        <v>7500</v>
      </c>
      <c r="AN1230" s="16">
        <f t="shared" si="376"/>
        <v>75</v>
      </c>
      <c r="AO1230">
        <f t="shared" si="377"/>
        <v>75</v>
      </c>
      <c r="AP1230" t="str">
        <f t="shared" si="378"/>
        <v>Suspicious Zero</v>
      </c>
      <c r="AQ1230">
        <f t="shared" si="379"/>
        <v>7500</v>
      </c>
    </row>
    <row r="1231" spans="1:43">
      <c r="A1231" t="s">
        <v>1973</v>
      </c>
      <c r="B1231" t="s">
        <v>1974</v>
      </c>
      <c r="C1231" t="s">
        <v>18</v>
      </c>
      <c r="D1231" s="17">
        <v>128.31</v>
      </c>
      <c r="E1231" s="17">
        <v>549</v>
      </c>
      <c r="F1231" s="23">
        <v>77</v>
      </c>
      <c r="G1231" s="6">
        <v>3.9</v>
      </c>
      <c r="H1231" s="3">
        <v>61</v>
      </c>
      <c r="I1231" t="s">
        <v>1636</v>
      </c>
      <c r="J1231" t="s">
        <v>1637</v>
      </c>
      <c r="K1231" t="s">
        <v>1638</v>
      </c>
      <c r="L1231" t="s">
        <v>1639</v>
      </c>
      <c r="M1231" t="s">
        <v>1640</v>
      </c>
      <c r="N1231" t="s">
        <v>13114</v>
      </c>
      <c r="O1231" t="s">
        <v>1975</v>
      </c>
      <c r="P1231" t="s">
        <v>1976</v>
      </c>
      <c r="Q1231" t="str">
        <f t="shared" si="362"/>
        <v>Good</v>
      </c>
      <c r="R1231" s="15">
        <f t="shared" si="363"/>
        <v>33489</v>
      </c>
      <c r="S1231" s="15" t="str">
        <f t="shared" si="364"/>
        <v>₹500-₹2,000</v>
      </c>
      <c r="U1231" s="6">
        <f t="shared" si="365"/>
        <v>308</v>
      </c>
      <c r="V1231" s="3">
        <f t="shared" si="366"/>
        <v>237.9</v>
      </c>
      <c r="W1231" s="3" t="s">
        <v>14530</v>
      </c>
      <c r="X1231" s="3" t="s">
        <v>14572</v>
      </c>
      <c r="Y1231" s="25">
        <f t="shared" si="367"/>
        <v>0.77</v>
      </c>
      <c r="Z1231" s="25">
        <f t="shared" si="368"/>
        <v>662</v>
      </c>
      <c r="AA1231">
        <f t="shared" si="369"/>
        <v>1</v>
      </c>
      <c r="AB1231">
        <f t="shared" si="370"/>
        <v>1</v>
      </c>
      <c r="AC1231">
        <f t="shared" si="361"/>
        <v>0</v>
      </c>
      <c r="AF1231">
        <f t="shared" si="371"/>
        <v>33489</v>
      </c>
      <c r="AH1231" t="str">
        <f t="shared" si="372"/>
        <v>Zebronics CU3100V Fast charging Type C</v>
      </c>
      <c r="AI1231" s="21">
        <f t="shared" si="373"/>
        <v>61</v>
      </c>
      <c r="AK1231" t="str">
        <f t="shared" si="374"/>
        <v>Computers &amp; Accessories</v>
      </c>
      <c r="AM1231">
        <f t="shared" si="375"/>
        <v>7700</v>
      </c>
      <c r="AN1231" s="16">
        <f t="shared" si="376"/>
        <v>77</v>
      </c>
      <c r="AO1231">
        <f t="shared" si="377"/>
        <v>77</v>
      </c>
      <c r="AP1231" t="str">
        <f t="shared" si="378"/>
        <v>Suspicious Zero</v>
      </c>
      <c r="AQ1231">
        <f t="shared" si="379"/>
        <v>7700</v>
      </c>
    </row>
    <row r="1232" spans="1:43">
      <c r="A1232" t="s">
        <v>10179</v>
      </c>
      <c r="B1232" t="s">
        <v>10180</v>
      </c>
      <c r="C1232" t="s">
        <v>7943</v>
      </c>
      <c r="D1232" s="17">
        <v>799</v>
      </c>
      <c r="E1232" s="17">
        <v>2999</v>
      </c>
      <c r="F1232" s="23">
        <v>73</v>
      </c>
      <c r="G1232" s="6">
        <v>4.5</v>
      </c>
      <c r="H1232" s="3">
        <v>63</v>
      </c>
      <c r="I1232" t="s">
        <v>10181</v>
      </c>
      <c r="J1232" t="s">
        <v>10182</v>
      </c>
      <c r="K1232" t="s">
        <v>10183</v>
      </c>
      <c r="L1232" t="s">
        <v>10184</v>
      </c>
      <c r="M1232" t="s">
        <v>10185</v>
      </c>
      <c r="N1232" t="s">
        <v>10186</v>
      </c>
      <c r="O1232" t="s">
        <v>10187</v>
      </c>
      <c r="P1232" t="s">
        <v>10188</v>
      </c>
      <c r="Q1232" t="str">
        <f t="shared" si="362"/>
        <v>Good</v>
      </c>
      <c r="R1232" s="15">
        <f t="shared" si="363"/>
        <v>188937</v>
      </c>
      <c r="S1232" s="15" t="str">
        <f t="shared" si="364"/>
        <v>₹2,000-₹10,000</v>
      </c>
      <c r="U1232" s="6">
        <f t="shared" si="365"/>
        <v>308</v>
      </c>
      <c r="V1232" s="3">
        <f t="shared" si="366"/>
        <v>283.5</v>
      </c>
      <c r="W1232" s="3" t="s">
        <v>14023</v>
      </c>
      <c r="X1232" s="3" t="s">
        <v>14573</v>
      </c>
      <c r="Y1232" s="25">
        <f t="shared" si="367"/>
        <v>0.73</v>
      </c>
      <c r="Z1232" s="25">
        <f t="shared" si="368"/>
        <v>662</v>
      </c>
      <c r="AA1232">
        <f t="shared" si="369"/>
        <v>1</v>
      </c>
      <c r="AB1232">
        <f t="shared" si="370"/>
        <v>1</v>
      </c>
      <c r="AC1232">
        <f t="shared" si="361"/>
        <v>0</v>
      </c>
      <c r="AF1232">
        <f t="shared" si="371"/>
        <v>188937</v>
      </c>
      <c r="AH1232" t="str">
        <f t="shared" si="372"/>
        <v>Gadgetronics Digital Kitchen Weighing</v>
      </c>
      <c r="AI1232" s="21">
        <f t="shared" si="373"/>
        <v>63</v>
      </c>
      <c r="AK1232" t="str">
        <f t="shared" si="374"/>
        <v>Home &amp; Kitchen</v>
      </c>
      <c r="AM1232">
        <f t="shared" si="375"/>
        <v>7300</v>
      </c>
      <c r="AN1232" s="16">
        <f t="shared" si="376"/>
        <v>73</v>
      </c>
      <c r="AO1232">
        <f t="shared" si="377"/>
        <v>73</v>
      </c>
      <c r="AP1232" t="str">
        <f t="shared" si="378"/>
        <v>Suspicious Zero</v>
      </c>
      <c r="AQ1232">
        <f t="shared" si="379"/>
        <v>7300</v>
      </c>
    </row>
    <row r="1233" spans="1:43">
      <c r="A1233" t="s">
        <v>3915</v>
      </c>
      <c r="B1233" t="s">
        <v>3916</v>
      </c>
      <c r="C1233" t="s">
        <v>2768</v>
      </c>
      <c r="D1233" s="17">
        <v>2999</v>
      </c>
      <c r="E1233" s="17">
        <v>5999</v>
      </c>
      <c r="F1233" s="23">
        <v>50</v>
      </c>
      <c r="G1233" s="6">
        <v>4.0999999999999996</v>
      </c>
      <c r="H1233" s="3">
        <v>7148</v>
      </c>
      <c r="I1233" t="s">
        <v>3917</v>
      </c>
      <c r="J1233" t="s">
        <v>3918</v>
      </c>
      <c r="K1233" t="s">
        <v>3919</v>
      </c>
      <c r="L1233" t="s">
        <v>3920</v>
      </c>
      <c r="M1233" t="s">
        <v>3921</v>
      </c>
      <c r="N1233" t="s">
        <v>13115</v>
      </c>
      <c r="O1233" t="s">
        <v>3922</v>
      </c>
      <c r="P1233" t="s">
        <v>3923</v>
      </c>
      <c r="Q1233" t="str">
        <f t="shared" si="362"/>
        <v>Good</v>
      </c>
      <c r="R1233" s="15">
        <f t="shared" si="363"/>
        <v>42880852</v>
      </c>
      <c r="S1233" s="15" t="str">
        <f t="shared" si="364"/>
        <v>₹2,000-₹10,000</v>
      </c>
      <c r="U1233" s="6">
        <f t="shared" si="365"/>
        <v>308</v>
      </c>
      <c r="V1233" s="3">
        <f t="shared" si="366"/>
        <v>29306.799999999999</v>
      </c>
      <c r="W1233" s="3" t="s">
        <v>14024</v>
      </c>
      <c r="X1233" s="3" t="s">
        <v>14550</v>
      </c>
      <c r="Y1233" s="25">
        <f t="shared" si="367"/>
        <v>0.5</v>
      </c>
      <c r="Z1233" s="25">
        <f t="shared" si="368"/>
        <v>662</v>
      </c>
      <c r="AA1233">
        <f t="shared" si="369"/>
        <v>1</v>
      </c>
      <c r="AB1233">
        <f t="shared" si="370"/>
        <v>1</v>
      </c>
      <c r="AC1233">
        <f t="shared" si="361"/>
        <v>0</v>
      </c>
      <c r="AF1233">
        <f t="shared" si="371"/>
        <v>42880852</v>
      </c>
      <c r="AH1233" t="str">
        <f t="shared" si="372"/>
        <v>Noise Pulse 2 Max Advanced Bluetooth</v>
      </c>
      <c r="AI1233" s="21">
        <f t="shared" si="373"/>
        <v>7148</v>
      </c>
      <c r="AK1233" t="str">
        <f t="shared" si="374"/>
        <v>Electronics</v>
      </c>
      <c r="AM1233">
        <f t="shared" si="375"/>
        <v>5000</v>
      </c>
      <c r="AN1233" s="16">
        <f t="shared" si="376"/>
        <v>50</v>
      </c>
      <c r="AO1233">
        <f t="shared" si="377"/>
        <v>50</v>
      </c>
      <c r="AP1233" t="str">
        <f t="shared" si="378"/>
        <v>Suspicious Zero</v>
      </c>
      <c r="AQ1233">
        <f t="shared" si="379"/>
        <v>5000</v>
      </c>
    </row>
    <row r="1234" spans="1:43">
      <c r="A1234" t="s">
        <v>167</v>
      </c>
      <c r="B1234" t="s">
        <v>168</v>
      </c>
      <c r="C1234" t="s">
        <v>169</v>
      </c>
      <c r="D1234" s="17">
        <v>13999</v>
      </c>
      <c r="E1234" s="17">
        <v>24999</v>
      </c>
      <c r="F1234" s="23">
        <v>44</v>
      </c>
      <c r="G1234" s="6">
        <v>4.2</v>
      </c>
      <c r="H1234" s="3">
        <v>32840</v>
      </c>
      <c r="I1234" t="s">
        <v>170</v>
      </c>
      <c r="J1234" t="s">
        <v>171</v>
      </c>
      <c r="K1234" t="s">
        <v>172</v>
      </c>
      <c r="L1234" t="s">
        <v>173</v>
      </c>
      <c r="M1234" t="s">
        <v>174</v>
      </c>
      <c r="N1234" t="s">
        <v>175</v>
      </c>
      <c r="O1234" t="s">
        <v>176</v>
      </c>
      <c r="P1234" t="s">
        <v>177</v>
      </c>
      <c r="Q1234" t="str">
        <f t="shared" si="362"/>
        <v>Average</v>
      </c>
      <c r="R1234" s="15">
        <f t="shared" si="363"/>
        <v>820967160</v>
      </c>
      <c r="S1234" s="15" t="str">
        <f t="shared" si="364"/>
        <v>₹10,000-₹50,000</v>
      </c>
      <c r="U1234" s="6">
        <f t="shared" si="365"/>
        <v>308</v>
      </c>
      <c r="V1234" s="3">
        <f t="shared" si="366"/>
        <v>137928</v>
      </c>
      <c r="W1234" s="3" t="s">
        <v>14025</v>
      </c>
      <c r="X1234" s="3" t="s">
        <v>14550</v>
      </c>
      <c r="Y1234" s="25">
        <f t="shared" si="367"/>
        <v>0.44</v>
      </c>
      <c r="Z1234" s="25">
        <f t="shared" si="368"/>
        <v>662</v>
      </c>
      <c r="AA1234">
        <f t="shared" si="369"/>
        <v>1</v>
      </c>
      <c r="AB1234">
        <f t="shared" si="370"/>
        <v>1</v>
      </c>
      <c r="AC1234">
        <f t="shared" si="361"/>
        <v>0</v>
      </c>
      <c r="AF1234">
        <f t="shared" si="371"/>
        <v>820967160</v>
      </c>
      <c r="AH1234" t="str">
        <f t="shared" si="372"/>
        <v>MI 80 cm (32 inches) 5A Series HD Ready</v>
      </c>
      <c r="AI1234" s="21">
        <f t="shared" si="373"/>
        <v>32840</v>
      </c>
      <c r="AK1234" t="str">
        <f t="shared" si="374"/>
        <v>Electronics</v>
      </c>
      <c r="AM1234">
        <f t="shared" si="375"/>
        <v>4400</v>
      </c>
      <c r="AN1234" s="16">
        <f t="shared" si="376"/>
        <v>44</v>
      </c>
      <c r="AO1234">
        <f t="shared" si="377"/>
        <v>44</v>
      </c>
      <c r="AP1234" t="str">
        <f t="shared" si="378"/>
        <v>Suspicious Zero</v>
      </c>
      <c r="AQ1234">
        <f t="shared" si="379"/>
        <v>4400</v>
      </c>
    </row>
    <row r="1235" spans="1:43">
      <c r="A1235" t="s">
        <v>1648</v>
      </c>
      <c r="B1235" t="s">
        <v>1649</v>
      </c>
      <c r="C1235" t="s">
        <v>169</v>
      </c>
      <c r="D1235" s="17">
        <v>24999</v>
      </c>
      <c r="E1235" s="17">
        <v>35999</v>
      </c>
      <c r="F1235" s="23">
        <v>31</v>
      </c>
      <c r="G1235" s="6">
        <v>4.2</v>
      </c>
      <c r="H1235" s="3">
        <v>32840</v>
      </c>
      <c r="I1235" t="s">
        <v>927</v>
      </c>
      <c r="J1235" t="s">
        <v>171</v>
      </c>
      <c r="K1235" t="s">
        <v>172</v>
      </c>
      <c r="L1235" t="s">
        <v>173</v>
      </c>
      <c r="M1235" t="s">
        <v>174</v>
      </c>
      <c r="N1235" t="s">
        <v>1650</v>
      </c>
      <c r="O1235" t="s">
        <v>1651</v>
      </c>
      <c r="P1235" t="s">
        <v>1652</v>
      </c>
      <c r="Q1235" t="str">
        <f t="shared" si="362"/>
        <v>Good</v>
      </c>
      <c r="R1235" s="15">
        <f t="shared" si="363"/>
        <v>1182207160</v>
      </c>
      <c r="S1235" s="15" t="str">
        <f t="shared" si="364"/>
        <v>₹10,000-₹50,000</v>
      </c>
      <c r="U1235" s="6">
        <f t="shared" si="365"/>
        <v>308</v>
      </c>
      <c r="V1235" s="3">
        <f t="shared" si="366"/>
        <v>137928</v>
      </c>
      <c r="W1235" s="3" t="s">
        <v>14026</v>
      </c>
      <c r="X1235" s="3" t="s">
        <v>14550</v>
      </c>
      <c r="Y1235" s="25">
        <f t="shared" si="367"/>
        <v>0.31</v>
      </c>
      <c r="Z1235" s="25">
        <f t="shared" si="368"/>
        <v>662</v>
      </c>
      <c r="AA1235">
        <f t="shared" si="369"/>
        <v>1</v>
      </c>
      <c r="AB1235">
        <f t="shared" si="370"/>
        <v>1</v>
      </c>
      <c r="AC1235">
        <f t="shared" si="361"/>
        <v>0</v>
      </c>
      <c r="AF1235">
        <f t="shared" si="371"/>
        <v>1182207160</v>
      </c>
      <c r="AH1235" t="str">
        <f t="shared" si="372"/>
        <v>MI 108 cm (43 inches) 5A Series Full HD</v>
      </c>
      <c r="AI1235" s="21">
        <f t="shared" si="373"/>
        <v>32840</v>
      </c>
      <c r="AK1235" t="str">
        <f t="shared" si="374"/>
        <v>Electronics</v>
      </c>
      <c r="AM1235">
        <f t="shared" si="375"/>
        <v>3100</v>
      </c>
      <c r="AN1235" s="16">
        <f t="shared" si="376"/>
        <v>31</v>
      </c>
      <c r="AO1235">
        <f t="shared" si="377"/>
        <v>31</v>
      </c>
      <c r="AP1235" t="str">
        <f t="shared" si="378"/>
        <v>Suspicious Zero</v>
      </c>
      <c r="AQ1235">
        <f t="shared" si="379"/>
        <v>3100</v>
      </c>
    </row>
    <row r="1236" spans="1:43">
      <c r="A1236" t="s">
        <v>925</v>
      </c>
      <c r="B1236" t="s">
        <v>926</v>
      </c>
      <c r="C1236" t="s">
        <v>169</v>
      </c>
      <c r="D1236" s="17">
        <v>21999</v>
      </c>
      <c r="E1236" s="17">
        <v>29999</v>
      </c>
      <c r="F1236" s="23">
        <v>27</v>
      </c>
      <c r="G1236" s="6">
        <v>4.2</v>
      </c>
      <c r="H1236" s="3">
        <v>32840</v>
      </c>
      <c r="I1236" t="s">
        <v>927</v>
      </c>
      <c r="J1236" t="s">
        <v>171</v>
      </c>
      <c r="K1236" t="s">
        <v>172</v>
      </c>
      <c r="L1236" t="s">
        <v>173</v>
      </c>
      <c r="M1236" t="s">
        <v>174</v>
      </c>
      <c r="N1236" t="s">
        <v>928</v>
      </c>
      <c r="O1236" t="s">
        <v>929</v>
      </c>
      <c r="P1236" t="s">
        <v>930</v>
      </c>
      <c r="Q1236" t="str">
        <f t="shared" si="362"/>
        <v>Average</v>
      </c>
      <c r="R1236" s="15">
        <f t="shared" si="363"/>
        <v>985167160</v>
      </c>
      <c r="S1236" s="15" t="str">
        <f t="shared" si="364"/>
        <v>₹10,000-₹50,000</v>
      </c>
      <c r="U1236" s="6">
        <f t="shared" si="365"/>
        <v>308</v>
      </c>
      <c r="V1236" s="3">
        <f t="shared" si="366"/>
        <v>137928</v>
      </c>
      <c r="W1236" s="3" t="s">
        <v>14027</v>
      </c>
      <c r="X1236" s="3" t="s">
        <v>14550</v>
      </c>
      <c r="Y1236" s="25">
        <f t="shared" si="367"/>
        <v>0.27</v>
      </c>
      <c r="Z1236" s="25">
        <f t="shared" si="368"/>
        <v>662</v>
      </c>
      <c r="AA1236">
        <f t="shared" si="369"/>
        <v>1</v>
      </c>
      <c r="AB1236">
        <f t="shared" si="370"/>
        <v>1</v>
      </c>
      <c r="AC1236">
        <f t="shared" si="361"/>
        <v>0</v>
      </c>
      <c r="AF1236">
        <f t="shared" si="371"/>
        <v>985167160</v>
      </c>
      <c r="AH1236" t="str">
        <f t="shared" si="372"/>
        <v>MI 100 cm (40 inches) 5A Series Full HD</v>
      </c>
      <c r="AI1236" s="21">
        <f t="shared" si="373"/>
        <v>32840</v>
      </c>
      <c r="AK1236" t="str">
        <f t="shared" si="374"/>
        <v>Electronics</v>
      </c>
      <c r="AM1236">
        <f t="shared" si="375"/>
        <v>2700</v>
      </c>
      <c r="AN1236" s="16">
        <f t="shared" si="376"/>
        <v>27</v>
      </c>
      <c r="AO1236">
        <f t="shared" si="377"/>
        <v>27</v>
      </c>
      <c r="AP1236" t="str">
        <f t="shared" si="378"/>
        <v>Suspicious Zero</v>
      </c>
      <c r="AQ1236">
        <f t="shared" si="379"/>
        <v>2700</v>
      </c>
    </row>
    <row r="1237" spans="1:43">
      <c r="A1237" t="s">
        <v>4568</v>
      </c>
      <c r="B1237" t="s">
        <v>4569</v>
      </c>
      <c r="C1237" t="s">
        <v>4570</v>
      </c>
      <c r="D1237" s="17">
        <v>263</v>
      </c>
      <c r="E1237" s="17">
        <v>699</v>
      </c>
      <c r="F1237" s="23">
        <v>62</v>
      </c>
      <c r="G1237" s="6">
        <v>3.5</v>
      </c>
      <c r="H1237" s="3">
        <v>690</v>
      </c>
      <c r="I1237" t="s">
        <v>12377</v>
      </c>
      <c r="J1237" t="s">
        <v>4571</v>
      </c>
      <c r="K1237" t="s">
        <v>4572</v>
      </c>
      <c r="L1237" t="s">
        <v>4573</v>
      </c>
      <c r="M1237" t="s">
        <v>4574</v>
      </c>
      <c r="N1237" t="s">
        <v>13116</v>
      </c>
      <c r="O1237" t="s">
        <v>4575</v>
      </c>
      <c r="P1237" t="s">
        <v>4576</v>
      </c>
      <c r="Q1237" t="str">
        <f t="shared" si="362"/>
        <v>Good</v>
      </c>
      <c r="R1237" s="15">
        <f t="shared" si="363"/>
        <v>482310</v>
      </c>
      <c r="S1237" s="15" t="str">
        <f t="shared" si="364"/>
        <v>₹500-₹2,000</v>
      </c>
      <c r="U1237" s="6">
        <f t="shared" si="365"/>
        <v>308</v>
      </c>
      <c r="V1237" s="3">
        <f t="shared" si="366"/>
        <v>2415</v>
      </c>
      <c r="W1237" s="3" t="s">
        <v>14028</v>
      </c>
      <c r="X1237" s="3" t="s">
        <v>14572</v>
      </c>
      <c r="Y1237" s="25">
        <f t="shared" si="367"/>
        <v>0.62</v>
      </c>
      <c r="Z1237" s="25">
        <f t="shared" si="368"/>
        <v>662</v>
      </c>
      <c r="AA1237">
        <f t="shared" si="369"/>
        <v>1</v>
      </c>
      <c r="AB1237">
        <f t="shared" si="370"/>
        <v>1</v>
      </c>
      <c r="AC1237">
        <f t="shared" si="361"/>
        <v>0</v>
      </c>
      <c r="AF1237">
        <f t="shared" si="371"/>
        <v>482310</v>
      </c>
      <c r="AH1237" t="str">
        <f t="shared" si="372"/>
        <v>SKE Bed Study Table Portable Wood</v>
      </c>
      <c r="AI1237" s="21">
        <f t="shared" si="373"/>
        <v>690</v>
      </c>
      <c r="AK1237" t="str">
        <f t="shared" si="374"/>
        <v>Computers &amp; Accessories</v>
      </c>
      <c r="AM1237">
        <f t="shared" si="375"/>
        <v>6200</v>
      </c>
      <c r="AN1237" s="16">
        <f t="shared" si="376"/>
        <v>62</v>
      </c>
      <c r="AO1237">
        <f t="shared" si="377"/>
        <v>62</v>
      </c>
      <c r="AP1237" t="str">
        <f t="shared" si="378"/>
        <v>Suspicious Zero</v>
      </c>
      <c r="AQ1237">
        <f t="shared" si="379"/>
        <v>6200</v>
      </c>
    </row>
    <row r="1238" spans="1:43">
      <c r="A1238" t="s">
        <v>2364</v>
      </c>
      <c r="B1238" t="s">
        <v>2365</v>
      </c>
      <c r="C1238" t="s">
        <v>169</v>
      </c>
      <c r="D1238" s="17">
        <v>18999</v>
      </c>
      <c r="E1238" s="17">
        <v>35000</v>
      </c>
      <c r="F1238" s="23">
        <v>46</v>
      </c>
      <c r="G1238" s="6">
        <v>4</v>
      </c>
      <c r="H1238" s="3">
        <v>1001</v>
      </c>
      <c r="I1238" t="s">
        <v>2366</v>
      </c>
      <c r="J1238" t="s">
        <v>2367</v>
      </c>
      <c r="K1238" t="s">
        <v>2368</v>
      </c>
      <c r="L1238" t="s">
        <v>2369</v>
      </c>
      <c r="M1238" t="s">
        <v>2370</v>
      </c>
      <c r="N1238" t="s">
        <v>13117</v>
      </c>
      <c r="O1238" t="s">
        <v>2371</v>
      </c>
      <c r="P1238" t="s">
        <v>2372</v>
      </c>
      <c r="Q1238" t="str">
        <f t="shared" si="362"/>
        <v>Below 3</v>
      </c>
      <c r="R1238" s="15">
        <f t="shared" si="363"/>
        <v>35035000</v>
      </c>
      <c r="S1238" s="15" t="str">
        <f t="shared" si="364"/>
        <v>₹10,000-₹50,000</v>
      </c>
      <c r="U1238" s="6">
        <f t="shared" si="365"/>
        <v>308</v>
      </c>
      <c r="V1238" s="3">
        <f t="shared" si="366"/>
        <v>4004</v>
      </c>
      <c r="W1238" s="3" t="s">
        <v>14029</v>
      </c>
      <c r="X1238" s="3" t="s">
        <v>14550</v>
      </c>
      <c r="Y1238" s="25">
        <f t="shared" si="367"/>
        <v>0.46</v>
      </c>
      <c r="Z1238" s="25">
        <f t="shared" si="368"/>
        <v>662</v>
      </c>
      <c r="AA1238">
        <f t="shared" si="369"/>
        <v>1</v>
      </c>
      <c r="AB1238">
        <f t="shared" si="370"/>
        <v>1</v>
      </c>
      <c r="AC1238">
        <f t="shared" si="361"/>
        <v>0</v>
      </c>
      <c r="AF1238">
        <f t="shared" si="371"/>
        <v>35035000</v>
      </c>
      <c r="AH1238" t="str">
        <f t="shared" si="372"/>
        <v>VU 108 cm (43 inches) Premium Series</v>
      </c>
      <c r="AI1238" s="21">
        <f t="shared" si="373"/>
        <v>1001</v>
      </c>
      <c r="AK1238" t="str">
        <f t="shared" si="374"/>
        <v>Electronics</v>
      </c>
      <c r="AM1238">
        <f t="shared" si="375"/>
        <v>4600</v>
      </c>
      <c r="AN1238" s="16">
        <f t="shared" si="376"/>
        <v>46</v>
      </c>
      <c r="AO1238">
        <f t="shared" si="377"/>
        <v>46</v>
      </c>
      <c r="AP1238" t="str">
        <f t="shared" si="378"/>
        <v>Suspicious Zero</v>
      </c>
      <c r="AQ1238">
        <f t="shared" si="379"/>
        <v>4600</v>
      </c>
    </row>
    <row r="1239" spans="1:43">
      <c r="A1239" t="s">
        <v>4186</v>
      </c>
      <c r="B1239" t="s">
        <v>4187</v>
      </c>
      <c r="C1239" t="s">
        <v>2864</v>
      </c>
      <c r="D1239" s="17">
        <v>3799</v>
      </c>
      <c r="E1239" s="17">
        <v>5299</v>
      </c>
      <c r="F1239" s="23">
        <v>28.000000000000004</v>
      </c>
      <c r="G1239" s="6">
        <v>3.5</v>
      </c>
      <c r="H1239" s="3">
        <v>1641</v>
      </c>
      <c r="I1239" t="s">
        <v>4188</v>
      </c>
      <c r="J1239" t="s">
        <v>4189</v>
      </c>
      <c r="K1239" t="s">
        <v>4190</v>
      </c>
      <c r="L1239" t="s">
        <v>4191</v>
      </c>
      <c r="M1239" t="s">
        <v>4192</v>
      </c>
      <c r="N1239" t="s">
        <v>4193</v>
      </c>
      <c r="O1239" t="s">
        <v>4194</v>
      </c>
      <c r="P1239" t="s">
        <v>4195</v>
      </c>
      <c r="Q1239" t="str">
        <f t="shared" si="362"/>
        <v>Good</v>
      </c>
      <c r="R1239" s="15">
        <f t="shared" si="363"/>
        <v>8695659</v>
      </c>
      <c r="S1239" s="15" t="str">
        <f t="shared" si="364"/>
        <v>₹2,000-₹10,000</v>
      </c>
      <c r="U1239" s="6">
        <f t="shared" si="365"/>
        <v>308</v>
      </c>
      <c r="V1239" s="3">
        <f t="shared" si="366"/>
        <v>5743.5</v>
      </c>
      <c r="W1239" s="3" t="s">
        <v>14030</v>
      </c>
      <c r="X1239" s="3" t="s">
        <v>14550</v>
      </c>
      <c r="Y1239" s="25">
        <f t="shared" si="367"/>
        <v>0.28000000000000003</v>
      </c>
      <c r="Z1239" s="25">
        <f t="shared" si="368"/>
        <v>662</v>
      </c>
      <c r="AA1239">
        <f t="shared" si="369"/>
        <v>1</v>
      </c>
      <c r="AB1239">
        <f t="shared" si="370"/>
        <v>1</v>
      </c>
      <c r="AC1239">
        <f t="shared" si="361"/>
        <v>0</v>
      </c>
      <c r="AF1239">
        <f t="shared" si="371"/>
        <v>8695659</v>
      </c>
      <c r="AH1239" t="str">
        <f t="shared" si="372"/>
        <v>Nokia 8210 4G Volte keypad Phone with</v>
      </c>
      <c r="AI1239" s="21">
        <f t="shared" si="373"/>
        <v>1641</v>
      </c>
      <c r="AK1239" t="str">
        <f t="shared" si="374"/>
        <v>Electronics</v>
      </c>
      <c r="AM1239">
        <f t="shared" si="375"/>
        <v>2800.0000000000005</v>
      </c>
      <c r="AN1239" s="16">
        <f t="shared" si="376"/>
        <v>28.000000000000004</v>
      </c>
      <c r="AO1239">
        <f t="shared" si="377"/>
        <v>28.000000000000004</v>
      </c>
      <c r="AP1239" t="str">
        <f t="shared" si="378"/>
        <v>Suspicious Zero</v>
      </c>
      <c r="AQ1239">
        <f t="shared" si="379"/>
        <v>2800.0000000000005</v>
      </c>
    </row>
    <row r="1240" spans="1:43">
      <c r="A1240" t="s">
        <v>10657</v>
      </c>
      <c r="B1240" t="s">
        <v>12120</v>
      </c>
      <c r="C1240" t="s">
        <v>9330</v>
      </c>
      <c r="D1240" s="17">
        <v>5395</v>
      </c>
      <c r="E1240" s="17">
        <v>19990</v>
      </c>
      <c r="F1240" s="23">
        <v>73</v>
      </c>
      <c r="G1240" s="6">
        <v>4.4000000000000004</v>
      </c>
      <c r="H1240" s="3">
        <v>535</v>
      </c>
      <c r="I1240" t="s">
        <v>10658</v>
      </c>
      <c r="J1240" t="s">
        <v>10659</v>
      </c>
      <c r="K1240" t="s">
        <v>10660</v>
      </c>
      <c r="L1240" t="s">
        <v>10661</v>
      </c>
      <c r="M1240" t="s">
        <v>10662</v>
      </c>
      <c r="N1240" t="s">
        <v>13118</v>
      </c>
      <c r="O1240" t="s">
        <v>10663</v>
      </c>
      <c r="P1240" t="s">
        <v>10664</v>
      </c>
      <c r="Q1240" t="str">
        <f t="shared" si="362"/>
        <v>Average</v>
      </c>
      <c r="R1240" s="15">
        <f t="shared" si="363"/>
        <v>10694650</v>
      </c>
      <c r="S1240" s="15" t="str">
        <f t="shared" si="364"/>
        <v>₹10,000-₹50,000</v>
      </c>
      <c r="U1240" s="6">
        <f t="shared" si="365"/>
        <v>308</v>
      </c>
      <c r="V1240" s="3">
        <f t="shared" si="366"/>
        <v>2354</v>
      </c>
      <c r="W1240" s="3" t="s">
        <v>14031</v>
      </c>
      <c r="X1240" s="3" t="s">
        <v>14573</v>
      </c>
      <c r="Y1240" s="25">
        <f t="shared" si="367"/>
        <v>0.73</v>
      </c>
      <c r="Z1240" s="25">
        <f t="shared" si="368"/>
        <v>662</v>
      </c>
      <c r="AA1240">
        <f t="shared" si="369"/>
        <v>1</v>
      </c>
      <c r="AB1240">
        <f t="shared" si="370"/>
        <v>1</v>
      </c>
      <c r="AC1240">
        <f t="shared" si="361"/>
        <v>0</v>
      </c>
      <c r="AF1240">
        <f t="shared" si="371"/>
        <v>10694650</v>
      </c>
      <c r="AH1240" t="str">
        <f t="shared" si="372"/>
        <v>Proven Copper + Mineral RO+UV+UF 10 to</v>
      </c>
      <c r="AI1240" s="21">
        <f t="shared" si="373"/>
        <v>535</v>
      </c>
      <c r="AK1240" t="str">
        <f t="shared" si="374"/>
        <v>Home &amp; Kitchen</v>
      </c>
      <c r="AM1240">
        <f t="shared" si="375"/>
        <v>7300</v>
      </c>
      <c r="AN1240" s="16">
        <f t="shared" si="376"/>
        <v>73</v>
      </c>
      <c r="AO1240">
        <f t="shared" si="377"/>
        <v>73</v>
      </c>
      <c r="AP1240" t="str">
        <f t="shared" si="378"/>
        <v>Suspicious Zero</v>
      </c>
      <c r="AQ1240">
        <f t="shared" si="379"/>
        <v>7300</v>
      </c>
    </row>
    <row r="1241" spans="1:43">
      <c r="A1241" t="s">
        <v>11012</v>
      </c>
      <c r="B1241" t="s">
        <v>11013</v>
      </c>
      <c r="C1241" t="s">
        <v>8583</v>
      </c>
      <c r="D1241" s="17">
        <v>161</v>
      </c>
      <c r="E1241" s="17">
        <v>300</v>
      </c>
      <c r="F1241" s="23">
        <v>46</v>
      </c>
      <c r="G1241" s="6">
        <v>2.6</v>
      </c>
      <c r="H1241" s="3">
        <v>24</v>
      </c>
      <c r="I1241" t="s">
        <v>11014</v>
      </c>
      <c r="J1241" t="s">
        <v>11015</v>
      </c>
      <c r="K1241" t="s">
        <v>11016</v>
      </c>
      <c r="L1241" t="s">
        <v>11017</v>
      </c>
      <c r="M1241" t="s">
        <v>11018</v>
      </c>
      <c r="N1241" t="s">
        <v>11019</v>
      </c>
      <c r="O1241" t="s">
        <v>11020</v>
      </c>
      <c r="P1241" t="s">
        <v>11021</v>
      </c>
      <c r="Q1241" t="str">
        <f t="shared" si="362"/>
        <v>Average</v>
      </c>
      <c r="R1241" s="15">
        <f t="shared" si="363"/>
        <v>7200</v>
      </c>
      <c r="S1241" s="15" t="str">
        <f t="shared" si="364"/>
        <v>&lt;₹500</v>
      </c>
      <c r="U1241" s="6">
        <f t="shared" si="365"/>
        <v>308</v>
      </c>
      <c r="V1241" s="3">
        <f t="shared" si="366"/>
        <v>62.400000000000006</v>
      </c>
      <c r="W1241" s="3" t="s">
        <v>14032</v>
      </c>
      <c r="X1241" s="3" t="s">
        <v>14573</v>
      </c>
      <c r="Y1241" s="25">
        <f t="shared" si="367"/>
        <v>0.46</v>
      </c>
      <c r="Z1241" s="25">
        <f t="shared" si="368"/>
        <v>662</v>
      </c>
      <c r="AA1241">
        <f t="shared" si="369"/>
        <v>1</v>
      </c>
      <c r="AB1241">
        <f t="shared" si="370"/>
        <v>1</v>
      </c>
      <c r="AC1241">
        <f t="shared" si="361"/>
        <v>0</v>
      </c>
      <c r="AF1241">
        <f t="shared" si="371"/>
        <v>7200</v>
      </c>
      <c r="AH1241" t="str">
        <f t="shared" si="372"/>
        <v>Green Tales Heat Seal Mini Food</v>
      </c>
      <c r="AI1241" s="21">
        <f t="shared" si="373"/>
        <v>24</v>
      </c>
      <c r="AK1241" t="str">
        <f t="shared" si="374"/>
        <v>Home &amp; Kitchen</v>
      </c>
      <c r="AM1241">
        <f t="shared" si="375"/>
        <v>4600</v>
      </c>
      <c r="AN1241" s="16">
        <f t="shared" si="376"/>
        <v>46</v>
      </c>
      <c r="AO1241">
        <f t="shared" si="377"/>
        <v>46</v>
      </c>
      <c r="AP1241" t="str">
        <f t="shared" si="378"/>
        <v>Suspicious Zero</v>
      </c>
      <c r="AQ1241">
        <f t="shared" si="379"/>
        <v>4600</v>
      </c>
    </row>
    <row r="1242" spans="1:43">
      <c r="A1242" t="s">
        <v>9905</v>
      </c>
      <c r="B1242" t="s">
        <v>9906</v>
      </c>
      <c r="C1242" t="s">
        <v>7911</v>
      </c>
      <c r="D1242" s="17">
        <v>2439</v>
      </c>
      <c r="E1242" s="17">
        <v>2545</v>
      </c>
      <c r="F1242" s="23">
        <v>4</v>
      </c>
      <c r="G1242" s="6">
        <v>4.0999999999999996</v>
      </c>
      <c r="H1242" s="3">
        <v>25</v>
      </c>
      <c r="I1242" t="s">
        <v>9907</v>
      </c>
      <c r="J1242" t="s">
        <v>9908</v>
      </c>
      <c r="K1242" t="s">
        <v>9909</v>
      </c>
      <c r="L1242" t="s">
        <v>9910</v>
      </c>
      <c r="M1242" t="s">
        <v>9911</v>
      </c>
      <c r="N1242" t="s">
        <v>9912</v>
      </c>
      <c r="O1242" t="s">
        <v>9913</v>
      </c>
      <c r="P1242" t="s">
        <v>9914</v>
      </c>
      <c r="Q1242" t="str">
        <f t="shared" si="362"/>
        <v>Average</v>
      </c>
      <c r="R1242" s="15">
        <f t="shared" si="363"/>
        <v>63625</v>
      </c>
      <c r="S1242" s="15" t="str">
        <f t="shared" si="364"/>
        <v>₹2,000-₹10,000</v>
      </c>
      <c r="U1242" s="6">
        <f t="shared" si="365"/>
        <v>308</v>
      </c>
      <c r="V1242" s="3">
        <f t="shared" si="366"/>
        <v>102.49999999999999</v>
      </c>
      <c r="W1242" s="3" t="s">
        <v>14033</v>
      </c>
      <c r="X1242" s="3" t="s">
        <v>14573</v>
      </c>
      <c r="Y1242" s="25">
        <f t="shared" si="367"/>
        <v>0.04</v>
      </c>
      <c r="Z1242" s="25">
        <f t="shared" si="368"/>
        <v>662</v>
      </c>
      <c r="AA1242">
        <f t="shared" si="369"/>
        <v>1</v>
      </c>
      <c r="AB1242">
        <f t="shared" si="370"/>
        <v>1</v>
      </c>
      <c r="AC1242">
        <f t="shared" si="361"/>
        <v>0</v>
      </c>
      <c r="AF1242">
        <f t="shared" si="371"/>
        <v>63625</v>
      </c>
      <c r="AH1242" t="str">
        <f t="shared" si="372"/>
        <v>Havells Bero Quartz Heater Black 800w 2</v>
      </c>
      <c r="AI1242" s="21">
        <f t="shared" si="373"/>
        <v>25</v>
      </c>
      <c r="AK1242" t="str">
        <f t="shared" si="374"/>
        <v>Home &amp; Kitchen</v>
      </c>
      <c r="AM1242">
        <f t="shared" si="375"/>
        <v>400</v>
      </c>
      <c r="AN1242" s="16">
        <f t="shared" si="376"/>
        <v>4</v>
      </c>
      <c r="AO1242">
        <f t="shared" si="377"/>
        <v>4</v>
      </c>
      <c r="AP1242" t="str">
        <f t="shared" si="378"/>
        <v>Suspicious Zero</v>
      </c>
      <c r="AQ1242">
        <f t="shared" si="379"/>
        <v>400</v>
      </c>
    </row>
    <row r="1243" spans="1:43">
      <c r="A1243" t="s">
        <v>4272</v>
      </c>
      <c r="B1243" t="s">
        <v>12158</v>
      </c>
      <c r="C1243" t="s">
        <v>2768</v>
      </c>
      <c r="D1243" s="17">
        <v>899</v>
      </c>
      <c r="E1243" s="17">
        <v>3499</v>
      </c>
      <c r="F1243" s="23">
        <v>74</v>
      </c>
      <c r="G1243" s="6">
        <v>3</v>
      </c>
      <c r="H1243" s="3">
        <v>681</v>
      </c>
      <c r="I1243" t="s">
        <v>4273</v>
      </c>
      <c r="J1243" t="s">
        <v>4274</v>
      </c>
      <c r="K1243" t="s">
        <v>4275</v>
      </c>
      <c r="L1243" t="s">
        <v>4276</v>
      </c>
      <c r="M1243" t="s">
        <v>13119</v>
      </c>
      <c r="N1243" t="s">
        <v>4277</v>
      </c>
      <c r="O1243" t="s">
        <v>4278</v>
      </c>
      <c r="P1243" t="s">
        <v>4279</v>
      </c>
      <c r="Q1243" t="str">
        <f t="shared" si="362"/>
        <v>Excellent</v>
      </c>
      <c r="R1243" s="15">
        <f t="shared" si="363"/>
        <v>2382819</v>
      </c>
      <c r="S1243" s="15" t="str">
        <f t="shared" si="364"/>
        <v>₹2,000-₹10,000</v>
      </c>
      <c r="U1243" s="6">
        <f t="shared" si="365"/>
        <v>308</v>
      </c>
      <c r="V1243" s="3">
        <f t="shared" si="366"/>
        <v>2043</v>
      </c>
      <c r="W1243" s="3" t="s">
        <v>14034</v>
      </c>
      <c r="X1243" s="3" t="s">
        <v>14550</v>
      </c>
      <c r="Y1243" s="25">
        <f t="shared" si="367"/>
        <v>0.74</v>
      </c>
      <c r="Z1243" s="25">
        <f t="shared" si="368"/>
        <v>662</v>
      </c>
      <c r="AA1243">
        <f t="shared" si="369"/>
        <v>1</v>
      </c>
      <c r="AB1243">
        <f t="shared" si="370"/>
        <v>1</v>
      </c>
      <c r="AC1243">
        <f t="shared" si="361"/>
        <v>0</v>
      </c>
      <c r="AF1243">
        <f t="shared" si="371"/>
        <v>2382819</v>
      </c>
      <c r="AH1243" t="str">
        <f t="shared" si="372"/>
        <v>Tokdis MX-1 Pro Bluetooth Calling</v>
      </c>
      <c r="AI1243" s="21">
        <f t="shared" si="373"/>
        <v>681</v>
      </c>
      <c r="AK1243" t="str">
        <f t="shared" si="374"/>
        <v>Electronics</v>
      </c>
      <c r="AM1243">
        <f t="shared" si="375"/>
        <v>7400</v>
      </c>
      <c r="AN1243" s="16">
        <f t="shared" si="376"/>
        <v>74</v>
      </c>
      <c r="AO1243">
        <f t="shared" si="377"/>
        <v>74</v>
      </c>
      <c r="AP1243" t="str">
        <f t="shared" si="378"/>
        <v>Suspicious Zero</v>
      </c>
      <c r="AQ1243">
        <f t="shared" si="379"/>
        <v>7400</v>
      </c>
    </row>
    <row r="1244" spans="1:43">
      <c r="A1244" t="s">
        <v>9700</v>
      </c>
      <c r="B1244" t="s">
        <v>9701</v>
      </c>
      <c r="C1244" t="s">
        <v>8043</v>
      </c>
      <c r="D1244" s="17">
        <v>1049</v>
      </c>
      <c r="E1244" s="17">
        <v>1950</v>
      </c>
      <c r="F1244" s="23">
        <v>46</v>
      </c>
      <c r="G1244" s="6">
        <v>3.8</v>
      </c>
      <c r="H1244" s="3">
        <v>250</v>
      </c>
      <c r="I1244" t="s">
        <v>9702</v>
      </c>
      <c r="J1244" t="s">
        <v>9703</v>
      </c>
      <c r="K1244" t="s">
        <v>9704</v>
      </c>
      <c r="L1244" t="s">
        <v>9705</v>
      </c>
      <c r="M1244" t="s">
        <v>9706</v>
      </c>
      <c r="N1244" t="s">
        <v>9707</v>
      </c>
      <c r="O1244" t="s">
        <v>9708</v>
      </c>
      <c r="P1244" t="s">
        <v>9709</v>
      </c>
      <c r="Q1244" t="str">
        <f t="shared" si="362"/>
        <v>Good</v>
      </c>
      <c r="R1244" s="15">
        <f t="shared" si="363"/>
        <v>487500</v>
      </c>
      <c r="S1244" s="15" t="str">
        <f t="shared" si="364"/>
        <v>₹500-₹2,000</v>
      </c>
      <c r="U1244" s="6">
        <f t="shared" si="365"/>
        <v>308</v>
      </c>
      <c r="V1244" s="3">
        <f t="shared" si="366"/>
        <v>950</v>
      </c>
      <c r="W1244" s="3" t="s">
        <v>14035</v>
      </c>
      <c r="X1244" s="3" t="s">
        <v>14573</v>
      </c>
      <c r="Y1244" s="25">
        <f t="shared" si="367"/>
        <v>0.46</v>
      </c>
      <c r="Z1244" s="25">
        <f t="shared" si="368"/>
        <v>662</v>
      </c>
      <c r="AA1244">
        <f t="shared" si="369"/>
        <v>1</v>
      </c>
      <c r="AB1244">
        <f t="shared" si="370"/>
        <v>1</v>
      </c>
      <c r="AC1244">
        <f t="shared" si="361"/>
        <v>0</v>
      </c>
      <c r="AF1244">
        <f t="shared" si="371"/>
        <v>487500</v>
      </c>
      <c r="AH1244" t="str">
        <f t="shared" si="372"/>
        <v>Wipro Vesta 1200 Watt GD203 Heavyweight</v>
      </c>
      <c r="AI1244" s="21">
        <f t="shared" si="373"/>
        <v>250</v>
      </c>
      <c r="AK1244" t="str">
        <f t="shared" si="374"/>
        <v>Home &amp; Kitchen</v>
      </c>
      <c r="AM1244">
        <f t="shared" si="375"/>
        <v>4600</v>
      </c>
      <c r="AN1244" s="16">
        <f t="shared" si="376"/>
        <v>46</v>
      </c>
      <c r="AO1244">
        <f t="shared" si="377"/>
        <v>46</v>
      </c>
      <c r="AP1244" t="str">
        <f t="shared" si="378"/>
        <v>Suspicious Zero</v>
      </c>
      <c r="AQ1244">
        <f t="shared" si="379"/>
        <v>4600</v>
      </c>
    </row>
    <row r="1245" spans="1:43">
      <c r="A1245" t="s">
        <v>10673</v>
      </c>
      <c r="B1245" t="s">
        <v>10674</v>
      </c>
      <c r="C1245" t="s">
        <v>8043</v>
      </c>
      <c r="D1245" s="17">
        <v>660</v>
      </c>
      <c r="E1245" s="17">
        <v>1100</v>
      </c>
      <c r="F1245" s="23">
        <v>40</v>
      </c>
      <c r="G1245" s="6">
        <v>3.6</v>
      </c>
      <c r="H1245" s="3">
        <v>91</v>
      </c>
      <c r="I1245" t="s">
        <v>10675</v>
      </c>
      <c r="J1245" t="s">
        <v>10676</v>
      </c>
      <c r="K1245" t="s">
        <v>10677</v>
      </c>
      <c r="L1245" t="s">
        <v>10678</v>
      </c>
      <c r="M1245" t="s">
        <v>10679</v>
      </c>
      <c r="N1245" t="s">
        <v>10680</v>
      </c>
      <c r="O1245" t="s">
        <v>10681</v>
      </c>
      <c r="P1245" t="s">
        <v>10682</v>
      </c>
      <c r="Q1245" t="str">
        <f t="shared" si="362"/>
        <v>Excellent</v>
      </c>
      <c r="R1245" s="15">
        <f t="shared" si="363"/>
        <v>100100</v>
      </c>
      <c r="S1245" s="15" t="str">
        <f t="shared" si="364"/>
        <v>₹500-₹2,000</v>
      </c>
      <c r="U1245" s="6">
        <f t="shared" si="365"/>
        <v>308</v>
      </c>
      <c r="V1245" s="3">
        <f t="shared" si="366"/>
        <v>327.60000000000002</v>
      </c>
      <c r="W1245" s="3" t="s">
        <v>14036</v>
      </c>
      <c r="X1245" s="3" t="s">
        <v>14573</v>
      </c>
      <c r="Y1245" s="25">
        <f t="shared" si="367"/>
        <v>0.4</v>
      </c>
      <c r="Z1245" s="25">
        <f t="shared" si="368"/>
        <v>662</v>
      </c>
      <c r="AA1245">
        <f t="shared" si="369"/>
        <v>1</v>
      </c>
      <c r="AB1245">
        <f t="shared" si="370"/>
        <v>1</v>
      </c>
      <c r="AC1245">
        <f t="shared" si="361"/>
        <v>0</v>
      </c>
      <c r="AF1245">
        <f t="shared" si="371"/>
        <v>100100</v>
      </c>
      <c r="AH1245" t="str">
        <f t="shared" si="372"/>
        <v>Wipro Vesta 1200 Watt GD201 Lightweight</v>
      </c>
      <c r="AI1245" s="21">
        <f t="shared" si="373"/>
        <v>91</v>
      </c>
      <c r="AK1245" t="str">
        <f t="shared" si="374"/>
        <v>Home &amp; Kitchen</v>
      </c>
      <c r="AM1245">
        <f t="shared" si="375"/>
        <v>4000</v>
      </c>
      <c r="AN1245" s="16">
        <f t="shared" si="376"/>
        <v>40</v>
      </c>
      <c r="AO1245">
        <f t="shared" si="377"/>
        <v>40</v>
      </c>
      <c r="AP1245" t="str">
        <f t="shared" si="378"/>
        <v>Suspicious Zero</v>
      </c>
      <c r="AQ1245">
        <f t="shared" si="379"/>
        <v>4000</v>
      </c>
    </row>
    <row r="1246" spans="1:43">
      <c r="A1246" t="s">
        <v>652</v>
      </c>
      <c r="B1246" t="s">
        <v>653</v>
      </c>
      <c r="C1246" t="s">
        <v>18</v>
      </c>
      <c r="D1246" s="17">
        <v>349</v>
      </c>
      <c r="E1246" s="17">
        <v>899</v>
      </c>
      <c r="F1246" s="23">
        <v>61</v>
      </c>
      <c r="G1246" s="6">
        <v>4.5</v>
      </c>
      <c r="H1246" s="3">
        <v>149</v>
      </c>
      <c r="I1246" t="s">
        <v>654</v>
      </c>
      <c r="J1246" t="s">
        <v>655</v>
      </c>
      <c r="K1246" t="s">
        <v>656</v>
      </c>
      <c r="L1246" t="s">
        <v>657</v>
      </c>
      <c r="M1246" t="s">
        <v>13120</v>
      </c>
      <c r="N1246" t="s">
        <v>13121</v>
      </c>
      <c r="O1246" t="s">
        <v>660</v>
      </c>
      <c r="P1246" t="s">
        <v>661</v>
      </c>
      <c r="Q1246" t="str">
        <f t="shared" si="362"/>
        <v>Good</v>
      </c>
      <c r="R1246" s="15">
        <f t="shared" si="363"/>
        <v>133951</v>
      </c>
      <c r="S1246" s="15" t="str">
        <f t="shared" si="364"/>
        <v>₹500-₹2,000</v>
      </c>
      <c r="U1246" s="6">
        <f t="shared" si="365"/>
        <v>308</v>
      </c>
      <c r="V1246" s="3">
        <f t="shared" si="366"/>
        <v>670.5</v>
      </c>
      <c r="W1246" s="3" t="s">
        <v>14037</v>
      </c>
      <c r="X1246" s="3" t="s">
        <v>14572</v>
      </c>
      <c r="Y1246" s="25">
        <f t="shared" si="367"/>
        <v>0.61</v>
      </c>
      <c r="Z1246" s="25">
        <f t="shared" si="368"/>
        <v>662</v>
      </c>
      <c r="AA1246">
        <f t="shared" si="369"/>
        <v>1</v>
      </c>
      <c r="AB1246">
        <f t="shared" si="370"/>
        <v>1</v>
      </c>
      <c r="AC1246">
        <f t="shared" si="361"/>
        <v>0</v>
      </c>
      <c r="AF1246">
        <f t="shared" si="371"/>
        <v>133951</v>
      </c>
      <c r="AH1246" t="str">
        <f t="shared" si="372"/>
        <v>oraimo 65W Type C to C Fast Charging</v>
      </c>
      <c r="AI1246" s="21">
        <f t="shared" si="373"/>
        <v>149</v>
      </c>
      <c r="AK1246" t="str">
        <f t="shared" si="374"/>
        <v>Computers &amp; Accessories</v>
      </c>
      <c r="AM1246">
        <f t="shared" si="375"/>
        <v>6100</v>
      </c>
      <c r="AN1246" s="16">
        <f t="shared" si="376"/>
        <v>61</v>
      </c>
      <c r="AO1246">
        <f t="shared" si="377"/>
        <v>61</v>
      </c>
      <c r="AP1246" t="str">
        <f t="shared" si="378"/>
        <v>Suspicious Zero</v>
      </c>
      <c r="AQ1246">
        <f t="shared" si="379"/>
        <v>6100</v>
      </c>
    </row>
    <row r="1247" spans="1:43">
      <c r="A1247" t="s">
        <v>11893</v>
      </c>
      <c r="B1247" t="s">
        <v>11894</v>
      </c>
      <c r="C1247" t="s">
        <v>8035</v>
      </c>
      <c r="D1247" s="17">
        <v>426</v>
      </c>
      <c r="E1247" s="17">
        <v>999</v>
      </c>
      <c r="F1247" s="23">
        <v>56.999999999999993</v>
      </c>
      <c r="G1247" s="6">
        <v>4.0999999999999996</v>
      </c>
      <c r="H1247" s="3">
        <v>222</v>
      </c>
      <c r="I1247" t="s">
        <v>13122</v>
      </c>
      <c r="J1247" t="s">
        <v>11895</v>
      </c>
      <c r="K1247" t="s">
        <v>11896</v>
      </c>
      <c r="L1247" t="s">
        <v>11897</v>
      </c>
      <c r="M1247" t="s">
        <v>11898</v>
      </c>
      <c r="N1247" t="s">
        <v>11899</v>
      </c>
      <c r="O1247" t="s">
        <v>11900</v>
      </c>
      <c r="P1247" t="s">
        <v>11901</v>
      </c>
      <c r="Q1247" t="str">
        <f t="shared" si="362"/>
        <v>Good</v>
      </c>
      <c r="R1247" s="15">
        <f t="shared" si="363"/>
        <v>221778</v>
      </c>
      <c r="S1247" s="15" t="str">
        <f t="shared" si="364"/>
        <v>₹500-₹2,000</v>
      </c>
      <c r="U1247" s="6">
        <f t="shared" si="365"/>
        <v>308</v>
      </c>
      <c r="V1247" s="3">
        <f t="shared" si="366"/>
        <v>910.19999999999993</v>
      </c>
      <c r="W1247" s="3" t="s">
        <v>14038</v>
      </c>
      <c r="X1247" s="3" t="s">
        <v>14573</v>
      </c>
      <c r="Y1247" s="25">
        <f t="shared" si="367"/>
        <v>0.56999999999999995</v>
      </c>
      <c r="Z1247" s="25">
        <f t="shared" si="368"/>
        <v>662</v>
      </c>
      <c r="AA1247">
        <f t="shared" si="369"/>
        <v>1</v>
      </c>
      <c r="AB1247">
        <f t="shared" si="370"/>
        <v>1</v>
      </c>
      <c r="AC1247">
        <f t="shared" si="361"/>
        <v>0</v>
      </c>
      <c r="AF1247">
        <f t="shared" si="371"/>
        <v>221778</v>
      </c>
      <c r="AH1247" t="str">
        <f t="shared" si="372"/>
        <v>KNOWZA Electric Handheld Milk Wand</v>
      </c>
      <c r="AI1247" s="21">
        <f t="shared" si="373"/>
        <v>222</v>
      </c>
      <c r="AK1247" t="str">
        <f t="shared" si="374"/>
        <v>Home &amp; Kitchen</v>
      </c>
      <c r="AM1247">
        <f t="shared" si="375"/>
        <v>5699.9999999999991</v>
      </c>
      <c r="AN1247" s="16">
        <f t="shared" si="376"/>
        <v>56.999999999999993</v>
      </c>
      <c r="AO1247">
        <f t="shared" si="377"/>
        <v>56.999999999999993</v>
      </c>
      <c r="AP1247" t="str">
        <f t="shared" si="378"/>
        <v>Suspicious Zero</v>
      </c>
      <c r="AQ1247">
        <f t="shared" si="379"/>
        <v>5699.9999999999991</v>
      </c>
    </row>
    <row r="1248" spans="1:43">
      <c r="A1248" t="s">
        <v>4020</v>
      </c>
      <c r="B1248" t="s">
        <v>4021</v>
      </c>
      <c r="C1248" t="s">
        <v>3550</v>
      </c>
      <c r="D1248" s="17">
        <v>299</v>
      </c>
      <c r="E1248" s="17">
        <v>1199</v>
      </c>
      <c r="F1248" s="23">
        <v>75</v>
      </c>
      <c r="G1248" s="6">
        <v>4.5</v>
      </c>
      <c r="H1248" s="3">
        <v>596</v>
      </c>
      <c r="I1248" t="s">
        <v>4022</v>
      </c>
      <c r="J1248" t="s">
        <v>4023</v>
      </c>
      <c r="K1248" t="s">
        <v>4024</v>
      </c>
      <c r="L1248" t="s">
        <v>4025</v>
      </c>
      <c r="M1248" t="s">
        <v>4026</v>
      </c>
      <c r="N1248" t="s">
        <v>13123</v>
      </c>
      <c r="O1248" t="s">
        <v>4027</v>
      </c>
      <c r="P1248" t="s">
        <v>4028</v>
      </c>
      <c r="Q1248" t="str">
        <f t="shared" si="362"/>
        <v>Good</v>
      </c>
      <c r="R1248" s="15">
        <f t="shared" si="363"/>
        <v>714604</v>
      </c>
      <c r="S1248" s="15" t="str">
        <f t="shared" si="364"/>
        <v>₹500-₹2,000</v>
      </c>
      <c r="U1248" s="6">
        <f t="shared" si="365"/>
        <v>308</v>
      </c>
      <c r="V1248" s="3">
        <f t="shared" si="366"/>
        <v>2682</v>
      </c>
      <c r="W1248" s="3" t="s">
        <v>14039</v>
      </c>
      <c r="X1248" s="3" t="s">
        <v>14550</v>
      </c>
      <c r="Y1248" s="25">
        <f t="shared" si="367"/>
        <v>0.75</v>
      </c>
      <c r="Z1248" s="25">
        <f t="shared" si="368"/>
        <v>662</v>
      </c>
      <c r="AA1248">
        <f t="shared" si="369"/>
        <v>1</v>
      </c>
      <c r="AB1248">
        <f t="shared" si="370"/>
        <v>1</v>
      </c>
      <c r="AC1248">
        <f t="shared" si="361"/>
        <v>0</v>
      </c>
      <c r="AF1248">
        <f t="shared" si="371"/>
        <v>714604</v>
      </c>
      <c r="AH1248" t="str">
        <f t="shared" si="372"/>
        <v>Kyosei Advanced Tempered Glass</v>
      </c>
      <c r="AI1248" s="21">
        <f t="shared" si="373"/>
        <v>596</v>
      </c>
      <c r="AK1248" t="str">
        <f t="shared" si="374"/>
        <v>Electronics</v>
      </c>
      <c r="AM1248">
        <f t="shared" si="375"/>
        <v>7500</v>
      </c>
      <c r="AN1248" s="16">
        <f t="shared" si="376"/>
        <v>75</v>
      </c>
      <c r="AO1248">
        <f t="shared" si="377"/>
        <v>75</v>
      </c>
      <c r="AP1248" t="str">
        <f t="shared" si="378"/>
        <v>Suspicious Zero</v>
      </c>
      <c r="AQ1248">
        <f t="shared" si="379"/>
        <v>7500</v>
      </c>
    </row>
    <row r="1249" spans="1:43">
      <c r="A1249" t="s">
        <v>2563</v>
      </c>
      <c r="B1249" t="s">
        <v>2564</v>
      </c>
      <c r="C1249" t="s">
        <v>169</v>
      </c>
      <c r="D1249" s="17">
        <v>16999</v>
      </c>
      <c r="E1249" s="17">
        <v>25999</v>
      </c>
      <c r="F1249" s="23">
        <v>35</v>
      </c>
      <c r="G1249" s="6">
        <v>4.2</v>
      </c>
      <c r="H1249" s="3">
        <v>32840</v>
      </c>
      <c r="I1249" t="s">
        <v>2565</v>
      </c>
      <c r="J1249" t="s">
        <v>171</v>
      </c>
      <c r="K1249" t="s">
        <v>172</v>
      </c>
      <c r="L1249" t="s">
        <v>173</v>
      </c>
      <c r="M1249" t="s">
        <v>174</v>
      </c>
      <c r="N1249" t="s">
        <v>175</v>
      </c>
      <c r="O1249" t="s">
        <v>2566</v>
      </c>
      <c r="P1249" t="s">
        <v>2567</v>
      </c>
      <c r="Q1249" t="str">
        <f t="shared" si="362"/>
        <v>Good</v>
      </c>
      <c r="R1249" s="15">
        <f t="shared" si="363"/>
        <v>853807160</v>
      </c>
      <c r="S1249" s="15" t="str">
        <f t="shared" si="364"/>
        <v>₹10,000-₹50,000</v>
      </c>
      <c r="U1249" s="6">
        <f t="shared" si="365"/>
        <v>308</v>
      </c>
      <c r="V1249" s="3">
        <f t="shared" si="366"/>
        <v>137928</v>
      </c>
      <c r="W1249" s="3" t="s">
        <v>14040</v>
      </c>
      <c r="X1249" s="3" t="s">
        <v>14550</v>
      </c>
      <c r="Y1249" s="25">
        <f t="shared" si="367"/>
        <v>0.35</v>
      </c>
      <c r="Z1249" s="25">
        <f t="shared" si="368"/>
        <v>662</v>
      </c>
      <c r="AA1249">
        <f t="shared" si="369"/>
        <v>1</v>
      </c>
      <c r="AB1249">
        <f t="shared" si="370"/>
        <v>1</v>
      </c>
      <c r="AC1249">
        <f t="shared" si="361"/>
        <v>0</v>
      </c>
      <c r="AF1249">
        <f t="shared" si="371"/>
        <v>853807160</v>
      </c>
      <c r="AH1249" t="str">
        <f t="shared" si="372"/>
        <v>MI 80 cm (32 inches) HD Ready Smart</v>
      </c>
      <c r="AI1249" s="21">
        <f t="shared" si="373"/>
        <v>32840</v>
      </c>
      <c r="AK1249" t="str">
        <f t="shared" si="374"/>
        <v>Electronics</v>
      </c>
      <c r="AM1249">
        <f t="shared" si="375"/>
        <v>3500</v>
      </c>
      <c r="AN1249" s="16">
        <f t="shared" si="376"/>
        <v>35</v>
      </c>
      <c r="AO1249">
        <f t="shared" si="377"/>
        <v>35</v>
      </c>
      <c r="AP1249" t="str">
        <f t="shared" si="378"/>
        <v>Suspicious Zero</v>
      </c>
      <c r="AQ1249">
        <f t="shared" si="379"/>
        <v>3500</v>
      </c>
    </row>
    <row r="1250" spans="1:43">
      <c r="A1250" t="s">
        <v>1549</v>
      </c>
      <c r="B1250" t="s">
        <v>1550</v>
      </c>
      <c r="C1250" t="s">
        <v>18</v>
      </c>
      <c r="D1250" s="17">
        <v>949</v>
      </c>
      <c r="E1250" s="17">
        <v>1999</v>
      </c>
      <c r="F1250" s="23">
        <v>53</v>
      </c>
      <c r="G1250" s="6">
        <v>4.4000000000000004</v>
      </c>
      <c r="H1250" s="3">
        <v>13552</v>
      </c>
      <c r="I1250" t="s">
        <v>1551</v>
      </c>
      <c r="J1250" t="s">
        <v>359</v>
      </c>
      <c r="K1250" t="s">
        <v>360</v>
      </c>
      <c r="L1250" t="s">
        <v>361</v>
      </c>
      <c r="M1250" t="s">
        <v>12737</v>
      </c>
      <c r="N1250" t="s">
        <v>12738</v>
      </c>
      <c r="O1250" t="s">
        <v>1552</v>
      </c>
      <c r="P1250" t="s">
        <v>1553</v>
      </c>
      <c r="Q1250" t="str">
        <f t="shared" si="362"/>
        <v>Good</v>
      </c>
      <c r="R1250" s="15">
        <f t="shared" si="363"/>
        <v>27090448</v>
      </c>
      <c r="S1250" s="15" t="str">
        <f t="shared" si="364"/>
        <v>₹500-₹2,000</v>
      </c>
      <c r="U1250" s="6">
        <f t="shared" si="365"/>
        <v>308</v>
      </c>
      <c r="V1250" s="3">
        <f t="shared" si="366"/>
        <v>59628.800000000003</v>
      </c>
      <c r="W1250" s="3" t="s">
        <v>14041</v>
      </c>
      <c r="X1250" s="3" t="s">
        <v>14572</v>
      </c>
      <c r="Y1250" s="25">
        <f t="shared" si="367"/>
        <v>0.53</v>
      </c>
      <c r="Z1250" s="25">
        <f t="shared" si="368"/>
        <v>662</v>
      </c>
      <c r="AA1250">
        <f t="shared" si="369"/>
        <v>1</v>
      </c>
      <c r="AB1250">
        <f t="shared" si="370"/>
        <v>1</v>
      </c>
      <c r="AC1250">
        <f t="shared" si="361"/>
        <v>0</v>
      </c>
      <c r="AF1250">
        <f t="shared" si="371"/>
        <v>27090448</v>
      </c>
      <c r="AH1250" t="str">
        <f t="shared" si="372"/>
        <v>AmazonBasics USB C to Lightning</v>
      </c>
      <c r="AI1250" s="21">
        <f t="shared" si="373"/>
        <v>13552</v>
      </c>
      <c r="AK1250" t="str">
        <f t="shared" si="374"/>
        <v>Computers &amp; Accessories</v>
      </c>
      <c r="AM1250">
        <f t="shared" si="375"/>
        <v>5300</v>
      </c>
      <c r="AN1250" s="16">
        <f t="shared" si="376"/>
        <v>53</v>
      </c>
      <c r="AO1250">
        <f t="shared" si="377"/>
        <v>53</v>
      </c>
      <c r="AP1250" t="str">
        <f t="shared" si="378"/>
        <v>Suspicious Zero</v>
      </c>
      <c r="AQ1250">
        <f t="shared" si="379"/>
        <v>5300</v>
      </c>
    </row>
    <row r="1251" spans="1:43">
      <c r="A1251" t="s">
        <v>1574</v>
      </c>
      <c r="B1251" t="s">
        <v>1575</v>
      </c>
      <c r="C1251" t="s">
        <v>18</v>
      </c>
      <c r="D1251" s="17">
        <v>949</v>
      </c>
      <c r="E1251" s="17">
        <v>1999</v>
      </c>
      <c r="F1251" s="23">
        <v>53</v>
      </c>
      <c r="G1251" s="6">
        <v>4.4000000000000004</v>
      </c>
      <c r="H1251" s="3">
        <v>13552</v>
      </c>
      <c r="I1251" t="s">
        <v>1576</v>
      </c>
      <c r="J1251" t="s">
        <v>359</v>
      </c>
      <c r="K1251" t="s">
        <v>360</v>
      </c>
      <c r="L1251" t="s">
        <v>361</v>
      </c>
      <c r="M1251" t="s">
        <v>12737</v>
      </c>
      <c r="N1251" t="s">
        <v>12738</v>
      </c>
      <c r="O1251" t="s">
        <v>1577</v>
      </c>
      <c r="P1251" t="s">
        <v>1578</v>
      </c>
      <c r="Q1251" t="str">
        <f t="shared" si="362"/>
        <v>Good</v>
      </c>
      <c r="R1251" s="15">
        <f t="shared" si="363"/>
        <v>27090448</v>
      </c>
      <c r="S1251" s="15" t="str">
        <f t="shared" si="364"/>
        <v>₹500-₹2,000</v>
      </c>
      <c r="U1251" s="6">
        <f t="shared" si="365"/>
        <v>308</v>
      </c>
      <c r="V1251" s="3">
        <f t="shared" si="366"/>
        <v>59628.800000000003</v>
      </c>
      <c r="W1251" s="3" t="s">
        <v>14531</v>
      </c>
      <c r="X1251" s="3" t="s">
        <v>14572</v>
      </c>
      <c r="Y1251" s="25">
        <f t="shared" si="367"/>
        <v>0.53</v>
      </c>
      <c r="Z1251" s="25">
        <f t="shared" si="368"/>
        <v>662</v>
      </c>
      <c r="AA1251">
        <f t="shared" si="369"/>
        <v>1</v>
      </c>
      <c r="AB1251">
        <f t="shared" si="370"/>
        <v>1</v>
      </c>
      <c r="AC1251">
        <f t="shared" si="361"/>
        <v>0</v>
      </c>
      <c r="AF1251">
        <f t="shared" si="371"/>
        <v>27090448</v>
      </c>
      <c r="AH1251" t="str">
        <f t="shared" si="372"/>
        <v>AmazonBasics USB C to Lightning</v>
      </c>
      <c r="AI1251" s="21">
        <f t="shared" si="373"/>
        <v>13552</v>
      </c>
      <c r="AK1251" t="str">
        <f t="shared" si="374"/>
        <v>Computers &amp; Accessories</v>
      </c>
      <c r="AM1251">
        <f t="shared" si="375"/>
        <v>5300</v>
      </c>
      <c r="AN1251" s="16">
        <f t="shared" si="376"/>
        <v>53</v>
      </c>
      <c r="AO1251">
        <f t="shared" si="377"/>
        <v>53</v>
      </c>
      <c r="AP1251" t="str">
        <f t="shared" si="378"/>
        <v>Suspicious Zero</v>
      </c>
      <c r="AQ1251">
        <f t="shared" si="379"/>
        <v>5300</v>
      </c>
    </row>
    <row r="1252" spans="1:43">
      <c r="A1252" t="s">
        <v>1785</v>
      </c>
      <c r="B1252" t="s">
        <v>1786</v>
      </c>
      <c r="C1252" t="s">
        <v>18</v>
      </c>
      <c r="D1252" s="17">
        <v>799</v>
      </c>
      <c r="E1252" s="17">
        <v>1999</v>
      </c>
      <c r="F1252" s="23">
        <v>60</v>
      </c>
      <c r="G1252" s="6">
        <v>4.2</v>
      </c>
      <c r="H1252" s="3">
        <v>8583</v>
      </c>
      <c r="I1252" t="s">
        <v>1787</v>
      </c>
      <c r="J1252" t="s">
        <v>1788</v>
      </c>
      <c r="K1252" t="s">
        <v>1789</v>
      </c>
      <c r="L1252" t="s">
        <v>1790</v>
      </c>
      <c r="M1252" t="s">
        <v>1791</v>
      </c>
      <c r="N1252" t="s">
        <v>12378</v>
      </c>
      <c r="O1252" t="s">
        <v>1792</v>
      </c>
      <c r="P1252" t="s">
        <v>1793</v>
      </c>
      <c r="Q1252" t="str">
        <f t="shared" si="362"/>
        <v>Good</v>
      </c>
      <c r="R1252" s="15">
        <f t="shared" si="363"/>
        <v>17157417</v>
      </c>
      <c r="S1252" s="15" t="str">
        <f t="shared" si="364"/>
        <v>₹500-₹2,000</v>
      </c>
      <c r="U1252" s="6">
        <f t="shared" si="365"/>
        <v>308</v>
      </c>
      <c r="V1252" s="3">
        <f t="shared" si="366"/>
        <v>36048.6</v>
      </c>
      <c r="W1252" s="3" t="s">
        <v>14042</v>
      </c>
      <c r="X1252" s="3" t="s">
        <v>14572</v>
      </c>
      <c r="Y1252" s="25">
        <f t="shared" si="367"/>
        <v>0.6</v>
      </c>
      <c r="Z1252" s="25">
        <f t="shared" si="368"/>
        <v>662</v>
      </c>
      <c r="AA1252">
        <f t="shared" si="369"/>
        <v>1</v>
      </c>
      <c r="AB1252">
        <f t="shared" si="370"/>
        <v>1</v>
      </c>
      <c r="AC1252">
        <f t="shared" si="361"/>
        <v>0</v>
      </c>
      <c r="AF1252">
        <f t="shared" si="371"/>
        <v>17157417</v>
      </c>
      <c r="AH1252" t="str">
        <f t="shared" si="372"/>
        <v>Amazon Basics USB C to Lightning TPE</v>
      </c>
      <c r="AI1252" s="21">
        <f t="shared" si="373"/>
        <v>8583</v>
      </c>
      <c r="AK1252" t="str">
        <f t="shared" si="374"/>
        <v>Computers &amp; Accessories</v>
      </c>
      <c r="AM1252">
        <f t="shared" si="375"/>
        <v>6000</v>
      </c>
      <c r="AN1252" s="16">
        <f t="shared" si="376"/>
        <v>60</v>
      </c>
      <c r="AO1252">
        <f t="shared" si="377"/>
        <v>60</v>
      </c>
      <c r="AP1252" t="str">
        <f t="shared" si="378"/>
        <v>Suspicious Zero</v>
      </c>
      <c r="AQ1252">
        <f t="shared" si="379"/>
        <v>6000</v>
      </c>
    </row>
    <row r="1253" spans="1:43">
      <c r="A1253" t="s">
        <v>2727</v>
      </c>
      <c r="B1253" t="s">
        <v>2728</v>
      </c>
      <c r="C1253" t="s">
        <v>1884</v>
      </c>
      <c r="D1253" s="17">
        <v>1299</v>
      </c>
      <c r="E1253" s="17">
        <v>2499</v>
      </c>
      <c r="F1253" s="23">
        <v>48</v>
      </c>
      <c r="G1253" s="6">
        <v>4.3</v>
      </c>
      <c r="H1253" s="3">
        <v>301</v>
      </c>
      <c r="I1253" t="s">
        <v>2729</v>
      </c>
      <c r="J1253" t="s">
        <v>2730</v>
      </c>
      <c r="K1253" t="s">
        <v>2731</v>
      </c>
      <c r="L1253" t="s">
        <v>2732</v>
      </c>
      <c r="M1253" t="s">
        <v>2733</v>
      </c>
      <c r="N1253" t="s">
        <v>2734</v>
      </c>
      <c r="O1253" t="s">
        <v>2735</v>
      </c>
      <c r="P1253" t="s">
        <v>2736</v>
      </c>
      <c r="Q1253" t="str">
        <f t="shared" si="362"/>
        <v>Good</v>
      </c>
      <c r="R1253" s="15">
        <f t="shared" si="363"/>
        <v>752199</v>
      </c>
      <c r="S1253" s="15" t="str">
        <f t="shared" si="364"/>
        <v>₹2,000-₹10,000</v>
      </c>
      <c r="U1253" s="6">
        <f t="shared" si="365"/>
        <v>308</v>
      </c>
      <c r="V1253" s="3">
        <f t="shared" si="366"/>
        <v>1294.3</v>
      </c>
      <c r="W1253" s="3" t="s">
        <v>14043</v>
      </c>
      <c r="X1253" s="3" t="s">
        <v>14550</v>
      </c>
      <c r="Y1253" s="25">
        <f t="shared" si="367"/>
        <v>0.48</v>
      </c>
      <c r="Z1253" s="25">
        <f t="shared" si="368"/>
        <v>662</v>
      </c>
      <c r="AA1253">
        <f t="shared" si="369"/>
        <v>1</v>
      </c>
      <c r="AB1253">
        <f t="shared" si="370"/>
        <v>1</v>
      </c>
      <c r="AC1253">
        <f t="shared" si="361"/>
        <v>0</v>
      </c>
      <c r="AF1253">
        <f t="shared" si="371"/>
        <v>752199</v>
      </c>
      <c r="AH1253" t="str">
        <f t="shared" si="372"/>
        <v>Airtel Digital TV HD Set Top Box with</v>
      </c>
      <c r="AI1253" s="21">
        <f t="shared" si="373"/>
        <v>301</v>
      </c>
      <c r="AK1253" t="str">
        <f t="shared" si="374"/>
        <v>Electronics</v>
      </c>
      <c r="AM1253">
        <f t="shared" si="375"/>
        <v>4800</v>
      </c>
      <c r="AN1253" s="16">
        <f t="shared" si="376"/>
        <v>48</v>
      </c>
      <c r="AO1253">
        <f t="shared" si="377"/>
        <v>48</v>
      </c>
      <c r="AP1253" t="str">
        <f t="shared" si="378"/>
        <v>Suspicious Zero</v>
      </c>
      <c r="AQ1253">
        <f t="shared" si="379"/>
        <v>4800</v>
      </c>
    </row>
    <row r="1254" spans="1:43">
      <c r="A1254" t="s">
        <v>8200</v>
      </c>
      <c r="B1254" t="s">
        <v>12444</v>
      </c>
      <c r="C1254" t="s">
        <v>8201</v>
      </c>
      <c r="D1254" s="17">
        <v>3599</v>
      </c>
      <c r="E1254" s="17">
        <v>7950</v>
      </c>
      <c r="F1254" s="23">
        <v>55.000000000000007</v>
      </c>
      <c r="G1254" s="6">
        <v>4.2</v>
      </c>
      <c r="H1254" s="3">
        <v>136</v>
      </c>
      <c r="I1254" t="s">
        <v>12445</v>
      </c>
      <c r="J1254" t="s">
        <v>8202</v>
      </c>
      <c r="K1254" t="s">
        <v>8203</v>
      </c>
      <c r="L1254" t="s">
        <v>8204</v>
      </c>
      <c r="M1254" t="s">
        <v>8205</v>
      </c>
      <c r="N1254" t="s">
        <v>12379</v>
      </c>
      <c r="O1254" t="s">
        <v>8206</v>
      </c>
      <c r="P1254" t="s">
        <v>8207</v>
      </c>
      <c r="Q1254" t="str">
        <f t="shared" si="362"/>
        <v>Good</v>
      </c>
      <c r="R1254" s="15">
        <f t="shared" si="363"/>
        <v>1081200</v>
      </c>
      <c r="S1254" s="15" t="str">
        <f t="shared" si="364"/>
        <v>₹2,000-₹10,000</v>
      </c>
      <c r="U1254" s="6">
        <f t="shared" si="365"/>
        <v>308</v>
      </c>
      <c r="V1254" s="3">
        <f t="shared" si="366"/>
        <v>571.20000000000005</v>
      </c>
      <c r="W1254" s="3" t="s">
        <v>14044</v>
      </c>
      <c r="X1254" s="3" t="s">
        <v>14573</v>
      </c>
      <c r="Y1254" s="25">
        <f t="shared" si="367"/>
        <v>0.55000000000000004</v>
      </c>
      <c r="Z1254" s="25">
        <f t="shared" si="368"/>
        <v>662</v>
      </c>
      <c r="AA1254">
        <f t="shared" si="369"/>
        <v>1</v>
      </c>
      <c r="AB1254">
        <f t="shared" si="370"/>
        <v>1</v>
      </c>
      <c r="AC1254">
        <f t="shared" si="361"/>
        <v>0</v>
      </c>
      <c r="AF1254">
        <f t="shared" si="371"/>
        <v>1081200</v>
      </c>
      <c r="AH1254" t="str">
        <f t="shared" si="372"/>
        <v>Pigeon Healthifry Digital Air Fryer,</v>
      </c>
      <c r="AI1254" s="21">
        <f t="shared" si="373"/>
        <v>136</v>
      </c>
      <c r="AK1254" t="str">
        <f t="shared" si="374"/>
        <v>Home &amp; Kitchen</v>
      </c>
      <c r="AM1254">
        <f t="shared" si="375"/>
        <v>5500.0000000000009</v>
      </c>
      <c r="AN1254" s="16">
        <f t="shared" si="376"/>
        <v>55.000000000000007</v>
      </c>
      <c r="AO1254">
        <f t="shared" si="377"/>
        <v>55.000000000000007</v>
      </c>
      <c r="AP1254" t="str">
        <f t="shared" si="378"/>
        <v>Suspicious Zero</v>
      </c>
      <c r="AQ1254">
        <f t="shared" si="379"/>
        <v>5500.0000000000009</v>
      </c>
    </row>
    <row r="1255" spans="1:43">
      <c r="A1255" t="s">
        <v>2534</v>
      </c>
      <c r="B1255" t="s">
        <v>12121</v>
      </c>
      <c r="C1255" t="s">
        <v>635</v>
      </c>
      <c r="D1255" s="17">
        <v>893</v>
      </c>
      <c r="E1255" s="17">
        <v>1052</v>
      </c>
      <c r="F1255" s="23">
        <v>15</v>
      </c>
      <c r="G1255" s="6">
        <v>4.3</v>
      </c>
      <c r="H1255" s="3">
        <v>106</v>
      </c>
      <c r="I1255" t="s">
        <v>2535</v>
      </c>
      <c r="J1255" t="s">
        <v>2536</v>
      </c>
      <c r="K1255" t="s">
        <v>2537</v>
      </c>
      <c r="L1255" t="s">
        <v>2538</v>
      </c>
      <c r="M1255" t="s">
        <v>2539</v>
      </c>
      <c r="N1255" t="s">
        <v>2540</v>
      </c>
      <c r="O1255" t="s">
        <v>2541</v>
      </c>
      <c r="P1255" t="s">
        <v>2542</v>
      </c>
      <c r="Q1255" t="str">
        <f t="shared" si="362"/>
        <v>Average</v>
      </c>
      <c r="R1255" s="15">
        <f t="shared" si="363"/>
        <v>111512</v>
      </c>
      <c r="S1255" s="15" t="str">
        <f t="shared" si="364"/>
        <v>₹500-₹2,000</v>
      </c>
      <c r="U1255" s="6">
        <f t="shared" si="365"/>
        <v>308</v>
      </c>
      <c r="V1255" s="3">
        <f t="shared" si="366"/>
        <v>455.79999999999995</v>
      </c>
      <c r="W1255" s="3" t="s">
        <v>14045</v>
      </c>
      <c r="X1255" s="3" t="s">
        <v>14550</v>
      </c>
      <c r="Y1255" s="25">
        <f t="shared" si="367"/>
        <v>0.15</v>
      </c>
      <c r="Z1255" s="25">
        <f t="shared" si="368"/>
        <v>662</v>
      </c>
      <c r="AA1255">
        <f t="shared" si="369"/>
        <v>1</v>
      </c>
      <c r="AB1255">
        <f t="shared" si="370"/>
        <v>1</v>
      </c>
      <c r="AC1255">
        <f t="shared" ref="AC1255:AC1318" si="380">COUNTIFS(A:A, A1255, C:C, "&lt;&gt;" &amp; C1255)</f>
        <v>0</v>
      </c>
      <c r="AF1255">
        <f t="shared" si="371"/>
        <v>111512</v>
      </c>
      <c r="AH1255" t="str">
        <f t="shared" si="372"/>
        <v>ZORBES Wall Adapter Holder for Alexa</v>
      </c>
      <c r="AI1255" s="21">
        <f t="shared" si="373"/>
        <v>106</v>
      </c>
      <c r="AK1255" t="str">
        <f t="shared" si="374"/>
        <v>Electronics</v>
      </c>
      <c r="AM1255">
        <f t="shared" si="375"/>
        <v>1500</v>
      </c>
      <c r="AN1255" s="16">
        <f t="shared" si="376"/>
        <v>15</v>
      </c>
      <c r="AO1255">
        <f t="shared" si="377"/>
        <v>15</v>
      </c>
      <c r="AP1255" t="str">
        <f t="shared" si="378"/>
        <v>Suspicious Zero</v>
      </c>
      <c r="AQ1255">
        <f t="shared" si="379"/>
        <v>1500</v>
      </c>
    </row>
    <row r="1256" spans="1:43">
      <c r="A1256" t="s">
        <v>10683</v>
      </c>
      <c r="B1256" t="s">
        <v>12450</v>
      </c>
      <c r="C1256" t="s">
        <v>8346</v>
      </c>
      <c r="D1256" s="17">
        <v>419</v>
      </c>
      <c r="E1256" s="17">
        <v>999</v>
      </c>
      <c r="F1256" s="23">
        <v>57.999999999999993</v>
      </c>
      <c r="G1256" s="6">
        <v>4.4000000000000004</v>
      </c>
      <c r="H1256" s="3">
        <v>227</v>
      </c>
      <c r="I1256" t="s">
        <v>10684</v>
      </c>
      <c r="J1256" t="s">
        <v>10685</v>
      </c>
      <c r="K1256" t="s">
        <v>10686</v>
      </c>
      <c r="L1256" t="s">
        <v>10687</v>
      </c>
      <c r="M1256" t="s">
        <v>10688</v>
      </c>
      <c r="N1256" t="s">
        <v>13124</v>
      </c>
      <c r="O1256" t="s">
        <v>10689</v>
      </c>
      <c r="P1256" t="s">
        <v>10690</v>
      </c>
      <c r="Q1256" t="str">
        <f t="shared" si="362"/>
        <v>Average</v>
      </c>
      <c r="R1256" s="15">
        <f t="shared" si="363"/>
        <v>226773</v>
      </c>
      <c r="S1256" s="15" t="str">
        <f t="shared" si="364"/>
        <v>₹500-₹2,000</v>
      </c>
      <c r="U1256" s="6">
        <f t="shared" si="365"/>
        <v>308</v>
      </c>
      <c r="V1256" s="3">
        <f t="shared" si="366"/>
        <v>998.80000000000007</v>
      </c>
      <c r="W1256" s="3" t="s">
        <v>14046</v>
      </c>
      <c r="X1256" s="3" t="s">
        <v>14573</v>
      </c>
      <c r="Y1256" s="25">
        <f t="shared" si="367"/>
        <v>0.57999999999999996</v>
      </c>
      <c r="Z1256" s="25">
        <f t="shared" si="368"/>
        <v>662</v>
      </c>
      <c r="AA1256">
        <f t="shared" si="369"/>
        <v>1</v>
      </c>
      <c r="AB1256">
        <f t="shared" si="370"/>
        <v>1</v>
      </c>
      <c r="AC1256">
        <f t="shared" si="380"/>
        <v>0</v>
      </c>
      <c r="AF1256">
        <f t="shared" si="371"/>
        <v>226773</v>
      </c>
      <c r="AH1256" t="str">
        <f t="shared" si="372"/>
        <v>Zuvexa Egg Boiler Poacher Automatic Off</v>
      </c>
      <c r="AI1256" s="21">
        <f t="shared" si="373"/>
        <v>227</v>
      </c>
      <c r="AK1256" t="str">
        <f t="shared" si="374"/>
        <v>Home &amp; Kitchen</v>
      </c>
      <c r="AM1256">
        <f t="shared" si="375"/>
        <v>5799.9999999999991</v>
      </c>
      <c r="AN1256" s="16">
        <f t="shared" si="376"/>
        <v>57.999999999999993</v>
      </c>
      <c r="AO1256">
        <f t="shared" si="377"/>
        <v>57.999999999999993</v>
      </c>
      <c r="AP1256" t="str">
        <f t="shared" si="378"/>
        <v>Suspicious Zero</v>
      </c>
      <c r="AQ1256">
        <f t="shared" si="379"/>
        <v>5799.9999999999991</v>
      </c>
    </row>
    <row r="1257" spans="1:43">
      <c r="A1257" t="s">
        <v>4029</v>
      </c>
      <c r="B1257" t="s">
        <v>4030</v>
      </c>
      <c r="C1257" t="s">
        <v>13169</v>
      </c>
      <c r="D1257" s="17">
        <v>79</v>
      </c>
      <c r="E1257" s="17">
        <v>499</v>
      </c>
      <c r="F1257" s="23">
        <v>84</v>
      </c>
      <c r="G1257" s="6">
        <v>4.2</v>
      </c>
      <c r="H1257" s="3">
        <v>1949</v>
      </c>
      <c r="I1257" t="s">
        <v>4031</v>
      </c>
      <c r="J1257" t="s">
        <v>3800</v>
      </c>
      <c r="K1257" t="s">
        <v>3801</v>
      </c>
      <c r="L1257" t="s">
        <v>3802</v>
      </c>
      <c r="M1257" t="s">
        <v>3803</v>
      </c>
      <c r="N1257" t="s">
        <v>3804</v>
      </c>
      <c r="O1257" t="s">
        <v>4032</v>
      </c>
      <c r="P1257" t="s">
        <v>4033</v>
      </c>
      <c r="Q1257" t="str">
        <f t="shared" si="362"/>
        <v>Average</v>
      </c>
      <c r="R1257" s="15">
        <f t="shared" si="363"/>
        <v>972551</v>
      </c>
      <c r="S1257" s="15" t="str">
        <f t="shared" si="364"/>
        <v>&lt;₹500</v>
      </c>
      <c r="U1257" s="6">
        <f t="shared" si="365"/>
        <v>308</v>
      </c>
      <c r="V1257" s="3">
        <f t="shared" si="366"/>
        <v>8185.8</v>
      </c>
      <c r="W1257" s="3" t="s">
        <v>14532</v>
      </c>
      <c r="X1257" s="3" t="s">
        <v>14550</v>
      </c>
      <c r="Y1257" s="25">
        <f t="shared" si="367"/>
        <v>0.84</v>
      </c>
      <c r="Z1257" s="25">
        <f t="shared" si="368"/>
        <v>662</v>
      </c>
      <c r="AA1257">
        <f t="shared" si="369"/>
        <v>1</v>
      </c>
      <c r="AB1257">
        <f t="shared" si="370"/>
        <v>1</v>
      </c>
      <c r="AC1257">
        <f t="shared" si="380"/>
        <v>0</v>
      </c>
      <c r="AF1257">
        <f t="shared" si="371"/>
        <v>972551</v>
      </c>
      <c r="AH1257" t="str">
        <f t="shared" si="372"/>
        <v>STRIFF 12 Pieces Highly Flexible</v>
      </c>
      <c r="AI1257" s="21">
        <f t="shared" si="373"/>
        <v>1949</v>
      </c>
      <c r="AK1257" t="str">
        <f t="shared" si="374"/>
        <v>Electronics</v>
      </c>
      <c r="AM1257">
        <f t="shared" si="375"/>
        <v>8400</v>
      </c>
      <c r="AN1257" s="16">
        <f t="shared" si="376"/>
        <v>84</v>
      </c>
      <c r="AO1257">
        <f t="shared" si="377"/>
        <v>84</v>
      </c>
      <c r="AP1257" t="str">
        <f t="shared" si="378"/>
        <v>Suspicious Zero</v>
      </c>
      <c r="AQ1257">
        <f t="shared" si="379"/>
        <v>8400</v>
      </c>
    </row>
    <row r="1258" spans="1:43">
      <c r="A1258" t="s">
        <v>10275</v>
      </c>
      <c r="B1258" t="s">
        <v>10276</v>
      </c>
      <c r="C1258" t="s">
        <v>8495</v>
      </c>
      <c r="D1258" s="17">
        <v>1349</v>
      </c>
      <c r="E1258" s="17">
        <v>2999</v>
      </c>
      <c r="F1258" s="23">
        <v>55.000000000000007</v>
      </c>
      <c r="G1258" s="6">
        <v>3.8</v>
      </c>
      <c r="H1258" s="3">
        <v>441</v>
      </c>
      <c r="I1258" t="s">
        <v>10277</v>
      </c>
      <c r="J1258" t="s">
        <v>10278</v>
      </c>
      <c r="K1258" t="s">
        <v>10279</v>
      </c>
      <c r="L1258" t="s">
        <v>10280</v>
      </c>
      <c r="M1258" t="s">
        <v>10281</v>
      </c>
      <c r="N1258" t="s">
        <v>10282</v>
      </c>
      <c r="O1258" t="s">
        <v>10283</v>
      </c>
      <c r="P1258" t="s">
        <v>10284</v>
      </c>
      <c r="Q1258" t="str">
        <f t="shared" si="362"/>
        <v>Good</v>
      </c>
      <c r="R1258" s="15">
        <f t="shared" si="363"/>
        <v>1322559</v>
      </c>
      <c r="S1258" s="15" t="str">
        <f t="shared" si="364"/>
        <v>₹2,000-₹10,000</v>
      </c>
      <c r="U1258" s="6">
        <f t="shared" si="365"/>
        <v>308</v>
      </c>
      <c r="V1258" s="3">
        <f t="shared" si="366"/>
        <v>1675.8</v>
      </c>
      <c r="W1258" s="3" t="s">
        <v>14047</v>
      </c>
      <c r="X1258" s="3" t="s">
        <v>14573</v>
      </c>
      <c r="Y1258" s="25">
        <f t="shared" si="367"/>
        <v>0.55000000000000004</v>
      </c>
      <c r="Z1258" s="25">
        <f t="shared" si="368"/>
        <v>662</v>
      </c>
      <c r="AA1258">
        <f t="shared" si="369"/>
        <v>1</v>
      </c>
      <c r="AB1258">
        <f t="shared" si="370"/>
        <v>1</v>
      </c>
      <c r="AC1258">
        <f t="shared" si="380"/>
        <v>0</v>
      </c>
      <c r="AF1258">
        <f t="shared" si="371"/>
        <v>1322559</v>
      </c>
      <c r="AH1258" t="str">
        <f t="shared" si="372"/>
        <v>KENT Electric Chopper-B for Kitchen 250</v>
      </c>
      <c r="AI1258" s="21">
        <f t="shared" si="373"/>
        <v>441</v>
      </c>
      <c r="AK1258" t="str">
        <f t="shared" si="374"/>
        <v>Home &amp; Kitchen</v>
      </c>
      <c r="AM1258">
        <f t="shared" si="375"/>
        <v>5500.0000000000009</v>
      </c>
      <c r="AN1258" s="16">
        <f t="shared" si="376"/>
        <v>55.000000000000007</v>
      </c>
      <c r="AO1258">
        <f t="shared" si="377"/>
        <v>55.000000000000007</v>
      </c>
      <c r="AP1258" t="str">
        <f t="shared" si="378"/>
        <v>Suspicious Zero</v>
      </c>
      <c r="AQ1258">
        <f t="shared" si="379"/>
        <v>5500.0000000000009</v>
      </c>
    </row>
    <row r="1259" spans="1:43">
      <c r="A1259" t="s">
        <v>2335</v>
      </c>
      <c r="B1259" t="s">
        <v>2336</v>
      </c>
      <c r="C1259" t="s">
        <v>18</v>
      </c>
      <c r="D1259" s="17">
        <v>199</v>
      </c>
      <c r="E1259" s="17">
        <v>999</v>
      </c>
      <c r="F1259" s="23">
        <v>80</v>
      </c>
      <c r="G1259" s="6">
        <v>3</v>
      </c>
      <c r="H1259" s="3">
        <v>24269</v>
      </c>
      <c r="I1259" t="s">
        <v>2337</v>
      </c>
      <c r="J1259" t="s">
        <v>2338</v>
      </c>
      <c r="K1259" t="s">
        <v>2339</v>
      </c>
      <c r="L1259" t="s">
        <v>2340</v>
      </c>
      <c r="M1259" t="s">
        <v>2341</v>
      </c>
      <c r="N1259" t="s">
        <v>2342</v>
      </c>
      <c r="O1259" t="s">
        <v>2343</v>
      </c>
      <c r="P1259" t="s">
        <v>2344</v>
      </c>
      <c r="Q1259" t="str">
        <f t="shared" si="362"/>
        <v>Good</v>
      </c>
      <c r="R1259" s="15">
        <f t="shared" si="363"/>
        <v>24244731</v>
      </c>
      <c r="S1259" s="15" t="str">
        <f t="shared" si="364"/>
        <v>₹500-₹2,000</v>
      </c>
      <c r="U1259" s="6">
        <f t="shared" si="365"/>
        <v>308</v>
      </c>
      <c r="V1259" s="3">
        <f t="shared" si="366"/>
        <v>72807</v>
      </c>
      <c r="W1259" s="3" t="s">
        <v>14048</v>
      </c>
      <c r="X1259" s="3" t="s">
        <v>14572</v>
      </c>
      <c r="Y1259" s="25">
        <f t="shared" si="367"/>
        <v>0.8</v>
      </c>
      <c r="Z1259" s="25">
        <f t="shared" si="368"/>
        <v>662</v>
      </c>
      <c r="AA1259">
        <f t="shared" si="369"/>
        <v>1</v>
      </c>
      <c r="AB1259">
        <f t="shared" si="370"/>
        <v>1</v>
      </c>
      <c r="AC1259">
        <f t="shared" si="380"/>
        <v>0</v>
      </c>
      <c r="AF1259">
        <f t="shared" si="371"/>
        <v>24244731</v>
      </c>
      <c r="AH1259" t="str">
        <f t="shared" si="372"/>
        <v>Amazon Brand - Solimo 65W Fast Charging</v>
      </c>
      <c r="AI1259" s="21">
        <f t="shared" si="373"/>
        <v>24269</v>
      </c>
      <c r="AK1259" t="str">
        <f t="shared" si="374"/>
        <v>Computers &amp; Accessories</v>
      </c>
      <c r="AM1259">
        <f t="shared" si="375"/>
        <v>8000</v>
      </c>
      <c r="AN1259" s="16">
        <f t="shared" si="376"/>
        <v>80</v>
      </c>
      <c r="AO1259">
        <f t="shared" si="377"/>
        <v>80</v>
      </c>
      <c r="AP1259" t="str">
        <f t="shared" si="378"/>
        <v>Suspicious Zero</v>
      </c>
      <c r="AQ1259">
        <f t="shared" si="379"/>
        <v>8000</v>
      </c>
    </row>
    <row r="1260" spans="1:43">
      <c r="A1260" t="s">
        <v>11832</v>
      </c>
      <c r="B1260" t="s">
        <v>11833</v>
      </c>
      <c r="C1260" t="s">
        <v>10249</v>
      </c>
      <c r="D1260" s="17">
        <v>499</v>
      </c>
      <c r="E1260" s="17">
        <v>799</v>
      </c>
      <c r="F1260" s="23">
        <v>38</v>
      </c>
      <c r="G1260" s="6">
        <v>3.6</v>
      </c>
      <c r="H1260" s="3">
        <v>212</v>
      </c>
      <c r="I1260" t="s">
        <v>11834</v>
      </c>
      <c r="J1260" t="s">
        <v>11835</v>
      </c>
      <c r="K1260" t="s">
        <v>11836</v>
      </c>
      <c r="L1260" t="s">
        <v>11837</v>
      </c>
      <c r="M1260" t="s">
        <v>12380</v>
      </c>
      <c r="N1260" t="s">
        <v>13125</v>
      </c>
      <c r="O1260" t="s">
        <v>11838</v>
      </c>
      <c r="P1260" t="s">
        <v>11839</v>
      </c>
      <c r="Q1260" t="str">
        <f t="shared" si="362"/>
        <v>Excellent</v>
      </c>
      <c r="R1260" s="15">
        <f t="shared" si="363"/>
        <v>169388</v>
      </c>
      <c r="S1260" s="15" t="str">
        <f t="shared" si="364"/>
        <v>₹500-₹2,000</v>
      </c>
      <c r="U1260" s="6">
        <f t="shared" si="365"/>
        <v>308</v>
      </c>
      <c r="V1260" s="3">
        <f t="shared" si="366"/>
        <v>763.2</v>
      </c>
      <c r="W1260" s="3" t="s">
        <v>14049</v>
      </c>
      <c r="X1260" s="3" t="s">
        <v>14573</v>
      </c>
      <c r="Y1260" s="25">
        <f t="shared" si="367"/>
        <v>0.38</v>
      </c>
      <c r="Z1260" s="25">
        <f t="shared" si="368"/>
        <v>662</v>
      </c>
      <c r="AA1260">
        <f t="shared" si="369"/>
        <v>1</v>
      </c>
      <c r="AB1260">
        <f t="shared" si="370"/>
        <v>1</v>
      </c>
      <c r="AC1260">
        <f t="shared" si="380"/>
        <v>0</v>
      </c>
      <c r="AF1260">
        <f t="shared" si="371"/>
        <v>169388</v>
      </c>
      <c r="AH1260" t="str">
        <f t="shared" si="372"/>
        <v>Larrito wooden Cool Mist Humidifiers</v>
      </c>
      <c r="AI1260" s="21">
        <f t="shared" si="373"/>
        <v>212</v>
      </c>
      <c r="AK1260" t="str">
        <f t="shared" si="374"/>
        <v>Home &amp; Kitchen</v>
      </c>
      <c r="AM1260">
        <f t="shared" si="375"/>
        <v>3800</v>
      </c>
      <c r="AN1260" s="16">
        <f t="shared" si="376"/>
        <v>38</v>
      </c>
      <c r="AO1260">
        <f t="shared" si="377"/>
        <v>38</v>
      </c>
      <c r="AP1260" t="str">
        <f t="shared" si="378"/>
        <v>Suspicious Zero</v>
      </c>
      <c r="AQ1260">
        <f t="shared" si="379"/>
        <v>3800</v>
      </c>
    </row>
    <row r="1261" spans="1:43">
      <c r="A1261" t="s">
        <v>1432</v>
      </c>
      <c r="B1261" t="s">
        <v>1433</v>
      </c>
      <c r="C1261" t="s">
        <v>169</v>
      </c>
      <c r="D1261" s="17">
        <v>12499</v>
      </c>
      <c r="E1261" s="17">
        <v>22990</v>
      </c>
      <c r="F1261" s="23">
        <v>46</v>
      </c>
      <c r="G1261" s="6">
        <v>4.3</v>
      </c>
      <c r="H1261" s="3">
        <v>1611</v>
      </c>
      <c r="I1261" t="s">
        <v>1434</v>
      </c>
      <c r="J1261" t="s">
        <v>1435</v>
      </c>
      <c r="K1261" t="s">
        <v>1436</v>
      </c>
      <c r="L1261" t="s">
        <v>1437</v>
      </c>
      <c r="M1261" t="s">
        <v>1438</v>
      </c>
      <c r="N1261" t="s">
        <v>1439</v>
      </c>
      <c r="O1261" t="s">
        <v>1440</v>
      </c>
      <c r="P1261" t="s">
        <v>1441</v>
      </c>
      <c r="Q1261" t="str">
        <f t="shared" si="362"/>
        <v>Excellent</v>
      </c>
      <c r="R1261" s="15">
        <f t="shared" si="363"/>
        <v>37036890</v>
      </c>
      <c r="S1261" s="15" t="str">
        <f t="shared" si="364"/>
        <v>₹10,000-₹50,000</v>
      </c>
      <c r="U1261" s="6">
        <f t="shared" si="365"/>
        <v>308</v>
      </c>
      <c r="V1261" s="3">
        <f t="shared" si="366"/>
        <v>6927.2999999999993</v>
      </c>
      <c r="W1261" s="3" t="s">
        <v>14050</v>
      </c>
      <c r="X1261" s="3" t="s">
        <v>14550</v>
      </c>
      <c r="Y1261" s="25">
        <f t="shared" si="367"/>
        <v>0.46</v>
      </c>
      <c r="Z1261" s="25">
        <f t="shared" si="368"/>
        <v>662</v>
      </c>
      <c r="AA1261">
        <f t="shared" si="369"/>
        <v>1</v>
      </c>
      <c r="AB1261">
        <f t="shared" si="370"/>
        <v>1</v>
      </c>
      <c r="AC1261">
        <f t="shared" si="380"/>
        <v>0</v>
      </c>
      <c r="AF1261">
        <f t="shared" si="371"/>
        <v>37036890</v>
      </c>
      <c r="AH1261" t="str">
        <f t="shared" si="372"/>
        <v>Acer 80 cm (32 inches) S Series HD</v>
      </c>
      <c r="AI1261" s="21">
        <f t="shared" si="373"/>
        <v>1611</v>
      </c>
      <c r="AK1261" t="str">
        <f t="shared" si="374"/>
        <v>Electronics</v>
      </c>
      <c r="AM1261">
        <f t="shared" si="375"/>
        <v>4600</v>
      </c>
      <c r="AN1261" s="16">
        <f t="shared" si="376"/>
        <v>46</v>
      </c>
      <c r="AO1261">
        <f t="shared" si="377"/>
        <v>46</v>
      </c>
      <c r="AP1261" t="str">
        <f t="shared" si="378"/>
        <v>Suspicious Zero</v>
      </c>
      <c r="AQ1261">
        <f t="shared" si="379"/>
        <v>4600</v>
      </c>
    </row>
    <row r="1262" spans="1:43">
      <c r="A1262" t="s">
        <v>2240</v>
      </c>
      <c r="B1262" t="s">
        <v>2241</v>
      </c>
      <c r="C1262" t="s">
        <v>169</v>
      </c>
      <c r="D1262" s="17">
        <v>35999</v>
      </c>
      <c r="E1262" s="17">
        <v>49990</v>
      </c>
      <c r="F1262" s="23">
        <v>28.000000000000004</v>
      </c>
      <c r="G1262" s="6">
        <v>4.3</v>
      </c>
      <c r="H1262" s="3">
        <v>1611</v>
      </c>
      <c r="I1262" t="s">
        <v>2242</v>
      </c>
      <c r="J1262" t="s">
        <v>1435</v>
      </c>
      <c r="K1262" t="s">
        <v>1436</v>
      </c>
      <c r="L1262" t="s">
        <v>1437</v>
      </c>
      <c r="M1262" t="s">
        <v>1438</v>
      </c>
      <c r="N1262" t="s">
        <v>1439</v>
      </c>
      <c r="O1262" t="s">
        <v>2243</v>
      </c>
      <c r="P1262" t="s">
        <v>2244</v>
      </c>
      <c r="Q1262" t="str">
        <f t="shared" si="362"/>
        <v>Average</v>
      </c>
      <c r="R1262" s="15">
        <f t="shared" si="363"/>
        <v>80533890</v>
      </c>
      <c r="S1262" s="15" t="str">
        <f t="shared" si="364"/>
        <v>₹10,000-₹50,000</v>
      </c>
      <c r="U1262" s="6">
        <f t="shared" si="365"/>
        <v>308</v>
      </c>
      <c r="V1262" s="3">
        <f t="shared" si="366"/>
        <v>6927.2999999999993</v>
      </c>
      <c r="W1262" s="3" t="s">
        <v>14051</v>
      </c>
      <c r="X1262" s="3" t="s">
        <v>14550</v>
      </c>
      <c r="Y1262" s="25">
        <f t="shared" si="367"/>
        <v>0.28000000000000003</v>
      </c>
      <c r="Z1262" s="25">
        <f t="shared" si="368"/>
        <v>662</v>
      </c>
      <c r="AA1262">
        <f t="shared" si="369"/>
        <v>1</v>
      </c>
      <c r="AB1262">
        <f t="shared" si="370"/>
        <v>1</v>
      </c>
      <c r="AC1262">
        <f t="shared" si="380"/>
        <v>0</v>
      </c>
      <c r="AF1262">
        <f t="shared" si="371"/>
        <v>80533890</v>
      </c>
      <c r="AH1262" t="str">
        <f t="shared" si="372"/>
        <v>Acer 139 cm (55 inches) H Series 4K</v>
      </c>
      <c r="AI1262" s="21">
        <f t="shared" si="373"/>
        <v>1611</v>
      </c>
      <c r="AK1262" t="str">
        <f t="shared" si="374"/>
        <v>Electronics</v>
      </c>
      <c r="AM1262">
        <f t="shared" si="375"/>
        <v>2800.0000000000005</v>
      </c>
      <c r="AN1262" s="16">
        <f t="shared" si="376"/>
        <v>28.000000000000004</v>
      </c>
      <c r="AO1262">
        <f t="shared" si="377"/>
        <v>28.000000000000004</v>
      </c>
      <c r="AP1262" t="str">
        <f t="shared" si="378"/>
        <v>Suspicious Zero</v>
      </c>
      <c r="AQ1262">
        <f t="shared" si="379"/>
        <v>2800.0000000000005</v>
      </c>
    </row>
    <row r="1263" spans="1:43">
      <c r="A1263" t="s">
        <v>4505</v>
      </c>
      <c r="B1263" t="s">
        <v>4506</v>
      </c>
      <c r="C1263" t="s">
        <v>3633</v>
      </c>
      <c r="D1263" s="17">
        <v>2599</v>
      </c>
      <c r="E1263" s="17">
        <v>6999</v>
      </c>
      <c r="F1263" s="23">
        <v>63</v>
      </c>
      <c r="G1263" s="6">
        <v>4.5</v>
      </c>
      <c r="H1263" s="3">
        <v>1526</v>
      </c>
      <c r="I1263" t="s">
        <v>12381</v>
      </c>
      <c r="J1263" t="s">
        <v>4508</v>
      </c>
      <c r="K1263" t="s">
        <v>4509</v>
      </c>
      <c r="L1263" t="s">
        <v>4510</v>
      </c>
      <c r="M1263" t="s">
        <v>4511</v>
      </c>
      <c r="N1263" t="s">
        <v>13126</v>
      </c>
      <c r="O1263" t="s">
        <v>4513</v>
      </c>
      <c r="P1263" t="s">
        <v>4514</v>
      </c>
      <c r="Q1263" t="str">
        <f t="shared" si="362"/>
        <v>Average</v>
      </c>
      <c r="R1263" s="15">
        <f t="shared" si="363"/>
        <v>10680474</v>
      </c>
      <c r="S1263" s="15" t="str">
        <f t="shared" si="364"/>
        <v>₹2,000-₹10,000</v>
      </c>
      <c r="U1263" s="6">
        <f t="shared" si="365"/>
        <v>308</v>
      </c>
      <c r="V1263" s="3">
        <f t="shared" si="366"/>
        <v>6867</v>
      </c>
      <c r="W1263" s="3" t="s">
        <v>14307</v>
      </c>
      <c r="X1263" s="3" t="s">
        <v>14550</v>
      </c>
      <c r="Y1263" s="25">
        <f t="shared" si="367"/>
        <v>0.63</v>
      </c>
      <c r="Z1263" s="25">
        <f t="shared" si="368"/>
        <v>662</v>
      </c>
      <c r="AA1263">
        <f t="shared" si="369"/>
        <v>1</v>
      </c>
      <c r="AB1263">
        <f t="shared" si="370"/>
        <v>1</v>
      </c>
      <c r="AC1263">
        <f t="shared" si="380"/>
        <v>0</v>
      </c>
      <c r="AF1263">
        <f t="shared" si="371"/>
        <v>10680474</v>
      </c>
      <c r="AH1263" t="str">
        <f t="shared" si="372"/>
        <v>KINGONE Wireless Charging Pencil (2nd</v>
      </c>
      <c r="AI1263" s="21">
        <f t="shared" si="373"/>
        <v>1526</v>
      </c>
      <c r="AK1263" t="str">
        <f t="shared" si="374"/>
        <v>Electronics</v>
      </c>
      <c r="AM1263">
        <f t="shared" si="375"/>
        <v>6300</v>
      </c>
      <c r="AN1263" s="16">
        <f t="shared" si="376"/>
        <v>63</v>
      </c>
      <c r="AO1263">
        <f t="shared" si="377"/>
        <v>63</v>
      </c>
      <c r="AP1263" t="str">
        <f t="shared" si="378"/>
        <v>Suspicious Zero</v>
      </c>
      <c r="AQ1263">
        <f t="shared" si="379"/>
        <v>6300</v>
      </c>
    </row>
    <row r="1264" spans="1:43">
      <c r="A1264" t="s">
        <v>4405</v>
      </c>
      <c r="B1264" t="s">
        <v>4406</v>
      </c>
      <c r="C1264" t="s">
        <v>3229</v>
      </c>
      <c r="D1264" s="17">
        <v>1799</v>
      </c>
      <c r="E1264" s="17">
        <v>3999</v>
      </c>
      <c r="F1264" s="23">
        <v>55.000000000000007</v>
      </c>
      <c r="G1264" s="6">
        <v>4.5999999999999996</v>
      </c>
      <c r="H1264" s="3">
        <v>245</v>
      </c>
      <c r="I1264" t="s">
        <v>13127</v>
      </c>
      <c r="J1264" t="s">
        <v>4408</v>
      </c>
      <c r="K1264" t="s">
        <v>4409</v>
      </c>
      <c r="L1264" t="s">
        <v>4410</v>
      </c>
      <c r="M1264" t="s">
        <v>13128</v>
      </c>
      <c r="N1264" t="s">
        <v>4412</v>
      </c>
      <c r="O1264" t="s">
        <v>4413</v>
      </c>
      <c r="P1264" t="s">
        <v>4414</v>
      </c>
      <c r="Q1264" t="str">
        <f t="shared" si="362"/>
        <v>Good</v>
      </c>
      <c r="R1264" s="15">
        <f t="shared" si="363"/>
        <v>979755</v>
      </c>
      <c r="S1264" s="15" t="str">
        <f t="shared" si="364"/>
        <v>₹2,000-₹10,000</v>
      </c>
      <c r="U1264" s="6">
        <f t="shared" si="365"/>
        <v>308</v>
      </c>
      <c r="V1264" s="3">
        <f t="shared" si="366"/>
        <v>1127</v>
      </c>
      <c r="W1264" s="3" t="s">
        <v>14052</v>
      </c>
      <c r="X1264" s="3" t="s">
        <v>14550</v>
      </c>
      <c r="Y1264" s="25">
        <f t="shared" si="367"/>
        <v>0.55000000000000004</v>
      </c>
      <c r="Z1264" s="25">
        <f t="shared" si="368"/>
        <v>662</v>
      </c>
      <c r="AA1264">
        <f t="shared" si="369"/>
        <v>1</v>
      </c>
      <c r="AB1264">
        <f t="shared" si="370"/>
        <v>1</v>
      </c>
      <c r="AC1264">
        <f t="shared" si="380"/>
        <v>0</v>
      </c>
      <c r="AF1264">
        <f t="shared" si="371"/>
        <v>979755</v>
      </c>
      <c r="AH1264" t="str">
        <f t="shared" si="372"/>
        <v>WeCool S5 Long Selfie Stick,</v>
      </c>
      <c r="AI1264" s="21">
        <f t="shared" si="373"/>
        <v>245</v>
      </c>
      <c r="AK1264" t="str">
        <f t="shared" si="374"/>
        <v>Electronics</v>
      </c>
      <c r="AM1264">
        <f t="shared" si="375"/>
        <v>5500.0000000000009</v>
      </c>
      <c r="AN1264" s="16">
        <f t="shared" si="376"/>
        <v>55.000000000000007</v>
      </c>
      <c r="AO1264">
        <f t="shared" si="377"/>
        <v>55.000000000000007</v>
      </c>
      <c r="AP1264" t="str">
        <f t="shared" si="378"/>
        <v>Suspicious Zero</v>
      </c>
      <c r="AQ1264">
        <f t="shared" si="379"/>
        <v>5500.0000000000009</v>
      </c>
    </row>
    <row r="1265" spans="1:43">
      <c r="A1265" t="s">
        <v>9737</v>
      </c>
      <c r="B1265" t="s">
        <v>9738</v>
      </c>
      <c r="C1265" t="s">
        <v>7911</v>
      </c>
      <c r="D1265" s="17">
        <v>1529</v>
      </c>
      <c r="E1265" s="17">
        <v>2999</v>
      </c>
      <c r="F1265" s="23">
        <v>49</v>
      </c>
      <c r="G1265" s="6">
        <v>3.3</v>
      </c>
      <c r="H1265" s="3">
        <v>29</v>
      </c>
      <c r="I1265" t="s">
        <v>9739</v>
      </c>
      <c r="J1265" t="s">
        <v>9740</v>
      </c>
      <c r="K1265" t="s">
        <v>9741</v>
      </c>
      <c r="L1265" t="s">
        <v>9742</v>
      </c>
      <c r="M1265" t="s">
        <v>13129</v>
      </c>
      <c r="N1265" t="s">
        <v>13130</v>
      </c>
      <c r="O1265" t="s">
        <v>9743</v>
      </c>
      <c r="P1265" t="s">
        <v>9744</v>
      </c>
      <c r="Q1265" t="str">
        <f t="shared" si="362"/>
        <v>Good</v>
      </c>
      <c r="R1265" s="15">
        <f t="shared" si="363"/>
        <v>86971</v>
      </c>
      <c r="S1265" s="15" t="str">
        <f t="shared" si="364"/>
        <v>₹2,000-₹10,000</v>
      </c>
      <c r="U1265" s="6">
        <f t="shared" si="365"/>
        <v>308</v>
      </c>
      <c r="V1265" s="3">
        <f t="shared" si="366"/>
        <v>95.699999999999989</v>
      </c>
      <c r="W1265" s="3" t="s">
        <v>14053</v>
      </c>
      <c r="X1265" s="3" t="s">
        <v>14573</v>
      </c>
      <c r="Y1265" s="25">
        <f t="shared" si="367"/>
        <v>0.49</v>
      </c>
      <c r="Z1265" s="25">
        <f t="shared" si="368"/>
        <v>662</v>
      </c>
      <c r="AA1265">
        <f t="shared" si="369"/>
        <v>1</v>
      </c>
      <c r="AB1265">
        <f t="shared" si="370"/>
        <v>1</v>
      </c>
      <c r="AC1265">
        <f t="shared" si="380"/>
        <v>0</v>
      </c>
      <c r="AF1265">
        <f t="shared" si="371"/>
        <v>86971</v>
      </c>
      <c r="AH1265" t="str">
        <f t="shared" si="372"/>
        <v>Eopora PTC Ceramic Fast Heating Room</v>
      </c>
      <c r="AI1265" s="21">
        <f t="shared" si="373"/>
        <v>29</v>
      </c>
      <c r="AK1265" t="str">
        <f t="shared" si="374"/>
        <v>Home &amp; Kitchen</v>
      </c>
      <c r="AM1265">
        <f t="shared" si="375"/>
        <v>4900</v>
      </c>
      <c r="AN1265" s="16">
        <f t="shared" si="376"/>
        <v>49</v>
      </c>
      <c r="AO1265">
        <f t="shared" si="377"/>
        <v>49</v>
      </c>
      <c r="AP1265" t="str">
        <f t="shared" si="378"/>
        <v>Suspicious Zero</v>
      </c>
      <c r="AQ1265">
        <f t="shared" si="379"/>
        <v>4900</v>
      </c>
    </row>
    <row r="1266" spans="1:43">
      <c r="A1266" t="s">
        <v>11931</v>
      </c>
      <c r="B1266" t="s">
        <v>11932</v>
      </c>
      <c r="C1266" t="s">
        <v>8495</v>
      </c>
      <c r="D1266" s="17">
        <v>498</v>
      </c>
      <c r="E1266" s="17">
        <v>1200</v>
      </c>
      <c r="F1266" s="23">
        <v>59</v>
      </c>
      <c r="G1266" s="6">
        <v>3.2</v>
      </c>
      <c r="H1266" s="3">
        <v>113</v>
      </c>
      <c r="I1266" t="s">
        <v>11933</v>
      </c>
      <c r="J1266" t="s">
        <v>11934</v>
      </c>
      <c r="K1266" t="s">
        <v>11935</v>
      </c>
      <c r="L1266" t="s">
        <v>11936</v>
      </c>
      <c r="M1266" t="s">
        <v>11937</v>
      </c>
      <c r="N1266" t="s">
        <v>11938</v>
      </c>
      <c r="O1266" t="s">
        <v>11939</v>
      </c>
      <c r="P1266" t="s">
        <v>11940</v>
      </c>
      <c r="Q1266" t="str">
        <f t="shared" si="362"/>
        <v>Good</v>
      </c>
      <c r="R1266" s="15">
        <f t="shared" si="363"/>
        <v>135600</v>
      </c>
      <c r="S1266" s="15" t="str">
        <f t="shared" si="364"/>
        <v>₹500-₹2,000</v>
      </c>
      <c r="U1266" s="6">
        <f t="shared" si="365"/>
        <v>308</v>
      </c>
      <c r="V1266" s="3">
        <f t="shared" si="366"/>
        <v>361.6</v>
      </c>
      <c r="W1266" s="3" t="s">
        <v>14054</v>
      </c>
      <c r="X1266" s="3" t="s">
        <v>14573</v>
      </c>
      <c r="Y1266" s="25">
        <f t="shared" si="367"/>
        <v>0.59</v>
      </c>
      <c r="Z1266" s="25">
        <f t="shared" si="368"/>
        <v>662</v>
      </c>
      <c r="AA1266">
        <f t="shared" si="369"/>
        <v>1</v>
      </c>
      <c r="AB1266">
        <f t="shared" si="370"/>
        <v>1</v>
      </c>
      <c r="AC1266">
        <f t="shared" si="380"/>
        <v>0</v>
      </c>
      <c r="AF1266">
        <f t="shared" si="371"/>
        <v>135600</v>
      </c>
      <c r="AH1266" t="str">
        <f t="shared" si="372"/>
        <v>4 in 1 Handheld Electric Vegetable</v>
      </c>
      <c r="AI1266" s="21">
        <f t="shared" si="373"/>
        <v>113</v>
      </c>
      <c r="AK1266" t="str">
        <f t="shared" si="374"/>
        <v>Home &amp; Kitchen</v>
      </c>
      <c r="AM1266">
        <f t="shared" si="375"/>
        <v>5900</v>
      </c>
      <c r="AN1266" s="16">
        <f t="shared" si="376"/>
        <v>59</v>
      </c>
      <c r="AO1266">
        <f t="shared" si="377"/>
        <v>59</v>
      </c>
      <c r="AP1266" t="str">
        <f t="shared" si="378"/>
        <v>Suspicious Zero</v>
      </c>
      <c r="AQ1266">
        <f t="shared" si="379"/>
        <v>5900</v>
      </c>
    </row>
    <row r="1267" spans="1:43">
      <c r="A1267" t="s">
        <v>5011</v>
      </c>
      <c r="B1267" t="s">
        <v>5012</v>
      </c>
      <c r="C1267" t="s">
        <v>5013</v>
      </c>
      <c r="D1267" s="17">
        <v>129</v>
      </c>
      <c r="E1267" s="17">
        <v>999</v>
      </c>
      <c r="F1267" s="23">
        <v>87</v>
      </c>
      <c r="G1267" s="6">
        <v>4.2</v>
      </c>
      <c r="H1267" s="3">
        <v>491</v>
      </c>
      <c r="I1267" t="s">
        <v>5014</v>
      </c>
      <c r="J1267" t="s">
        <v>5015</v>
      </c>
      <c r="K1267" t="s">
        <v>5016</v>
      </c>
      <c r="L1267" t="s">
        <v>5017</v>
      </c>
      <c r="M1267" t="s">
        <v>5018</v>
      </c>
      <c r="N1267" t="s">
        <v>5019</v>
      </c>
      <c r="O1267" t="s">
        <v>5020</v>
      </c>
      <c r="P1267" t="s">
        <v>5021</v>
      </c>
      <c r="Q1267" t="str">
        <f t="shared" si="362"/>
        <v>Good</v>
      </c>
      <c r="R1267" s="15">
        <f t="shared" si="363"/>
        <v>490509</v>
      </c>
      <c r="S1267" s="15" t="str">
        <f t="shared" si="364"/>
        <v>₹500-₹2,000</v>
      </c>
      <c r="U1267" s="6">
        <f t="shared" si="365"/>
        <v>308</v>
      </c>
      <c r="V1267" s="3">
        <f t="shared" si="366"/>
        <v>2062.2000000000003</v>
      </c>
      <c r="W1267" s="3" t="s">
        <v>14055</v>
      </c>
      <c r="X1267" s="3" t="s">
        <v>14572</v>
      </c>
      <c r="Y1267" s="25">
        <f t="shared" si="367"/>
        <v>0.87</v>
      </c>
      <c r="Z1267" s="25">
        <f t="shared" si="368"/>
        <v>662</v>
      </c>
      <c r="AA1267">
        <f t="shared" si="369"/>
        <v>1</v>
      </c>
      <c r="AB1267">
        <f t="shared" si="370"/>
        <v>1</v>
      </c>
      <c r="AC1267">
        <f t="shared" si="380"/>
        <v>0</v>
      </c>
      <c r="AF1267">
        <f t="shared" si="371"/>
        <v>490509</v>
      </c>
      <c r="AH1267" t="str">
        <f t="shared" si="372"/>
        <v>STRIFF Mpad Mouse Mat 230X190X3mm</v>
      </c>
      <c r="AI1267" s="21">
        <f t="shared" si="373"/>
        <v>491</v>
      </c>
      <c r="AK1267" t="str">
        <f t="shared" si="374"/>
        <v>Computers &amp; Accessories</v>
      </c>
      <c r="AM1267">
        <f t="shared" si="375"/>
        <v>8700</v>
      </c>
      <c r="AN1267" s="16">
        <f t="shared" si="376"/>
        <v>87</v>
      </c>
      <c r="AO1267">
        <f t="shared" si="377"/>
        <v>87</v>
      </c>
      <c r="AP1267" t="str">
        <f t="shared" si="378"/>
        <v>Suspicious Zero</v>
      </c>
      <c r="AQ1267">
        <f t="shared" si="379"/>
        <v>8700</v>
      </c>
    </row>
    <row r="1268" spans="1:43">
      <c r="A1268" t="s">
        <v>9233</v>
      </c>
      <c r="B1268" t="s">
        <v>9234</v>
      </c>
      <c r="C1268" t="s">
        <v>8063</v>
      </c>
      <c r="D1268" s="17">
        <v>2699</v>
      </c>
      <c r="E1268" s="17">
        <v>4700</v>
      </c>
      <c r="F1268" s="23">
        <v>43</v>
      </c>
      <c r="G1268" s="6">
        <v>4.2</v>
      </c>
      <c r="H1268" s="3">
        <v>1296</v>
      </c>
      <c r="I1268" t="s">
        <v>12446</v>
      </c>
      <c r="J1268" t="s">
        <v>9235</v>
      </c>
      <c r="K1268" t="s">
        <v>9236</v>
      </c>
      <c r="L1268" t="s">
        <v>9237</v>
      </c>
      <c r="M1268" t="s">
        <v>9238</v>
      </c>
      <c r="N1268" t="s">
        <v>13131</v>
      </c>
      <c r="O1268" t="s">
        <v>9239</v>
      </c>
      <c r="P1268" t="s">
        <v>9240</v>
      </c>
      <c r="Q1268" t="str">
        <f t="shared" si="362"/>
        <v>Good</v>
      </c>
      <c r="R1268" s="15">
        <f t="shared" si="363"/>
        <v>6091200</v>
      </c>
      <c r="S1268" s="15" t="str">
        <f t="shared" si="364"/>
        <v>₹2,000-₹10,000</v>
      </c>
      <c r="U1268" s="6">
        <f t="shared" si="365"/>
        <v>308</v>
      </c>
      <c r="V1268" s="3">
        <f t="shared" si="366"/>
        <v>5443.2</v>
      </c>
      <c r="W1268" s="3" t="s">
        <v>14133</v>
      </c>
      <c r="X1268" s="3" t="s">
        <v>14573</v>
      </c>
      <c r="Y1268" s="25">
        <f t="shared" si="367"/>
        <v>0.43</v>
      </c>
      <c r="Z1268" s="25">
        <f t="shared" si="368"/>
        <v>662</v>
      </c>
      <c r="AA1268">
        <f t="shared" si="369"/>
        <v>1</v>
      </c>
      <c r="AB1268">
        <f t="shared" si="370"/>
        <v>1</v>
      </c>
      <c r="AC1268">
        <f t="shared" si="380"/>
        <v>0</v>
      </c>
      <c r="AF1268">
        <f t="shared" si="371"/>
        <v>6091200</v>
      </c>
      <c r="AH1268" t="str">
        <f t="shared" si="372"/>
        <v>V-Guard Zio Instant Water Geyser |</v>
      </c>
      <c r="AI1268" s="21">
        <f t="shared" si="373"/>
        <v>1296</v>
      </c>
      <c r="AK1268" t="str">
        <f t="shared" si="374"/>
        <v>Home &amp; Kitchen</v>
      </c>
      <c r="AM1268">
        <f t="shared" si="375"/>
        <v>4300</v>
      </c>
      <c r="AN1268" s="16">
        <f t="shared" si="376"/>
        <v>43</v>
      </c>
      <c r="AO1268">
        <f t="shared" si="377"/>
        <v>43</v>
      </c>
      <c r="AP1268" t="str">
        <f t="shared" si="378"/>
        <v>Suspicious Zero</v>
      </c>
      <c r="AQ1268">
        <f t="shared" si="379"/>
        <v>4300</v>
      </c>
    </row>
    <row r="1269" spans="1:43">
      <c r="A1269" t="s">
        <v>10787</v>
      </c>
      <c r="B1269" t="s">
        <v>10788</v>
      </c>
      <c r="C1269" t="s">
        <v>8035</v>
      </c>
      <c r="D1269" s="17">
        <v>799</v>
      </c>
      <c r="E1269" s="17">
        <v>1699</v>
      </c>
      <c r="F1269" s="23">
        <v>53</v>
      </c>
      <c r="G1269" s="6">
        <v>4</v>
      </c>
      <c r="H1269" s="3">
        <v>97</v>
      </c>
      <c r="I1269" t="s">
        <v>10789</v>
      </c>
      <c r="J1269" t="s">
        <v>10790</v>
      </c>
      <c r="K1269" t="s">
        <v>10791</v>
      </c>
      <c r="L1269" t="s">
        <v>10792</v>
      </c>
      <c r="M1269" t="s">
        <v>10793</v>
      </c>
      <c r="N1269" t="s">
        <v>10794</v>
      </c>
      <c r="O1269" t="s">
        <v>10795</v>
      </c>
      <c r="P1269" t="s">
        <v>10796</v>
      </c>
      <c r="Q1269" t="str">
        <f t="shared" si="362"/>
        <v>Good</v>
      </c>
      <c r="R1269" s="15">
        <f t="shared" si="363"/>
        <v>164803</v>
      </c>
      <c r="S1269" s="15" t="str">
        <f t="shared" si="364"/>
        <v>₹500-₹2,000</v>
      </c>
      <c r="U1269" s="6">
        <f t="shared" si="365"/>
        <v>308</v>
      </c>
      <c r="V1269" s="3">
        <f t="shared" si="366"/>
        <v>388</v>
      </c>
      <c r="W1269" s="3" t="s">
        <v>14139</v>
      </c>
      <c r="X1269" s="3" t="s">
        <v>14573</v>
      </c>
      <c r="Y1269" s="25">
        <f t="shared" si="367"/>
        <v>0.53</v>
      </c>
      <c r="Z1269" s="25">
        <f t="shared" si="368"/>
        <v>662</v>
      </c>
      <c r="AA1269">
        <f t="shared" si="369"/>
        <v>1</v>
      </c>
      <c r="AB1269">
        <f t="shared" si="370"/>
        <v>1</v>
      </c>
      <c r="AC1269">
        <f t="shared" si="380"/>
        <v>0</v>
      </c>
      <c r="AF1269">
        <f t="shared" si="371"/>
        <v>164803</v>
      </c>
      <c r="AH1269" t="str">
        <f t="shared" si="372"/>
        <v>Amazon Basics 300 W Hand Blender with</v>
      </c>
      <c r="AI1269" s="21">
        <f t="shared" si="373"/>
        <v>97</v>
      </c>
      <c r="AK1269" t="str">
        <f t="shared" si="374"/>
        <v>Home &amp; Kitchen</v>
      </c>
      <c r="AM1269">
        <f t="shared" si="375"/>
        <v>5300</v>
      </c>
      <c r="AN1269" s="16">
        <f t="shared" si="376"/>
        <v>53</v>
      </c>
      <c r="AO1269">
        <f t="shared" si="377"/>
        <v>53</v>
      </c>
      <c r="AP1269" t="str">
        <f t="shared" si="378"/>
        <v>Suspicious Zero</v>
      </c>
      <c r="AQ1269">
        <f t="shared" si="379"/>
        <v>5300</v>
      </c>
    </row>
    <row r="1270" spans="1:43">
      <c r="A1270" t="s">
        <v>960</v>
      </c>
      <c r="B1270" t="s">
        <v>961</v>
      </c>
      <c r="C1270" t="s">
        <v>169</v>
      </c>
      <c r="D1270" s="17">
        <v>37999</v>
      </c>
      <c r="E1270" s="17">
        <v>65000</v>
      </c>
      <c r="F1270" s="23">
        <v>42</v>
      </c>
      <c r="G1270" s="6">
        <v>4.3</v>
      </c>
      <c r="H1270" s="3">
        <v>3587</v>
      </c>
      <c r="I1270" t="s">
        <v>962</v>
      </c>
      <c r="J1270" t="s">
        <v>963</v>
      </c>
      <c r="K1270" t="s">
        <v>964</v>
      </c>
      <c r="L1270" t="s">
        <v>965</v>
      </c>
      <c r="M1270" t="s">
        <v>12382</v>
      </c>
      <c r="N1270" t="s">
        <v>12383</v>
      </c>
      <c r="O1270" t="s">
        <v>966</v>
      </c>
      <c r="P1270" t="s">
        <v>967</v>
      </c>
      <c r="Q1270" t="str">
        <f t="shared" si="362"/>
        <v>Average</v>
      </c>
      <c r="R1270" s="15">
        <f t="shared" si="363"/>
        <v>233155000</v>
      </c>
      <c r="S1270" s="15" t="str">
        <f t="shared" si="364"/>
        <v>&gt;₹50,000</v>
      </c>
      <c r="U1270" s="6">
        <f t="shared" si="365"/>
        <v>308</v>
      </c>
      <c r="V1270" s="3">
        <f t="shared" si="366"/>
        <v>15424.099999999999</v>
      </c>
      <c r="W1270" s="3" t="s">
        <v>14056</v>
      </c>
      <c r="X1270" s="3" t="s">
        <v>14550</v>
      </c>
      <c r="Y1270" s="25">
        <f t="shared" si="367"/>
        <v>0.42</v>
      </c>
      <c r="Z1270" s="25">
        <f t="shared" si="368"/>
        <v>662</v>
      </c>
      <c r="AA1270">
        <f t="shared" si="369"/>
        <v>1</v>
      </c>
      <c r="AB1270">
        <f t="shared" si="370"/>
        <v>1</v>
      </c>
      <c r="AC1270">
        <f t="shared" si="380"/>
        <v>0</v>
      </c>
      <c r="AF1270">
        <f t="shared" si="371"/>
        <v>233155000</v>
      </c>
      <c r="AH1270" t="str">
        <f t="shared" si="372"/>
        <v>VU 139 cm (55 inches) The GloLED Series</v>
      </c>
      <c r="AI1270" s="21">
        <f t="shared" si="373"/>
        <v>3587</v>
      </c>
      <c r="AK1270" t="str">
        <f t="shared" si="374"/>
        <v>Electronics</v>
      </c>
      <c r="AM1270">
        <f t="shared" si="375"/>
        <v>4200</v>
      </c>
      <c r="AN1270" s="16">
        <f t="shared" si="376"/>
        <v>42</v>
      </c>
      <c r="AO1270">
        <f t="shared" si="377"/>
        <v>42</v>
      </c>
      <c r="AP1270" t="str">
        <f t="shared" si="378"/>
        <v>Suspicious Zero</v>
      </c>
      <c r="AQ1270">
        <f t="shared" si="379"/>
        <v>4200</v>
      </c>
    </row>
    <row r="1271" spans="1:43">
      <c r="A1271" t="s">
        <v>623</v>
      </c>
      <c r="B1271" t="s">
        <v>624</v>
      </c>
      <c r="C1271" t="s">
        <v>503</v>
      </c>
      <c r="D1271" s="17">
        <v>7999</v>
      </c>
      <c r="E1271" s="17">
        <v>14990</v>
      </c>
      <c r="F1271" s="23">
        <v>47</v>
      </c>
      <c r="G1271" s="6">
        <v>4.3</v>
      </c>
      <c r="H1271" s="3">
        <v>457</v>
      </c>
      <c r="I1271" t="s">
        <v>625</v>
      </c>
      <c r="J1271" t="s">
        <v>626</v>
      </c>
      <c r="K1271" t="s">
        <v>627</v>
      </c>
      <c r="L1271" t="s">
        <v>628</v>
      </c>
      <c r="M1271" t="s">
        <v>629</v>
      </c>
      <c r="N1271" t="s">
        <v>630</v>
      </c>
      <c r="O1271" t="s">
        <v>631</v>
      </c>
      <c r="P1271" t="s">
        <v>632</v>
      </c>
      <c r="Q1271" t="str">
        <f t="shared" si="362"/>
        <v>Average</v>
      </c>
      <c r="R1271" s="15">
        <f t="shared" si="363"/>
        <v>6850430</v>
      </c>
      <c r="S1271" s="15" t="str">
        <f t="shared" si="364"/>
        <v>₹10,000-₹50,000</v>
      </c>
      <c r="U1271" s="6">
        <f t="shared" si="365"/>
        <v>308</v>
      </c>
      <c r="V1271" s="3">
        <f t="shared" si="366"/>
        <v>1965.1</v>
      </c>
      <c r="W1271" s="3" t="s">
        <v>14057</v>
      </c>
      <c r="X1271" s="3" t="s">
        <v>14550</v>
      </c>
      <c r="Y1271" s="25">
        <f t="shared" si="367"/>
        <v>0.47</v>
      </c>
      <c r="Z1271" s="25">
        <f t="shared" si="368"/>
        <v>662</v>
      </c>
      <c r="AA1271">
        <f t="shared" si="369"/>
        <v>1</v>
      </c>
      <c r="AB1271">
        <f t="shared" si="370"/>
        <v>1</v>
      </c>
      <c r="AC1271">
        <f t="shared" si="380"/>
        <v>0</v>
      </c>
      <c r="AF1271">
        <f t="shared" si="371"/>
        <v>6850430</v>
      </c>
      <c r="AH1271" t="str">
        <f t="shared" si="372"/>
        <v>Acer 80 cm (32 inches) N Series HD</v>
      </c>
      <c r="AI1271" s="21">
        <f t="shared" si="373"/>
        <v>457</v>
      </c>
      <c r="AK1271" t="str">
        <f t="shared" si="374"/>
        <v>Electronics</v>
      </c>
      <c r="AM1271">
        <f t="shared" si="375"/>
        <v>4700</v>
      </c>
      <c r="AN1271" s="16">
        <f t="shared" si="376"/>
        <v>47</v>
      </c>
      <c r="AO1271">
        <f t="shared" si="377"/>
        <v>47</v>
      </c>
      <c r="AP1271" t="str">
        <f t="shared" si="378"/>
        <v>Suspicious Zero</v>
      </c>
      <c r="AQ1271">
        <f t="shared" si="379"/>
        <v>4700</v>
      </c>
    </row>
    <row r="1272" spans="1:43">
      <c r="A1272" t="s">
        <v>1297</v>
      </c>
      <c r="B1272" t="s">
        <v>1298</v>
      </c>
      <c r="C1272" t="s">
        <v>169</v>
      </c>
      <c r="D1272" s="17">
        <v>29990</v>
      </c>
      <c r="E1272" s="17">
        <v>65000</v>
      </c>
      <c r="F1272" s="23">
        <v>54</v>
      </c>
      <c r="G1272" s="6">
        <v>4.0999999999999996</v>
      </c>
      <c r="H1272" s="3">
        <v>211</v>
      </c>
      <c r="I1272" t="s">
        <v>1299</v>
      </c>
      <c r="J1272" t="s">
        <v>1300</v>
      </c>
      <c r="K1272" t="s">
        <v>1301</v>
      </c>
      <c r="L1272" t="s">
        <v>1302</v>
      </c>
      <c r="M1272" t="s">
        <v>1303</v>
      </c>
      <c r="N1272" t="s">
        <v>13132</v>
      </c>
      <c r="O1272" t="s">
        <v>1304</v>
      </c>
      <c r="P1272" t="s">
        <v>1305</v>
      </c>
      <c r="Q1272" t="str">
        <f t="shared" si="362"/>
        <v>Below 3</v>
      </c>
      <c r="R1272" s="15">
        <f t="shared" si="363"/>
        <v>13715000</v>
      </c>
      <c r="S1272" s="15" t="str">
        <f t="shared" si="364"/>
        <v>&gt;₹50,000</v>
      </c>
      <c r="U1272" s="6">
        <f t="shared" si="365"/>
        <v>308</v>
      </c>
      <c r="V1272" s="3">
        <f t="shared" si="366"/>
        <v>865.09999999999991</v>
      </c>
      <c r="W1272" s="3" t="s">
        <v>14058</v>
      </c>
      <c r="X1272" s="3" t="s">
        <v>14550</v>
      </c>
      <c r="Y1272" s="25">
        <f t="shared" si="367"/>
        <v>0.54</v>
      </c>
      <c r="Z1272" s="25">
        <f t="shared" si="368"/>
        <v>662</v>
      </c>
      <c r="AA1272">
        <f t="shared" si="369"/>
        <v>1</v>
      </c>
      <c r="AB1272">
        <f t="shared" si="370"/>
        <v>1</v>
      </c>
      <c r="AC1272">
        <f t="shared" si="380"/>
        <v>0</v>
      </c>
      <c r="AF1272">
        <f t="shared" si="371"/>
        <v>13715000</v>
      </c>
      <c r="AH1272" t="str">
        <f t="shared" si="372"/>
        <v>VU 138 cm (55 inches) Premium Series 4K</v>
      </c>
      <c r="AI1272" s="21">
        <f t="shared" si="373"/>
        <v>211</v>
      </c>
      <c r="AK1272" t="str">
        <f t="shared" si="374"/>
        <v>Electronics</v>
      </c>
      <c r="AM1272">
        <f t="shared" si="375"/>
        <v>5400</v>
      </c>
      <c r="AN1272" s="16">
        <f t="shared" si="376"/>
        <v>54</v>
      </c>
      <c r="AO1272">
        <f t="shared" si="377"/>
        <v>54</v>
      </c>
      <c r="AP1272" t="str">
        <f t="shared" si="378"/>
        <v>Suspicious Zero</v>
      </c>
      <c r="AQ1272">
        <f t="shared" si="379"/>
        <v>5400</v>
      </c>
    </row>
    <row r="1273" spans="1:43">
      <c r="A1273" t="s">
        <v>3832</v>
      </c>
      <c r="B1273" t="s">
        <v>3833</v>
      </c>
      <c r="C1273" t="s">
        <v>2810</v>
      </c>
      <c r="D1273" s="17">
        <v>13999</v>
      </c>
      <c r="E1273" s="17">
        <v>15999</v>
      </c>
      <c r="F1273" s="23">
        <v>13</v>
      </c>
      <c r="G1273" s="6">
        <v>3.9</v>
      </c>
      <c r="H1273" s="3">
        <v>2180</v>
      </c>
      <c r="I1273" t="s">
        <v>3834</v>
      </c>
      <c r="J1273" t="s">
        <v>3835</v>
      </c>
      <c r="K1273" t="s">
        <v>3836</v>
      </c>
      <c r="L1273" t="s">
        <v>3837</v>
      </c>
      <c r="M1273" t="s">
        <v>3838</v>
      </c>
      <c r="N1273" t="s">
        <v>3839</v>
      </c>
      <c r="O1273" t="s">
        <v>3840</v>
      </c>
      <c r="P1273" t="s">
        <v>3841</v>
      </c>
      <c r="Q1273" t="str">
        <f t="shared" si="362"/>
        <v>Good</v>
      </c>
      <c r="R1273" s="15">
        <f t="shared" si="363"/>
        <v>34877820</v>
      </c>
      <c r="S1273" s="15" t="str">
        <f t="shared" si="364"/>
        <v>₹10,000-₹50,000</v>
      </c>
      <c r="U1273" s="6">
        <f t="shared" si="365"/>
        <v>308</v>
      </c>
      <c r="V1273" s="3">
        <f t="shared" si="366"/>
        <v>8502</v>
      </c>
      <c r="W1273" s="3" t="s">
        <v>14305</v>
      </c>
      <c r="X1273" s="3" t="s">
        <v>14550</v>
      </c>
      <c r="Y1273" s="25">
        <f t="shared" si="367"/>
        <v>0.13</v>
      </c>
      <c r="Z1273" s="25">
        <f t="shared" si="368"/>
        <v>662</v>
      </c>
      <c r="AA1273">
        <f t="shared" si="369"/>
        <v>1</v>
      </c>
      <c r="AB1273">
        <f t="shared" si="370"/>
        <v>1</v>
      </c>
      <c r="AC1273">
        <f t="shared" si="380"/>
        <v>0</v>
      </c>
      <c r="AF1273">
        <f t="shared" si="371"/>
        <v>34877820</v>
      </c>
      <c r="AH1273" t="str">
        <f t="shared" si="372"/>
        <v>Redmi 11 Prime 5G (Meadow Green,</v>
      </c>
      <c r="AI1273" s="21">
        <f t="shared" si="373"/>
        <v>2180</v>
      </c>
      <c r="AK1273" t="str">
        <f t="shared" si="374"/>
        <v>Electronics</v>
      </c>
      <c r="AM1273">
        <f t="shared" si="375"/>
        <v>1300</v>
      </c>
      <c r="AN1273" s="16">
        <f t="shared" si="376"/>
        <v>13</v>
      </c>
      <c r="AO1273">
        <f t="shared" si="377"/>
        <v>13</v>
      </c>
      <c r="AP1273" t="str">
        <f t="shared" si="378"/>
        <v>Suspicious Zero</v>
      </c>
      <c r="AQ1273">
        <f t="shared" si="379"/>
        <v>1300</v>
      </c>
    </row>
    <row r="1274" spans="1:43">
      <c r="A1274" t="s">
        <v>4034</v>
      </c>
      <c r="B1274" t="s">
        <v>4035</v>
      </c>
      <c r="C1274" t="s">
        <v>2810</v>
      </c>
      <c r="D1274" s="17">
        <v>13999</v>
      </c>
      <c r="E1274" s="17">
        <v>15999</v>
      </c>
      <c r="F1274" s="23">
        <v>13</v>
      </c>
      <c r="G1274" s="6">
        <v>3.9</v>
      </c>
      <c r="H1274" s="3">
        <v>2180</v>
      </c>
      <c r="I1274" t="s">
        <v>3834</v>
      </c>
      <c r="J1274" t="s">
        <v>4036</v>
      </c>
      <c r="K1274" t="s">
        <v>4037</v>
      </c>
      <c r="L1274" t="s">
        <v>4038</v>
      </c>
      <c r="M1274" t="s">
        <v>4039</v>
      </c>
      <c r="N1274" t="s">
        <v>4040</v>
      </c>
      <c r="O1274" t="s">
        <v>4041</v>
      </c>
      <c r="P1274" t="s">
        <v>4042</v>
      </c>
      <c r="Q1274" t="str">
        <f t="shared" si="362"/>
        <v>Good</v>
      </c>
      <c r="R1274" s="15">
        <f t="shared" si="363"/>
        <v>34877820</v>
      </c>
      <c r="S1274" s="15" t="str">
        <f t="shared" si="364"/>
        <v>₹10,000-₹50,000</v>
      </c>
      <c r="U1274" s="6">
        <f t="shared" si="365"/>
        <v>308</v>
      </c>
      <c r="V1274" s="3">
        <f t="shared" si="366"/>
        <v>8502</v>
      </c>
      <c r="W1274" s="3" t="s">
        <v>14306</v>
      </c>
      <c r="X1274" s="3" t="s">
        <v>14550</v>
      </c>
      <c r="Y1274" s="25">
        <f t="shared" si="367"/>
        <v>0.13</v>
      </c>
      <c r="Z1274" s="25">
        <f t="shared" si="368"/>
        <v>662</v>
      </c>
      <c r="AA1274">
        <f t="shared" si="369"/>
        <v>1</v>
      </c>
      <c r="AB1274">
        <f t="shared" si="370"/>
        <v>1</v>
      </c>
      <c r="AC1274">
        <f t="shared" si="380"/>
        <v>0</v>
      </c>
      <c r="AF1274">
        <f t="shared" si="371"/>
        <v>34877820</v>
      </c>
      <c r="AH1274" t="str">
        <f t="shared" si="372"/>
        <v>Redmi 11 Prime 5G (Thunder Black,</v>
      </c>
      <c r="AI1274" s="21">
        <f t="shared" si="373"/>
        <v>2180</v>
      </c>
      <c r="AK1274" t="str">
        <f t="shared" si="374"/>
        <v>Electronics</v>
      </c>
      <c r="AM1274">
        <f t="shared" si="375"/>
        <v>1300</v>
      </c>
      <c r="AN1274" s="16">
        <f t="shared" si="376"/>
        <v>13</v>
      </c>
      <c r="AO1274">
        <f t="shared" si="377"/>
        <v>13</v>
      </c>
      <c r="AP1274" t="str">
        <f t="shared" si="378"/>
        <v>Suspicious Zero</v>
      </c>
      <c r="AQ1274">
        <f t="shared" si="379"/>
        <v>1300</v>
      </c>
    </row>
    <row r="1275" spans="1:43">
      <c r="A1275" t="s">
        <v>11867</v>
      </c>
      <c r="B1275" t="s">
        <v>11868</v>
      </c>
      <c r="C1275" t="s">
        <v>8904</v>
      </c>
      <c r="D1275" s="17">
        <v>199</v>
      </c>
      <c r="E1275" s="17">
        <v>699</v>
      </c>
      <c r="F1275" s="23">
        <v>72</v>
      </c>
      <c r="G1275" s="6">
        <v>2.9</v>
      </c>
      <c r="H1275" s="3">
        <v>159</v>
      </c>
      <c r="I1275" t="s">
        <v>11869</v>
      </c>
      <c r="J1275" t="s">
        <v>11870</v>
      </c>
      <c r="K1275" t="s">
        <v>11871</v>
      </c>
      <c r="L1275" t="s">
        <v>11872</v>
      </c>
      <c r="M1275" t="s">
        <v>12472</v>
      </c>
      <c r="N1275" t="s">
        <v>13133</v>
      </c>
      <c r="O1275" t="s">
        <v>11873</v>
      </c>
      <c r="P1275" t="s">
        <v>11874</v>
      </c>
      <c r="Q1275" t="str">
        <f t="shared" si="362"/>
        <v>Good</v>
      </c>
      <c r="R1275" s="15">
        <f t="shared" si="363"/>
        <v>111141</v>
      </c>
      <c r="S1275" s="15" t="str">
        <f t="shared" si="364"/>
        <v>₹500-₹2,000</v>
      </c>
      <c r="U1275" s="6">
        <f t="shared" si="365"/>
        <v>308</v>
      </c>
      <c r="V1275" s="3">
        <f t="shared" si="366"/>
        <v>461.09999999999997</v>
      </c>
      <c r="W1275" s="3" t="s">
        <v>14059</v>
      </c>
      <c r="X1275" s="3" t="s">
        <v>14573</v>
      </c>
      <c r="Y1275" s="25">
        <f t="shared" si="367"/>
        <v>0.72</v>
      </c>
      <c r="Z1275" s="25">
        <f t="shared" si="368"/>
        <v>662</v>
      </c>
      <c r="AA1275">
        <f t="shared" si="369"/>
        <v>1</v>
      </c>
      <c r="AB1275">
        <f t="shared" si="370"/>
        <v>1</v>
      </c>
      <c r="AC1275">
        <f t="shared" si="380"/>
        <v>0</v>
      </c>
      <c r="AF1275">
        <f t="shared" si="371"/>
        <v>111141</v>
      </c>
      <c r="AH1275" t="str">
        <f t="shared" si="372"/>
        <v>IONIX Tap filter Multilayer |</v>
      </c>
      <c r="AI1275" s="21">
        <f t="shared" si="373"/>
        <v>159</v>
      </c>
      <c r="AK1275" t="str">
        <f t="shared" si="374"/>
        <v>Home &amp; Kitchen</v>
      </c>
      <c r="AM1275">
        <f t="shared" si="375"/>
        <v>7200</v>
      </c>
      <c r="AN1275" s="16">
        <f t="shared" si="376"/>
        <v>72</v>
      </c>
      <c r="AO1275">
        <f t="shared" si="377"/>
        <v>72</v>
      </c>
      <c r="AP1275" t="str">
        <f t="shared" si="378"/>
        <v>Suspicious Zero</v>
      </c>
      <c r="AQ1275">
        <f t="shared" si="379"/>
        <v>7200</v>
      </c>
    </row>
    <row r="1276" spans="1:43">
      <c r="A1276" t="s">
        <v>2421</v>
      </c>
      <c r="B1276" t="s">
        <v>13134</v>
      </c>
      <c r="C1276" t="s">
        <v>129</v>
      </c>
      <c r="D1276" s="17">
        <v>599</v>
      </c>
      <c r="E1276" s="17">
        <v>1999</v>
      </c>
      <c r="F1276" s="23">
        <v>70</v>
      </c>
      <c r="G1276" s="6">
        <v>4.2</v>
      </c>
      <c r="H1276" s="3">
        <v>47</v>
      </c>
      <c r="I1276" t="s">
        <v>13135</v>
      </c>
      <c r="J1276" t="s">
        <v>2422</v>
      </c>
      <c r="K1276" t="s">
        <v>2423</v>
      </c>
      <c r="L1276" t="s">
        <v>2424</v>
      </c>
      <c r="M1276" t="s">
        <v>2425</v>
      </c>
      <c r="N1276" t="s">
        <v>2426</v>
      </c>
      <c r="O1276" t="s">
        <v>2427</v>
      </c>
      <c r="P1276" t="s">
        <v>2428</v>
      </c>
      <c r="Q1276" t="str">
        <f t="shared" si="362"/>
        <v>Good</v>
      </c>
      <c r="R1276" s="15">
        <f t="shared" si="363"/>
        <v>93953</v>
      </c>
      <c r="S1276" s="15" t="str">
        <f t="shared" si="364"/>
        <v>₹500-₹2,000</v>
      </c>
      <c r="U1276" s="6">
        <f t="shared" si="365"/>
        <v>308</v>
      </c>
      <c r="V1276" s="3">
        <f t="shared" si="366"/>
        <v>197.4</v>
      </c>
      <c r="W1276" s="3" t="s">
        <v>14060</v>
      </c>
      <c r="X1276" s="3" t="s">
        <v>14550</v>
      </c>
      <c r="Y1276" s="25">
        <f t="shared" si="367"/>
        <v>0.7</v>
      </c>
      <c r="Z1276" s="25">
        <f t="shared" si="368"/>
        <v>662</v>
      </c>
      <c r="AA1276">
        <f t="shared" si="369"/>
        <v>1</v>
      </c>
      <c r="AB1276">
        <f t="shared" si="370"/>
        <v>1</v>
      </c>
      <c r="AC1276">
        <f t="shared" si="380"/>
        <v>0</v>
      </c>
      <c r="AF1276">
        <f t="shared" si="371"/>
        <v>93953</v>
      </c>
      <c r="AH1276" t="str">
        <f t="shared" si="372"/>
        <v>Tuarso 8K HDMI 2.1 Cable 48Gbps,</v>
      </c>
      <c r="AI1276" s="21">
        <f t="shared" si="373"/>
        <v>47</v>
      </c>
      <c r="AK1276" t="str">
        <f t="shared" si="374"/>
        <v>Electronics</v>
      </c>
      <c r="AM1276">
        <f t="shared" si="375"/>
        <v>7000</v>
      </c>
      <c r="AN1276" s="16">
        <f t="shared" si="376"/>
        <v>70</v>
      </c>
      <c r="AO1276">
        <f t="shared" si="377"/>
        <v>70</v>
      </c>
      <c r="AP1276" t="str">
        <f t="shared" si="378"/>
        <v>Suspicious Zero</v>
      </c>
      <c r="AQ1276">
        <f t="shared" si="379"/>
        <v>7000</v>
      </c>
    </row>
    <row r="1277" spans="1:43">
      <c r="A1277" t="s">
        <v>5685</v>
      </c>
      <c r="B1277" t="s">
        <v>5686</v>
      </c>
      <c r="C1277" t="s">
        <v>4553</v>
      </c>
      <c r="D1277" s="17">
        <v>289</v>
      </c>
      <c r="E1277" s="17">
        <v>999</v>
      </c>
      <c r="F1277" s="23">
        <v>71</v>
      </c>
      <c r="G1277" s="6">
        <v>4.0999999999999996</v>
      </c>
      <c r="H1277" s="3">
        <v>401</v>
      </c>
      <c r="I1277" t="s">
        <v>5687</v>
      </c>
      <c r="J1277" t="s">
        <v>5688</v>
      </c>
      <c r="K1277" t="s">
        <v>5689</v>
      </c>
      <c r="L1277" t="s">
        <v>5690</v>
      </c>
      <c r="M1277" t="s">
        <v>5691</v>
      </c>
      <c r="N1277" t="s">
        <v>5692</v>
      </c>
      <c r="O1277" t="s">
        <v>5693</v>
      </c>
      <c r="P1277" t="s">
        <v>5694</v>
      </c>
      <c r="Q1277" t="str">
        <f t="shared" si="362"/>
        <v>Good</v>
      </c>
      <c r="R1277" s="15">
        <f t="shared" si="363"/>
        <v>400599</v>
      </c>
      <c r="S1277" s="15" t="str">
        <f t="shared" si="364"/>
        <v>₹500-₹2,000</v>
      </c>
      <c r="U1277" s="6">
        <f t="shared" si="365"/>
        <v>308</v>
      </c>
      <c r="V1277" s="3">
        <f t="shared" si="366"/>
        <v>1644.1</v>
      </c>
      <c r="W1277" s="3" t="s">
        <v>14061</v>
      </c>
      <c r="X1277" s="3" t="s">
        <v>14572</v>
      </c>
      <c r="Y1277" s="25">
        <f t="shared" si="367"/>
        <v>0.71</v>
      </c>
      <c r="Z1277" s="25">
        <f t="shared" si="368"/>
        <v>662</v>
      </c>
      <c r="AA1277">
        <f t="shared" si="369"/>
        <v>1</v>
      </c>
      <c r="AB1277">
        <f t="shared" si="370"/>
        <v>1</v>
      </c>
      <c r="AC1277">
        <f t="shared" si="380"/>
        <v>0</v>
      </c>
      <c r="AF1277">
        <f t="shared" si="371"/>
        <v>400599</v>
      </c>
      <c r="AH1277" t="str">
        <f t="shared" si="372"/>
        <v>Amazon Basics Magic Slate 8.5-inch LCD</v>
      </c>
      <c r="AI1277" s="21">
        <f t="shared" si="373"/>
        <v>401</v>
      </c>
      <c r="AK1277" t="str">
        <f t="shared" si="374"/>
        <v>Computers &amp; Accessories</v>
      </c>
      <c r="AM1277">
        <f t="shared" si="375"/>
        <v>7100</v>
      </c>
      <c r="AN1277" s="16">
        <f t="shared" si="376"/>
        <v>71</v>
      </c>
      <c r="AO1277">
        <f t="shared" si="377"/>
        <v>71</v>
      </c>
      <c r="AP1277" t="str">
        <f t="shared" si="378"/>
        <v>Suspicious Zero</v>
      </c>
      <c r="AQ1277">
        <f t="shared" si="379"/>
        <v>7100</v>
      </c>
    </row>
    <row r="1278" spans="1:43">
      <c r="A1278" t="s">
        <v>2837</v>
      </c>
      <c r="B1278" t="s">
        <v>2838</v>
      </c>
      <c r="C1278" t="s">
        <v>2810</v>
      </c>
      <c r="D1278" s="17">
        <v>6499</v>
      </c>
      <c r="E1278" s="17">
        <v>8999</v>
      </c>
      <c r="F1278" s="23">
        <v>28.000000000000004</v>
      </c>
      <c r="G1278" s="6">
        <v>4</v>
      </c>
      <c r="H1278" s="3">
        <v>7807</v>
      </c>
      <c r="I1278" t="s">
        <v>2811</v>
      </c>
      <c r="J1278" t="s">
        <v>2812</v>
      </c>
      <c r="K1278" t="s">
        <v>2813</v>
      </c>
      <c r="L1278" t="s">
        <v>2814</v>
      </c>
      <c r="M1278" t="s">
        <v>2815</v>
      </c>
      <c r="N1278" t="s">
        <v>2816</v>
      </c>
      <c r="O1278" t="s">
        <v>2839</v>
      </c>
      <c r="P1278" t="s">
        <v>2840</v>
      </c>
      <c r="Q1278" t="str">
        <f t="shared" si="362"/>
        <v>Below 3</v>
      </c>
      <c r="R1278" s="15">
        <f t="shared" si="363"/>
        <v>70255193</v>
      </c>
      <c r="S1278" s="15" t="str">
        <f t="shared" si="364"/>
        <v>₹2,000-₹10,000</v>
      </c>
      <c r="U1278" s="6">
        <f t="shared" si="365"/>
        <v>308</v>
      </c>
      <c r="V1278" s="3">
        <f t="shared" si="366"/>
        <v>31228</v>
      </c>
      <c r="W1278" s="3" t="s">
        <v>14135</v>
      </c>
      <c r="X1278" s="3" t="s">
        <v>14550</v>
      </c>
      <c r="Y1278" s="25">
        <f t="shared" si="367"/>
        <v>0.28000000000000003</v>
      </c>
      <c r="Z1278" s="25">
        <f t="shared" si="368"/>
        <v>662</v>
      </c>
      <c r="AA1278">
        <f t="shared" si="369"/>
        <v>1</v>
      </c>
      <c r="AB1278">
        <f t="shared" si="370"/>
        <v>1</v>
      </c>
      <c r="AC1278">
        <f t="shared" si="380"/>
        <v>0</v>
      </c>
      <c r="AF1278">
        <f t="shared" si="371"/>
        <v>70255193</v>
      </c>
      <c r="AH1278" t="str">
        <f t="shared" si="372"/>
        <v>Redmi A1 (Light Green,</v>
      </c>
      <c r="AI1278" s="21">
        <f t="shared" si="373"/>
        <v>7807</v>
      </c>
      <c r="AK1278" t="str">
        <f t="shared" si="374"/>
        <v>Electronics</v>
      </c>
      <c r="AM1278">
        <f t="shared" si="375"/>
        <v>2800.0000000000005</v>
      </c>
      <c r="AN1278" s="16">
        <f t="shared" si="376"/>
        <v>28.000000000000004</v>
      </c>
      <c r="AO1278">
        <f t="shared" si="377"/>
        <v>28.000000000000004</v>
      </c>
      <c r="AP1278" t="str">
        <f t="shared" si="378"/>
        <v>Suspicious Zero</v>
      </c>
      <c r="AQ1278">
        <f t="shared" si="379"/>
        <v>2800.0000000000005</v>
      </c>
    </row>
    <row r="1279" spans="1:43">
      <c r="A1279" t="s">
        <v>2808</v>
      </c>
      <c r="B1279" t="s">
        <v>2809</v>
      </c>
      <c r="C1279" t="s">
        <v>2810</v>
      </c>
      <c r="D1279" s="17">
        <v>6499</v>
      </c>
      <c r="E1279" s="17">
        <v>8999</v>
      </c>
      <c r="F1279" s="23">
        <v>28.000000000000004</v>
      </c>
      <c r="G1279" s="6">
        <v>4</v>
      </c>
      <c r="H1279" s="3">
        <v>7807</v>
      </c>
      <c r="I1279" t="s">
        <v>2811</v>
      </c>
      <c r="J1279" t="s">
        <v>2812</v>
      </c>
      <c r="K1279" t="s">
        <v>2813</v>
      </c>
      <c r="L1279" t="s">
        <v>2814</v>
      </c>
      <c r="M1279" t="s">
        <v>2815</v>
      </c>
      <c r="N1279" t="s">
        <v>2816</v>
      </c>
      <c r="O1279" t="s">
        <v>2817</v>
      </c>
      <c r="P1279" t="s">
        <v>2818</v>
      </c>
      <c r="Q1279" t="str">
        <f t="shared" si="362"/>
        <v>Good</v>
      </c>
      <c r="R1279" s="15">
        <f t="shared" si="363"/>
        <v>70255193</v>
      </c>
      <c r="S1279" s="15" t="str">
        <f t="shared" si="364"/>
        <v>₹2,000-₹10,000</v>
      </c>
      <c r="U1279" s="6">
        <f t="shared" si="365"/>
        <v>308</v>
      </c>
      <c r="V1279" s="3">
        <f t="shared" si="366"/>
        <v>31228</v>
      </c>
      <c r="W1279" s="3" t="s">
        <v>14062</v>
      </c>
      <c r="X1279" s="3" t="s">
        <v>14550</v>
      </c>
      <c r="Y1279" s="25">
        <f t="shared" si="367"/>
        <v>0.28000000000000003</v>
      </c>
      <c r="Z1279" s="25">
        <f t="shared" si="368"/>
        <v>662</v>
      </c>
      <c r="AA1279">
        <f t="shared" si="369"/>
        <v>1</v>
      </c>
      <c r="AB1279">
        <f t="shared" si="370"/>
        <v>1</v>
      </c>
      <c r="AC1279">
        <f t="shared" si="380"/>
        <v>0</v>
      </c>
      <c r="AF1279">
        <f t="shared" si="371"/>
        <v>70255193</v>
      </c>
      <c r="AH1279" t="str">
        <f t="shared" si="372"/>
        <v>Redmi A1 (Light Blue,</v>
      </c>
      <c r="AI1279" s="21">
        <f t="shared" si="373"/>
        <v>7807</v>
      </c>
      <c r="AK1279" t="str">
        <f t="shared" si="374"/>
        <v>Electronics</v>
      </c>
      <c r="AM1279">
        <f t="shared" si="375"/>
        <v>2800.0000000000005</v>
      </c>
      <c r="AN1279" s="16">
        <f t="shared" si="376"/>
        <v>28.000000000000004</v>
      </c>
      <c r="AO1279">
        <f t="shared" si="377"/>
        <v>28.000000000000004</v>
      </c>
      <c r="AP1279" t="str">
        <f t="shared" si="378"/>
        <v>Suspicious Zero</v>
      </c>
      <c r="AQ1279">
        <f t="shared" si="379"/>
        <v>2800.0000000000005</v>
      </c>
    </row>
    <row r="1280" spans="1:43">
      <c r="A1280" t="s">
        <v>2833</v>
      </c>
      <c r="B1280" t="s">
        <v>2834</v>
      </c>
      <c r="C1280" t="s">
        <v>2810</v>
      </c>
      <c r="D1280" s="17">
        <v>6499</v>
      </c>
      <c r="E1280" s="17">
        <v>8999</v>
      </c>
      <c r="F1280" s="23">
        <v>28.000000000000004</v>
      </c>
      <c r="G1280" s="6">
        <v>4</v>
      </c>
      <c r="H1280" s="3">
        <v>7807</v>
      </c>
      <c r="I1280" t="s">
        <v>2811</v>
      </c>
      <c r="J1280" t="s">
        <v>2812</v>
      </c>
      <c r="K1280" t="s">
        <v>2813</v>
      </c>
      <c r="L1280" t="s">
        <v>2814</v>
      </c>
      <c r="M1280" t="s">
        <v>2815</v>
      </c>
      <c r="N1280" t="s">
        <v>2816</v>
      </c>
      <c r="O1280" t="s">
        <v>2835</v>
      </c>
      <c r="P1280" t="s">
        <v>2836</v>
      </c>
      <c r="Q1280" t="str">
        <f t="shared" si="362"/>
        <v>Good</v>
      </c>
      <c r="R1280" s="15">
        <f t="shared" si="363"/>
        <v>70255193</v>
      </c>
      <c r="S1280" s="15" t="str">
        <f t="shared" si="364"/>
        <v>₹2,000-₹10,000</v>
      </c>
      <c r="U1280" s="6">
        <f t="shared" si="365"/>
        <v>308</v>
      </c>
      <c r="V1280" s="3">
        <f t="shared" si="366"/>
        <v>31228</v>
      </c>
      <c r="W1280" s="3" t="s">
        <v>14136</v>
      </c>
      <c r="X1280" s="3" t="s">
        <v>14550</v>
      </c>
      <c r="Y1280" s="25">
        <f t="shared" si="367"/>
        <v>0.28000000000000003</v>
      </c>
      <c r="Z1280" s="25">
        <f t="shared" si="368"/>
        <v>662</v>
      </c>
      <c r="AA1280">
        <f t="shared" si="369"/>
        <v>1</v>
      </c>
      <c r="AB1280">
        <f t="shared" si="370"/>
        <v>1</v>
      </c>
      <c r="AC1280">
        <f t="shared" si="380"/>
        <v>0</v>
      </c>
      <c r="AF1280">
        <f t="shared" si="371"/>
        <v>70255193</v>
      </c>
      <c r="AH1280" t="str">
        <f t="shared" si="372"/>
        <v>Redmi A1 (Black,</v>
      </c>
      <c r="AI1280" s="21">
        <f t="shared" si="373"/>
        <v>7807</v>
      </c>
      <c r="AK1280" t="str">
        <f t="shared" si="374"/>
        <v>Electronics</v>
      </c>
      <c r="AM1280">
        <f t="shared" si="375"/>
        <v>2800.0000000000005</v>
      </c>
      <c r="AN1280" s="16">
        <f t="shared" si="376"/>
        <v>28.000000000000004</v>
      </c>
      <c r="AO1280">
        <f t="shared" si="377"/>
        <v>28.000000000000004</v>
      </c>
      <c r="AP1280" t="str">
        <f t="shared" si="378"/>
        <v>Suspicious Zero</v>
      </c>
      <c r="AQ1280">
        <f t="shared" si="379"/>
        <v>2800.0000000000005</v>
      </c>
    </row>
    <row r="1281" spans="1:43">
      <c r="A1281" t="s">
        <v>4222</v>
      </c>
      <c r="B1281" t="s">
        <v>4223</v>
      </c>
      <c r="C1281" t="s">
        <v>2768</v>
      </c>
      <c r="D1281" s="17">
        <v>281</v>
      </c>
      <c r="E1281" s="17">
        <v>1999</v>
      </c>
      <c r="F1281" s="23">
        <v>86</v>
      </c>
      <c r="G1281" s="6">
        <v>2.8</v>
      </c>
      <c r="H1281" s="3">
        <v>87</v>
      </c>
      <c r="I1281" t="s">
        <v>4224</v>
      </c>
      <c r="J1281" t="s">
        <v>4225</v>
      </c>
      <c r="K1281" t="s">
        <v>4226</v>
      </c>
      <c r="L1281" t="s">
        <v>4227</v>
      </c>
      <c r="M1281" t="s">
        <v>4228</v>
      </c>
      <c r="N1281" t="s">
        <v>4229</v>
      </c>
      <c r="O1281" t="s">
        <v>4230</v>
      </c>
      <c r="P1281" t="s">
        <v>4231</v>
      </c>
      <c r="Q1281" t="str">
        <f t="shared" si="362"/>
        <v>Good</v>
      </c>
      <c r="R1281" s="15">
        <f t="shared" si="363"/>
        <v>173913</v>
      </c>
      <c r="S1281" s="15" t="str">
        <f t="shared" si="364"/>
        <v>₹500-₹2,000</v>
      </c>
      <c r="U1281" s="6">
        <f t="shared" si="365"/>
        <v>308</v>
      </c>
      <c r="V1281" s="3">
        <f t="shared" si="366"/>
        <v>243.6</v>
      </c>
      <c r="W1281" s="3" t="s">
        <v>14063</v>
      </c>
      <c r="X1281" s="3" t="s">
        <v>14550</v>
      </c>
      <c r="Y1281" s="25">
        <f t="shared" si="367"/>
        <v>0.86</v>
      </c>
      <c r="Z1281" s="25">
        <f t="shared" si="368"/>
        <v>662</v>
      </c>
      <c r="AA1281">
        <f t="shared" si="369"/>
        <v>1</v>
      </c>
      <c r="AB1281">
        <f t="shared" si="370"/>
        <v>1</v>
      </c>
      <c r="AC1281">
        <f t="shared" si="380"/>
        <v>0</v>
      </c>
      <c r="AF1281">
        <f t="shared" si="371"/>
        <v>173913</v>
      </c>
      <c r="AH1281" t="str">
        <f t="shared" si="372"/>
        <v>SHREENOVA ID116 Plus Bluetooth Fitness</v>
      </c>
      <c r="AI1281" s="21">
        <f t="shared" si="373"/>
        <v>87</v>
      </c>
      <c r="AK1281" t="str">
        <f t="shared" si="374"/>
        <v>Electronics</v>
      </c>
      <c r="AM1281">
        <f t="shared" si="375"/>
        <v>8600</v>
      </c>
      <c r="AN1281" s="16">
        <f t="shared" si="376"/>
        <v>86</v>
      </c>
      <c r="AO1281">
        <f t="shared" si="377"/>
        <v>86</v>
      </c>
      <c r="AP1281" t="str">
        <f t="shared" si="378"/>
        <v>Suspicious Zero</v>
      </c>
      <c r="AQ1281">
        <f t="shared" si="379"/>
        <v>8600</v>
      </c>
    </row>
    <row r="1282" spans="1:43">
      <c r="A1282" t="s">
        <v>4327</v>
      </c>
      <c r="B1282" t="s">
        <v>4328</v>
      </c>
      <c r="C1282" t="s">
        <v>13170</v>
      </c>
      <c r="D1282" s="17">
        <v>99</v>
      </c>
      <c r="E1282" s="17">
        <v>999</v>
      </c>
      <c r="F1282" s="23">
        <v>90</v>
      </c>
      <c r="G1282" s="6">
        <v>4.4000000000000004</v>
      </c>
      <c r="H1282" s="3">
        <v>305</v>
      </c>
      <c r="I1282" t="s">
        <v>12284</v>
      </c>
      <c r="J1282" t="s">
        <v>4329</v>
      </c>
      <c r="K1282" t="s">
        <v>4330</v>
      </c>
      <c r="L1282" t="s">
        <v>4331</v>
      </c>
      <c r="M1282" t="s">
        <v>13136</v>
      </c>
      <c r="N1282" t="s">
        <v>13137</v>
      </c>
      <c r="O1282" t="s">
        <v>4332</v>
      </c>
      <c r="P1282" t="s">
        <v>4333</v>
      </c>
      <c r="Q1282" t="str">
        <f t="shared" ref="Q1282:Q1345" si="381">IF(G1285&lt;3, "Below 3", IF(G1285&lt;4, "Average", IF(G1285&lt;4.5, "Good", "Excellent")))</f>
        <v>Good</v>
      </c>
      <c r="R1282" s="15">
        <f t="shared" ref="R1282:R1345" si="382">E1282*H1282</f>
        <v>304695</v>
      </c>
      <c r="S1282" s="15" t="str">
        <f t="shared" ref="S1282:S1345" si="383">IF(E1282&lt;500, "&lt;₹500", IF(E1282&lt;=2000, "₹500-₹2,000", IF(E1282&lt;=10000, "₹2,000-₹10,000", IF(E1282&lt;=50000, "₹10,000-₹50,000", "&gt;₹50,000"))))</f>
        <v>₹500-₹2,000</v>
      </c>
      <c r="U1282" s="6">
        <f t="shared" ref="U1282:U1345" si="384">COUNTIF(H:H, "&lt;1,000")</f>
        <v>308</v>
      </c>
      <c r="V1282" s="3">
        <f t="shared" ref="V1282:V1345" si="385">G1282*H1282</f>
        <v>1342</v>
      </c>
      <c r="W1282" s="3" t="s">
        <v>14137</v>
      </c>
      <c r="X1282" s="3" t="s">
        <v>14550</v>
      </c>
      <c r="Y1282" s="25">
        <f t="shared" ref="Y1282:Y1345" si="386">F1282/100</f>
        <v>0.9</v>
      </c>
      <c r="Z1282" s="25">
        <f t="shared" ref="Z1282:Z1345" si="387">COUNTIF(F:F, "&gt;=50")</f>
        <v>662</v>
      </c>
      <c r="AA1282">
        <f t="shared" ref="AA1282:AA1345" si="388">COUNTIF(A:A, A1282)</f>
        <v>1</v>
      </c>
      <c r="AB1282">
        <f t="shared" ref="AB1282:AB1345" si="389">COUNTIF(W:W, W1282)</f>
        <v>1</v>
      </c>
      <c r="AC1282">
        <f t="shared" si="380"/>
        <v>0</v>
      </c>
      <c r="AF1282">
        <f t="shared" ref="AF1282:AF1345" si="390">E1282*H1282</f>
        <v>304695</v>
      </c>
      <c r="AH1282" t="str">
        <f t="shared" ref="AH1282:AH1345" si="391">TRIM(LEFT(B1282, MIN(IFERROR(FIND(",", B1282), LEN(B1282)+1), IFERROR(FIND("|", B1282), LEN(B1282)+1), IFERROR(FIND("~", SUBSTITUTE(LEFT(B1282, 40), " ", "~", LEN(LEFT(B1282, 40))-LEN(SUBSTITUTE(LEFT(B1282, 40), " ", ""))))-1, 40))))</f>
        <v>LAPSTER 12pcs Spiral Cable Protectors</v>
      </c>
      <c r="AI1282" s="21">
        <f t="shared" ref="AI1282:AI1345" si="392">IF(H1282&gt;1000000, H1282/10, H1282)</f>
        <v>305</v>
      </c>
      <c r="AK1282" t="str">
        <f t="shared" ref="AK1282:AK1345" si="393">TRIM(SUBSTITUTE(PROPER(SUBSTITUTE(X1282, "&amp;", " &amp; ")), "  ", " "))</f>
        <v>Electronics</v>
      </c>
      <c r="AM1282">
        <f t="shared" ref="AM1282:AM1346" si="394">F1282*100</f>
        <v>9000</v>
      </c>
      <c r="AN1282" s="16">
        <f t="shared" ref="AN1282:AN1345" si="395">IF(F1282=0, AVERAGEIF(X:X, X1282, F:F), F1282)</f>
        <v>90</v>
      </c>
      <c r="AO1282">
        <f t="shared" ref="AO1282:AO1345" si="396">IF(F1282=0, AVERAGEIF(X:X, X1282, F:F), F1282)</f>
        <v>90</v>
      </c>
      <c r="AP1282" t="str">
        <f t="shared" ref="AP1282:AP1345" si="397">IF(D1282=E1282, "True Zero", "Suspicious Zero")</f>
        <v>Suspicious Zero</v>
      </c>
      <c r="AQ1282">
        <f t="shared" si="379"/>
        <v>9000</v>
      </c>
    </row>
    <row r="1283" spans="1:43">
      <c r="A1283" t="s">
        <v>11472</v>
      </c>
      <c r="B1283" t="s">
        <v>11473</v>
      </c>
      <c r="C1283" t="s">
        <v>8678</v>
      </c>
      <c r="D1283" s="17">
        <v>4899</v>
      </c>
      <c r="E1283" s="17">
        <v>8999</v>
      </c>
      <c r="F1283" s="23">
        <v>46</v>
      </c>
      <c r="G1283" s="6">
        <v>4.0999999999999996</v>
      </c>
      <c r="H1283" s="3">
        <v>297</v>
      </c>
      <c r="I1283" t="s">
        <v>11474</v>
      </c>
      <c r="J1283" t="s">
        <v>11475</v>
      </c>
      <c r="K1283" t="s">
        <v>11476</v>
      </c>
      <c r="L1283" t="s">
        <v>11477</v>
      </c>
      <c r="M1283" t="s">
        <v>11478</v>
      </c>
      <c r="N1283" t="s">
        <v>13138</v>
      </c>
      <c r="O1283" t="s">
        <v>11479</v>
      </c>
      <c r="P1283" t="s">
        <v>11480</v>
      </c>
      <c r="Q1283" t="str">
        <f t="shared" si="381"/>
        <v>Average</v>
      </c>
      <c r="R1283" s="15">
        <f t="shared" si="382"/>
        <v>2672703</v>
      </c>
      <c r="S1283" s="15" t="str">
        <f t="shared" si="383"/>
        <v>₹2,000-₹10,000</v>
      </c>
      <c r="U1283" s="6">
        <f t="shared" si="384"/>
        <v>308</v>
      </c>
      <c r="V1283" s="3">
        <f t="shared" si="385"/>
        <v>1217.6999999999998</v>
      </c>
      <c r="W1283" s="3" t="s">
        <v>14064</v>
      </c>
      <c r="X1283" s="3" t="s">
        <v>14573</v>
      </c>
      <c r="Y1283" s="25">
        <f t="shared" si="386"/>
        <v>0.46</v>
      </c>
      <c r="Z1283" s="25">
        <f t="shared" si="387"/>
        <v>662</v>
      </c>
      <c r="AA1283">
        <f t="shared" si="388"/>
        <v>1</v>
      </c>
      <c r="AB1283">
        <f t="shared" si="389"/>
        <v>1</v>
      </c>
      <c r="AC1283">
        <f t="shared" si="380"/>
        <v>0</v>
      </c>
      <c r="AF1283">
        <f t="shared" si="390"/>
        <v>2672703</v>
      </c>
      <c r="AH1283" t="str">
        <f t="shared" si="391"/>
        <v>Shakti Technology S3 High Pressure Car</v>
      </c>
      <c r="AI1283" s="21">
        <f t="shared" si="392"/>
        <v>297</v>
      </c>
      <c r="AK1283" t="str">
        <f t="shared" si="393"/>
        <v>Home &amp; Kitchen</v>
      </c>
      <c r="AM1283">
        <f t="shared" si="394"/>
        <v>4600</v>
      </c>
      <c r="AN1283" s="16">
        <f t="shared" si="395"/>
        <v>46</v>
      </c>
      <c r="AO1283">
        <f t="shared" si="396"/>
        <v>46</v>
      </c>
      <c r="AP1283" t="str">
        <f t="shared" si="397"/>
        <v>Suspicious Zero</v>
      </c>
      <c r="AQ1283">
        <f t="shared" ref="AQ1283:AQ1346" si="398">F1283*100</f>
        <v>4600</v>
      </c>
    </row>
    <row r="1284" spans="1:43">
      <c r="A1284" t="s">
        <v>2125</v>
      </c>
      <c r="B1284" t="s">
        <v>2126</v>
      </c>
      <c r="C1284" t="s">
        <v>169</v>
      </c>
      <c r="D1284" s="17">
        <v>54990</v>
      </c>
      <c r="E1284" s="17">
        <v>85000</v>
      </c>
      <c r="F1284" s="23">
        <v>35</v>
      </c>
      <c r="G1284" s="6">
        <v>4.3</v>
      </c>
      <c r="H1284" s="3">
        <v>3587</v>
      </c>
      <c r="I1284" t="s">
        <v>962</v>
      </c>
      <c r="J1284" t="s">
        <v>963</v>
      </c>
      <c r="K1284" t="s">
        <v>964</v>
      </c>
      <c r="L1284" t="s">
        <v>965</v>
      </c>
      <c r="M1284" t="s">
        <v>12382</v>
      </c>
      <c r="N1284" t="s">
        <v>12383</v>
      </c>
      <c r="O1284" t="s">
        <v>2127</v>
      </c>
      <c r="P1284" t="s">
        <v>2128</v>
      </c>
      <c r="Q1284" t="str">
        <f t="shared" si="381"/>
        <v>Good</v>
      </c>
      <c r="R1284" s="15">
        <f t="shared" si="382"/>
        <v>304895000</v>
      </c>
      <c r="S1284" s="15" t="str">
        <f t="shared" si="383"/>
        <v>&gt;₹50,000</v>
      </c>
      <c r="U1284" s="6">
        <f t="shared" si="384"/>
        <v>308</v>
      </c>
      <c r="V1284" s="3">
        <f t="shared" si="385"/>
        <v>15424.099999999999</v>
      </c>
      <c r="W1284" s="3" t="s">
        <v>14065</v>
      </c>
      <c r="X1284" s="3" t="s">
        <v>14550</v>
      </c>
      <c r="Y1284" s="25">
        <f t="shared" si="386"/>
        <v>0.35</v>
      </c>
      <c r="Z1284" s="25">
        <f t="shared" si="387"/>
        <v>662</v>
      </c>
      <c r="AA1284">
        <f t="shared" si="388"/>
        <v>1</v>
      </c>
      <c r="AB1284">
        <f t="shared" si="389"/>
        <v>1</v>
      </c>
      <c r="AC1284">
        <f t="shared" si="380"/>
        <v>0</v>
      </c>
      <c r="AF1284">
        <f t="shared" si="390"/>
        <v>304895000</v>
      </c>
      <c r="AH1284" t="str">
        <f t="shared" si="391"/>
        <v>VU 164 cm (65 inches) The GloLED Series</v>
      </c>
      <c r="AI1284" s="21">
        <f t="shared" si="392"/>
        <v>3587</v>
      </c>
      <c r="AK1284" t="str">
        <f t="shared" si="393"/>
        <v>Electronics</v>
      </c>
      <c r="AM1284">
        <f t="shared" si="394"/>
        <v>3500</v>
      </c>
      <c r="AN1284" s="16">
        <f t="shared" si="395"/>
        <v>35</v>
      </c>
      <c r="AO1284">
        <f t="shared" si="396"/>
        <v>35</v>
      </c>
      <c r="AP1284" t="str">
        <f t="shared" si="397"/>
        <v>Suspicious Zero</v>
      </c>
      <c r="AQ1284">
        <f t="shared" si="398"/>
        <v>3500</v>
      </c>
    </row>
    <row r="1285" spans="1:43">
      <c r="A1285" t="s">
        <v>2196</v>
      </c>
      <c r="B1285" t="s">
        <v>2197</v>
      </c>
      <c r="C1285" t="s">
        <v>169</v>
      </c>
      <c r="D1285" s="17">
        <v>18999</v>
      </c>
      <c r="E1285" s="17">
        <v>24990</v>
      </c>
      <c r="F1285" s="23">
        <v>24</v>
      </c>
      <c r="G1285" s="6">
        <v>4.3</v>
      </c>
      <c r="H1285" s="3">
        <v>4702</v>
      </c>
      <c r="I1285" t="s">
        <v>2198</v>
      </c>
      <c r="J1285" t="s">
        <v>246</v>
      </c>
      <c r="K1285" t="s">
        <v>247</v>
      </c>
      <c r="L1285" t="s">
        <v>248</v>
      </c>
      <c r="M1285" t="s">
        <v>249</v>
      </c>
      <c r="N1285" t="s">
        <v>12016</v>
      </c>
      <c r="O1285" t="s">
        <v>2199</v>
      </c>
      <c r="P1285" t="s">
        <v>2200</v>
      </c>
      <c r="Q1285" t="str">
        <f t="shared" si="381"/>
        <v>Excellent</v>
      </c>
      <c r="R1285" s="15">
        <f t="shared" si="382"/>
        <v>117502980</v>
      </c>
      <c r="S1285" s="15" t="str">
        <f t="shared" si="383"/>
        <v>₹10,000-₹50,000</v>
      </c>
      <c r="U1285" s="6">
        <f t="shared" si="384"/>
        <v>308</v>
      </c>
      <c r="V1285" s="3">
        <f t="shared" si="385"/>
        <v>20218.599999999999</v>
      </c>
      <c r="W1285" s="3" t="s">
        <v>14066</v>
      </c>
      <c r="X1285" s="3" t="s">
        <v>14550</v>
      </c>
      <c r="Y1285" s="25">
        <f t="shared" si="386"/>
        <v>0.24</v>
      </c>
      <c r="Z1285" s="25">
        <f t="shared" si="387"/>
        <v>662</v>
      </c>
      <c r="AA1285">
        <f t="shared" si="388"/>
        <v>1</v>
      </c>
      <c r="AB1285">
        <f t="shared" si="389"/>
        <v>1</v>
      </c>
      <c r="AC1285">
        <f t="shared" si="380"/>
        <v>0</v>
      </c>
      <c r="AF1285">
        <f t="shared" si="390"/>
        <v>117502980</v>
      </c>
      <c r="AH1285" t="str">
        <f t="shared" si="391"/>
        <v>Acer 100 cm (40 inches) P Series Full</v>
      </c>
      <c r="AI1285" s="21">
        <f t="shared" si="392"/>
        <v>4702</v>
      </c>
      <c r="AK1285" t="str">
        <f t="shared" si="393"/>
        <v>Electronics</v>
      </c>
      <c r="AM1285">
        <f t="shared" si="394"/>
        <v>2400</v>
      </c>
      <c r="AN1285" s="16">
        <f t="shared" si="395"/>
        <v>24</v>
      </c>
      <c r="AO1285">
        <f t="shared" si="396"/>
        <v>24</v>
      </c>
      <c r="AP1285" t="str">
        <f t="shared" si="397"/>
        <v>Suspicious Zero</v>
      </c>
      <c r="AQ1285">
        <f t="shared" si="398"/>
        <v>2400</v>
      </c>
    </row>
    <row r="1286" spans="1:43">
      <c r="A1286" t="s">
        <v>10102</v>
      </c>
      <c r="B1286" t="s">
        <v>10103</v>
      </c>
      <c r="C1286" t="s">
        <v>8063</v>
      </c>
      <c r="D1286" s="17">
        <v>3599</v>
      </c>
      <c r="E1286" s="17">
        <v>7290</v>
      </c>
      <c r="F1286" s="23">
        <v>51</v>
      </c>
      <c r="G1286" s="6">
        <v>3.9</v>
      </c>
      <c r="H1286" s="3">
        <v>942</v>
      </c>
      <c r="I1286" t="s">
        <v>10104</v>
      </c>
      <c r="J1286" t="s">
        <v>10105</v>
      </c>
      <c r="K1286" t="s">
        <v>10106</v>
      </c>
      <c r="L1286" t="s">
        <v>10107</v>
      </c>
      <c r="M1286" t="s">
        <v>10108</v>
      </c>
      <c r="N1286" t="s">
        <v>13139</v>
      </c>
      <c r="O1286" t="s">
        <v>10109</v>
      </c>
      <c r="P1286" t="s">
        <v>10110</v>
      </c>
      <c r="Q1286" t="str">
        <f t="shared" si="381"/>
        <v>Good</v>
      </c>
      <c r="R1286" s="15">
        <f t="shared" si="382"/>
        <v>6867180</v>
      </c>
      <c r="S1286" s="15" t="str">
        <f t="shared" si="383"/>
        <v>₹2,000-₹10,000</v>
      </c>
      <c r="U1286" s="6">
        <f t="shared" si="384"/>
        <v>308</v>
      </c>
      <c r="V1286" s="3">
        <f t="shared" si="385"/>
        <v>3673.7999999999997</v>
      </c>
      <c r="W1286" s="3" t="s">
        <v>14067</v>
      </c>
      <c r="X1286" s="3" t="s">
        <v>14573</v>
      </c>
      <c r="Y1286" s="25">
        <f t="shared" si="386"/>
        <v>0.51</v>
      </c>
      <c r="Z1286" s="25">
        <f t="shared" si="387"/>
        <v>662</v>
      </c>
      <c r="AA1286">
        <f t="shared" si="388"/>
        <v>1</v>
      </c>
      <c r="AB1286">
        <f t="shared" si="389"/>
        <v>1</v>
      </c>
      <c r="AC1286">
        <f t="shared" si="380"/>
        <v>0</v>
      </c>
      <c r="AF1286">
        <f t="shared" si="390"/>
        <v>6867180</v>
      </c>
      <c r="AH1286" t="str">
        <f t="shared" si="391"/>
        <v>Hindware Atlantic Xceed 5L 3kW Instant</v>
      </c>
      <c r="AI1286" s="21">
        <f t="shared" si="392"/>
        <v>942</v>
      </c>
      <c r="AK1286" t="str">
        <f t="shared" si="393"/>
        <v>Home &amp; Kitchen</v>
      </c>
      <c r="AM1286">
        <f t="shared" si="394"/>
        <v>5100</v>
      </c>
      <c r="AN1286" s="16">
        <f t="shared" si="395"/>
        <v>51</v>
      </c>
      <c r="AO1286">
        <f t="shared" si="396"/>
        <v>51</v>
      </c>
      <c r="AP1286" t="str">
        <f t="shared" si="397"/>
        <v>Suspicious Zero</v>
      </c>
      <c r="AQ1286">
        <f t="shared" si="398"/>
        <v>5100</v>
      </c>
    </row>
    <row r="1287" spans="1:43">
      <c r="A1287" t="s">
        <v>1673</v>
      </c>
      <c r="B1287" t="s">
        <v>1674</v>
      </c>
      <c r="C1287" t="s">
        <v>458</v>
      </c>
      <c r="D1287" s="17">
        <v>547</v>
      </c>
      <c r="E1287" s="17">
        <v>2999</v>
      </c>
      <c r="F1287" s="23">
        <v>82</v>
      </c>
      <c r="G1287" s="6">
        <v>4.3</v>
      </c>
      <c r="H1287" s="3">
        <v>407</v>
      </c>
      <c r="I1287" t="s">
        <v>1675</v>
      </c>
      <c r="J1287" t="s">
        <v>1676</v>
      </c>
      <c r="K1287" t="s">
        <v>1677</v>
      </c>
      <c r="L1287" t="s">
        <v>1678</v>
      </c>
      <c r="M1287" t="s">
        <v>1679</v>
      </c>
      <c r="N1287" t="s">
        <v>13140</v>
      </c>
      <c r="O1287" t="s">
        <v>1680</v>
      </c>
      <c r="P1287" t="s">
        <v>1681</v>
      </c>
      <c r="Q1287" t="str">
        <f t="shared" si="381"/>
        <v>Good</v>
      </c>
      <c r="R1287" s="15">
        <f t="shared" si="382"/>
        <v>1220593</v>
      </c>
      <c r="S1287" s="15" t="str">
        <f t="shared" si="383"/>
        <v>₹2,000-₹10,000</v>
      </c>
      <c r="U1287" s="6">
        <f t="shared" si="384"/>
        <v>308</v>
      </c>
      <c r="V1287" s="3">
        <f t="shared" si="385"/>
        <v>1750.1</v>
      </c>
      <c r="W1287" s="3" t="s">
        <v>14138</v>
      </c>
      <c r="X1287" s="3" t="s">
        <v>14550</v>
      </c>
      <c r="Y1287" s="25">
        <f t="shared" si="386"/>
        <v>0.82</v>
      </c>
      <c r="Z1287" s="25">
        <f t="shared" si="387"/>
        <v>662</v>
      </c>
      <c r="AA1287">
        <f t="shared" si="388"/>
        <v>1</v>
      </c>
      <c r="AB1287">
        <f t="shared" si="389"/>
        <v>1</v>
      </c>
      <c r="AC1287">
        <f t="shared" si="380"/>
        <v>0</v>
      </c>
      <c r="AF1287">
        <f t="shared" si="390"/>
        <v>1220593</v>
      </c>
      <c r="AH1287" t="str">
        <f t="shared" si="391"/>
        <v>Caldipree Silicone Case Cover</v>
      </c>
      <c r="AI1287" s="21">
        <f t="shared" si="392"/>
        <v>407</v>
      </c>
      <c r="AK1287" t="str">
        <f t="shared" si="393"/>
        <v>Electronics</v>
      </c>
      <c r="AM1287">
        <f t="shared" si="394"/>
        <v>8200</v>
      </c>
      <c r="AN1287" s="16">
        <f t="shared" si="395"/>
        <v>82</v>
      </c>
      <c r="AO1287">
        <f t="shared" si="396"/>
        <v>82</v>
      </c>
      <c r="AP1287" t="str">
        <f t="shared" si="397"/>
        <v>Suspicious Zero</v>
      </c>
      <c r="AQ1287">
        <f t="shared" si="398"/>
        <v>8200</v>
      </c>
    </row>
    <row r="1288" spans="1:43">
      <c r="A1288" t="s">
        <v>6912</v>
      </c>
      <c r="B1288" t="s">
        <v>6913</v>
      </c>
      <c r="C1288" t="s">
        <v>4570</v>
      </c>
      <c r="D1288" s="17">
        <v>499</v>
      </c>
      <c r="E1288" s="17">
        <v>1299</v>
      </c>
      <c r="F1288" s="23">
        <v>62</v>
      </c>
      <c r="G1288" s="6">
        <v>4.5</v>
      </c>
      <c r="H1288" s="3">
        <v>434</v>
      </c>
      <c r="I1288" t="s">
        <v>6914</v>
      </c>
      <c r="J1288" t="s">
        <v>6915</v>
      </c>
      <c r="K1288" t="s">
        <v>6916</v>
      </c>
      <c r="L1288" t="s">
        <v>6917</v>
      </c>
      <c r="M1288" t="s">
        <v>6918</v>
      </c>
      <c r="N1288" t="s">
        <v>6919</v>
      </c>
      <c r="O1288" t="s">
        <v>6920</v>
      </c>
      <c r="P1288" t="s">
        <v>6921</v>
      </c>
      <c r="Q1288" t="str">
        <f t="shared" si="381"/>
        <v>Good</v>
      </c>
      <c r="R1288" s="15">
        <f t="shared" si="382"/>
        <v>563766</v>
      </c>
      <c r="S1288" s="15" t="str">
        <f t="shared" si="383"/>
        <v>₹500-₹2,000</v>
      </c>
      <c r="U1288" s="6">
        <f t="shared" si="384"/>
        <v>308</v>
      </c>
      <c r="V1288" s="3">
        <f t="shared" si="385"/>
        <v>1953</v>
      </c>
      <c r="W1288" s="3" t="s">
        <v>13196</v>
      </c>
      <c r="X1288" s="3" t="s">
        <v>14572</v>
      </c>
      <c r="Y1288" s="25">
        <f t="shared" si="386"/>
        <v>0.62</v>
      </c>
      <c r="Z1288" s="25">
        <f t="shared" si="387"/>
        <v>662</v>
      </c>
      <c r="AA1288">
        <f t="shared" si="388"/>
        <v>1</v>
      </c>
      <c r="AB1288">
        <f t="shared" si="389"/>
        <v>1</v>
      </c>
      <c r="AC1288">
        <f t="shared" si="380"/>
        <v>0</v>
      </c>
      <c r="AF1288">
        <f t="shared" si="390"/>
        <v>563766</v>
      </c>
      <c r="AH1288" t="str">
        <f t="shared" si="391"/>
        <v>SupCares Laptop Stand 7 Height</v>
      </c>
      <c r="AI1288" s="21">
        <f t="shared" si="392"/>
        <v>434</v>
      </c>
      <c r="AK1288" t="str">
        <f t="shared" si="393"/>
        <v>Computers &amp; Accessories</v>
      </c>
      <c r="AM1288">
        <f t="shared" si="394"/>
        <v>6200</v>
      </c>
      <c r="AN1288" s="16">
        <f t="shared" si="395"/>
        <v>62</v>
      </c>
      <c r="AO1288">
        <f t="shared" si="396"/>
        <v>62</v>
      </c>
      <c r="AP1288" t="str">
        <f t="shared" si="397"/>
        <v>Suspicious Zero</v>
      </c>
      <c r="AQ1288">
        <f t="shared" si="398"/>
        <v>6200</v>
      </c>
    </row>
    <row r="1289" spans="1:43">
      <c r="A1289" t="s">
        <v>10502</v>
      </c>
      <c r="B1289" t="s">
        <v>10503</v>
      </c>
      <c r="C1289" t="s">
        <v>9330</v>
      </c>
      <c r="D1289" s="17">
        <v>8499</v>
      </c>
      <c r="E1289" s="17">
        <v>16490</v>
      </c>
      <c r="F1289" s="23">
        <v>48</v>
      </c>
      <c r="G1289" s="6">
        <v>4.3</v>
      </c>
      <c r="H1289" s="3">
        <v>97</v>
      </c>
      <c r="I1289" t="s">
        <v>10504</v>
      </c>
      <c r="J1289" t="s">
        <v>10505</v>
      </c>
      <c r="K1289" t="s">
        <v>10506</v>
      </c>
      <c r="L1289" t="s">
        <v>10507</v>
      </c>
      <c r="M1289" t="s">
        <v>10508</v>
      </c>
      <c r="N1289" t="s">
        <v>10509</v>
      </c>
      <c r="O1289" t="s">
        <v>10510</v>
      </c>
      <c r="P1289" t="s">
        <v>10511</v>
      </c>
      <c r="Q1289" t="str">
        <f t="shared" si="381"/>
        <v>Average</v>
      </c>
      <c r="R1289" s="15">
        <f t="shared" si="382"/>
        <v>1599530</v>
      </c>
      <c r="S1289" s="15" t="str">
        <f t="shared" si="383"/>
        <v>₹10,000-₹50,000</v>
      </c>
      <c r="U1289" s="6">
        <f t="shared" si="384"/>
        <v>308</v>
      </c>
      <c r="V1289" s="3">
        <f t="shared" si="385"/>
        <v>417.09999999999997</v>
      </c>
      <c r="W1289" s="3" t="s">
        <v>14068</v>
      </c>
      <c r="X1289" s="3" t="s">
        <v>14573</v>
      </c>
      <c r="Y1289" s="25">
        <f t="shared" si="386"/>
        <v>0.48</v>
      </c>
      <c r="Z1289" s="25">
        <f t="shared" si="387"/>
        <v>662</v>
      </c>
      <c r="AA1289">
        <f t="shared" si="388"/>
        <v>1</v>
      </c>
      <c r="AB1289">
        <f t="shared" si="389"/>
        <v>1</v>
      </c>
      <c r="AC1289">
        <f t="shared" si="380"/>
        <v>0</v>
      </c>
      <c r="AF1289">
        <f t="shared" si="390"/>
        <v>1599530</v>
      </c>
      <c r="AH1289" t="str">
        <f t="shared" si="391"/>
        <v>Livpure Glo Star RO+UV+UF+Mineraliser -</v>
      </c>
      <c r="AI1289" s="21">
        <f t="shared" si="392"/>
        <v>97</v>
      </c>
      <c r="AK1289" t="str">
        <f t="shared" si="393"/>
        <v>Home &amp; Kitchen</v>
      </c>
      <c r="AM1289">
        <f t="shared" si="394"/>
        <v>4800</v>
      </c>
      <c r="AN1289" s="16">
        <f t="shared" si="395"/>
        <v>48</v>
      </c>
      <c r="AO1289">
        <f t="shared" si="396"/>
        <v>48</v>
      </c>
      <c r="AP1289" t="str">
        <f t="shared" si="397"/>
        <v>Suspicious Zero</v>
      </c>
      <c r="AQ1289">
        <f t="shared" si="398"/>
        <v>4800</v>
      </c>
    </row>
    <row r="1290" spans="1:43">
      <c r="A1290" t="s">
        <v>734</v>
      </c>
      <c r="B1290" t="s">
        <v>735</v>
      </c>
      <c r="C1290" t="s">
        <v>458</v>
      </c>
      <c r="D1290" s="17">
        <v>1434</v>
      </c>
      <c r="E1290" s="17">
        <v>3999</v>
      </c>
      <c r="F1290" s="23">
        <v>64</v>
      </c>
      <c r="G1290" s="6">
        <v>4</v>
      </c>
      <c r="H1290" s="3">
        <v>32</v>
      </c>
      <c r="I1290" t="s">
        <v>736</v>
      </c>
      <c r="J1290" t="s">
        <v>737</v>
      </c>
      <c r="K1290" t="s">
        <v>738</v>
      </c>
      <c r="L1290" t="s">
        <v>739</v>
      </c>
      <c r="M1290" t="s">
        <v>740</v>
      </c>
      <c r="N1290" t="s">
        <v>13141</v>
      </c>
      <c r="O1290" t="s">
        <v>741</v>
      </c>
      <c r="P1290" t="s">
        <v>742</v>
      </c>
      <c r="Q1290" t="str">
        <f t="shared" si="381"/>
        <v>Good</v>
      </c>
      <c r="R1290" s="15">
        <f t="shared" si="382"/>
        <v>127968</v>
      </c>
      <c r="S1290" s="15" t="str">
        <f t="shared" si="383"/>
        <v>₹2,000-₹10,000</v>
      </c>
      <c r="U1290" s="6">
        <f t="shared" si="384"/>
        <v>308</v>
      </c>
      <c r="V1290" s="3">
        <f t="shared" si="385"/>
        <v>128</v>
      </c>
      <c r="W1290" s="3" t="s">
        <v>14533</v>
      </c>
      <c r="X1290" s="3" t="s">
        <v>14550</v>
      </c>
      <c r="Y1290" s="25">
        <f t="shared" si="386"/>
        <v>0.64</v>
      </c>
      <c r="Z1290" s="25">
        <f t="shared" si="387"/>
        <v>662</v>
      </c>
      <c r="AA1290">
        <f t="shared" si="388"/>
        <v>1</v>
      </c>
      <c r="AB1290">
        <f t="shared" si="389"/>
        <v>1</v>
      </c>
      <c r="AC1290">
        <f t="shared" si="380"/>
        <v>0</v>
      </c>
      <c r="AF1290">
        <f t="shared" si="390"/>
        <v>127968</v>
      </c>
      <c r="AH1290" t="str">
        <f t="shared" si="391"/>
        <v>Firestick</v>
      </c>
      <c r="AI1290" s="21">
        <f t="shared" si="392"/>
        <v>32</v>
      </c>
      <c r="AK1290" t="str">
        <f t="shared" si="393"/>
        <v>Electronics</v>
      </c>
      <c r="AM1290">
        <f t="shared" si="394"/>
        <v>6400</v>
      </c>
      <c r="AN1290" s="16">
        <f t="shared" si="395"/>
        <v>64</v>
      </c>
      <c r="AO1290">
        <f t="shared" si="396"/>
        <v>64</v>
      </c>
      <c r="AP1290" t="str">
        <f t="shared" si="397"/>
        <v>Suspicious Zero</v>
      </c>
      <c r="AQ1290">
        <f t="shared" si="398"/>
        <v>6400</v>
      </c>
    </row>
    <row r="1291" spans="1:43">
      <c r="A1291" t="s">
        <v>3891</v>
      </c>
      <c r="B1291" t="s">
        <v>3892</v>
      </c>
      <c r="C1291" t="s">
        <v>2810</v>
      </c>
      <c r="D1291" s="17">
        <v>12999</v>
      </c>
      <c r="E1291" s="17">
        <v>13499</v>
      </c>
      <c r="F1291" s="23">
        <v>4</v>
      </c>
      <c r="G1291" s="6">
        <v>4.0999999999999996</v>
      </c>
      <c r="H1291" s="3">
        <v>56098</v>
      </c>
      <c r="I1291" t="s">
        <v>3893</v>
      </c>
      <c r="J1291" t="s">
        <v>3894</v>
      </c>
      <c r="K1291" t="s">
        <v>3895</v>
      </c>
      <c r="L1291" t="s">
        <v>3896</v>
      </c>
      <c r="M1291" t="s">
        <v>3897</v>
      </c>
      <c r="N1291" t="s">
        <v>13142</v>
      </c>
      <c r="O1291" t="s">
        <v>3898</v>
      </c>
      <c r="P1291" t="s">
        <v>3899</v>
      </c>
      <c r="Q1291" t="str">
        <f t="shared" si="381"/>
        <v>Good</v>
      </c>
      <c r="R1291" s="15">
        <f t="shared" si="382"/>
        <v>757266902</v>
      </c>
      <c r="S1291" s="15" t="str">
        <f t="shared" si="383"/>
        <v>₹10,000-₹50,000</v>
      </c>
      <c r="U1291" s="6">
        <f t="shared" si="384"/>
        <v>308</v>
      </c>
      <c r="V1291" s="3">
        <f t="shared" si="385"/>
        <v>230001.8</v>
      </c>
      <c r="W1291" s="3" t="s">
        <v>14304</v>
      </c>
      <c r="X1291" s="3" t="s">
        <v>14550</v>
      </c>
      <c r="Y1291" s="25">
        <f t="shared" si="386"/>
        <v>0.04</v>
      </c>
      <c r="Z1291" s="25">
        <f t="shared" si="387"/>
        <v>662</v>
      </c>
      <c r="AA1291">
        <f t="shared" si="388"/>
        <v>1</v>
      </c>
      <c r="AB1291">
        <f t="shared" si="389"/>
        <v>1</v>
      </c>
      <c r="AC1291">
        <f t="shared" si="380"/>
        <v>0</v>
      </c>
      <c r="AF1291">
        <f t="shared" si="390"/>
        <v>757266902</v>
      </c>
      <c r="AH1291" t="str">
        <f t="shared" si="391"/>
        <v>Samsung Galaxy M32 Prime Edition (Light</v>
      </c>
      <c r="AI1291" s="21">
        <f t="shared" si="392"/>
        <v>56098</v>
      </c>
      <c r="AK1291" t="str">
        <f t="shared" si="393"/>
        <v>Electronics</v>
      </c>
      <c r="AM1291">
        <f t="shared" si="394"/>
        <v>400</v>
      </c>
      <c r="AN1291" s="16">
        <f t="shared" si="395"/>
        <v>4</v>
      </c>
      <c r="AO1291">
        <f t="shared" si="396"/>
        <v>4</v>
      </c>
      <c r="AP1291" t="str">
        <f t="shared" si="397"/>
        <v>Suspicious Zero</v>
      </c>
      <c r="AQ1291">
        <f t="shared" si="398"/>
        <v>400</v>
      </c>
    </row>
    <row r="1292" spans="1:43">
      <c r="A1292" t="s">
        <v>3980</v>
      </c>
      <c r="B1292" t="s">
        <v>12159</v>
      </c>
      <c r="C1292" t="s">
        <v>2768</v>
      </c>
      <c r="D1292" s="17">
        <v>4999</v>
      </c>
      <c r="E1292" s="17">
        <v>6999</v>
      </c>
      <c r="F1292" s="23">
        <v>28.999999999999996</v>
      </c>
      <c r="G1292" s="6">
        <v>3.8</v>
      </c>
      <c r="H1292" s="3">
        <v>758</v>
      </c>
      <c r="I1292" t="s">
        <v>12085</v>
      </c>
      <c r="J1292" t="s">
        <v>3981</v>
      </c>
      <c r="K1292" t="s">
        <v>3982</v>
      </c>
      <c r="L1292" t="s">
        <v>3983</v>
      </c>
      <c r="M1292" t="s">
        <v>3984</v>
      </c>
      <c r="N1292" t="s">
        <v>3985</v>
      </c>
      <c r="O1292" t="s">
        <v>3986</v>
      </c>
      <c r="P1292" t="s">
        <v>3987</v>
      </c>
      <c r="Q1292" t="str">
        <f t="shared" si="381"/>
        <v>Good</v>
      </c>
      <c r="R1292" s="15">
        <f t="shared" si="382"/>
        <v>5305242</v>
      </c>
      <c r="S1292" s="15" t="str">
        <f t="shared" si="383"/>
        <v>₹2,000-₹10,000</v>
      </c>
      <c r="U1292" s="6">
        <f t="shared" si="384"/>
        <v>308</v>
      </c>
      <c r="V1292" s="3">
        <f t="shared" si="385"/>
        <v>2880.4</v>
      </c>
      <c r="W1292" s="3" t="s">
        <v>14069</v>
      </c>
      <c r="X1292" s="3" t="s">
        <v>14550</v>
      </c>
      <c r="Y1292" s="25">
        <f t="shared" si="386"/>
        <v>0.28999999999999998</v>
      </c>
      <c r="Z1292" s="25">
        <f t="shared" si="387"/>
        <v>662</v>
      </c>
      <c r="AA1292">
        <f t="shared" si="388"/>
        <v>1</v>
      </c>
      <c r="AB1292">
        <f t="shared" si="389"/>
        <v>1</v>
      </c>
      <c r="AC1292">
        <f t="shared" si="380"/>
        <v>0</v>
      </c>
      <c r="AF1292">
        <f t="shared" si="390"/>
        <v>5305242</v>
      </c>
      <c r="AH1292" t="str">
        <f t="shared" si="391"/>
        <v>OnePlus Nord Watch with 1.78‚ AMOLED</v>
      </c>
      <c r="AI1292" s="21">
        <f t="shared" si="392"/>
        <v>758</v>
      </c>
      <c r="AK1292" t="str">
        <f t="shared" si="393"/>
        <v>Electronics</v>
      </c>
      <c r="AM1292">
        <f t="shared" si="394"/>
        <v>2899.9999999999995</v>
      </c>
      <c r="AN1292" s="16">
        <f t="shared" si="395"/>
        <v>28.999999999999996</v>
      </c>
      <c r="AO1292">
        <f t="shared" si="396"/>
        <v>28.999999999999996</v>
      </c>
      <c r="AP1292" t="str">
        <f t="shared" si="397"/>
        <v>Suspicious Zero</v>
      </c>
      <c r="AQ1292">
        <f t="shared" si="398"/>
        <v>2899.9999999999995</v>
      </c>
    </row>
    <row r="1293" spans="1:43">
      <c r="A1293" t="s">
        <v>9206</v>
      </c>
      <c r="B1293" t="s">
        <v>9207</v>
      </c>
      <c r="C1293" t="s">
        <v>7922</v>
      </c>
      <c r="D1293" s="17">
        <v>899</v>
      </c>
      <c r="E1293" s="17">
        <v>1990</v>
      </c>
      <c r="F1293" s="23">
        <v>55.000000000000007</v>
      </c>
      <c r="G1293" s="6">
        <v>4.0999999999999996</v>
      </c>
      <c r="H1293" s="3">
        <v>185</v>
      </c>
      <c r="I1293" t="s">
        <v>9208</v>
      </c>
      <c r="J1293" t="s">
        <v>9209</v>
      </c>
      <c r="K1293" t="s">
        <v>9210</v>
      </c>
      <c r="L1293" t="s">
        <v>9211</v>
      </c>
      <c r="M1293" t="s">
        <v>13143</v>
      </c>
      <c r="N1293" t="s">
        <v>9212</v>
      </c>
      <c r="O1293" t="s">
        <v>9213</v>
      </c>
      <c r="P1293" t="s">
        <v>9214</v>
      </c>
      <c r="Q1293" t="str">
        <f t="shared" si="381"/>
        <v>Good</v>
      </c>
      <c r="R1293" s="15">
        <f t="shared" si="382"/>
        <v>368150</v>
      </c>
      <c r="S1293" s="15" t="str">
        <f t="shared" si="383"/>
        <v>₹500-₹2,000</v>
      </c>
      <c r="U1293" s="6">
        <f t="shared" si="384"/>
        <v>308</v>
      </c>
      <c r="V1293" s="3">
        <f t="shared" si="385"/>
        <v>758.49999999999989</v>
      </c>
      <c r="W1293" s="3" t="s">
        <v>14070</v>
      </c>
      <c r="X1293" s="3" t="s">
        <v>14573</v>
      </c>
      <c r="Y1293" s="25">
        <f t="shared" si="386"/>
        <v>0.55000000000000004</v>
      </c>
      <c r="Z1293" s="25">
        <f t="shared" si="387"/>
        <v>662</v>
      </c>
      <c r="AA1293">
        <f t="shared" si="388"/>
        <v>1</v>
      </c>
      <c r="AB1293">
        <f t="shared" si="389"/>
        <v>1</v>
      </c>
      <c r="AC1293">
        <f t="shared" si="380"/>
        <v>0</v>
      </c>
      <c r="AF1293">
        <f t="shared" si="390"/>
        <v>368150</v>
      </c>
      <c r="AH1293" t="str">
        <f t="shared" si="391"/>
        <v>Activa Heat-Max 2000 Watts Room Heater</v>
      </c>
      <c r="AI1293" s="21">
        <f t="shared" si="392"/>
        <v>185</v>
      </c>
      <c r="AK1293" t="str">
        <f t="shared" si="393"/>
        <v>Home &amp; Kitchen</v>
      </c>
      <c r="AM1293">
        <f t="shared" si="394"/>
        <v>5500.0000000000009</v>
      </c>
      <c r="AN1293" s="16">
        <f t="shared" si="395"/>
        <v>55.000000000000007</v>
      </c>
      <c r="AO1293">
        <f t="shared" si="396"/>
        <v>55.000000000000007</v>
      </c>
      <c r="AP1293" t="str">
        <f t="shared" si="397"/>
        <v>Suspicious Zero</v>
      </c>
      <c r="AQ1293">
        <f t="shared" si="398"/>
        <v>5500.0000000000009</v>
      </c>
    </row>
    <row r="1294" spans="1:43">
      <c r="A1294" t="s">
        <v>2841</v>
      </c>
      <c r="B1294" t="s">
        <v>12175</v>
      </c>
      <c r="C1294" t="s">
        <v>2843</v>
      </c>
      <c r="D1294" s="17">
        <v>569</v>
      </c>
      <c r="E1294" s="17">
        <v>1000</v>
      </c>
      <c r="F1294" s="23">
        <v>43</v>
      </c>
      <c r="G1294" s="6">
        <v>4.4000000000000004</v>
      </c>
      <c r="H1294" s="3">
        <v>67262</v>
      </c>
      <c r="I1294" t="s">
        <v>2844</v>
      </c>
      <c r="J1294" t="s">
        <v>2845</v>
      </c>
      <c r="K1294" t="s">
        <v>2846</v>
      </c>
      <c r="L1294" t="s">
        <v>2847</v>
      </c>
      <c r="M1294" t="s">
        <v>2848</v>
      </c>
      <c r="N1294" t="s">
        <v>2849</v>
      </c>
      <c r="O1294" t="s">
        <v>4577</v>
      </c>
      <c r="P1294" t="s">
        <v>4578</v>
      </c>
      <c r="Q1294" t="str">
        <f t="shared" si="381"/>
        <v>Good</v>
      </c>
      <c r="R1294" s="15">
        <f t="shared" si="382"/>
        <v>67262000</v>
      </c>
      <c r="S1294" s="15" t="str">
        <f t="shared" si="383"/>
        <v>₹500-₹2,000</v>
      </c>
      <c r="U1294" s="6">
        <f t="shared" si="384"/>
        <v>308</v>
      </c>
      <c r="V1294" s="3">
        <f t="shared" si="385"/>
        <v>295952.80000000005</v>
      </c>
      <c r="W1294" s="3" t="s">
        <v>14131</v>
      </c>
      <c r="X1294" s="3" t="s">
        <v>14550</v>
      </c>
      <c r="Y1294" s="25">
        <f t="shared" si="386"/>
        <v>0.43</v>
      </c>
      <c r="Z1294" s="25">
        <f t="shared" si="387"/>
        <v>662</v>
      </c>
      <c r="AA1294">
        <f t="shared" si="388"/>
        <v>1</v>
      </c>
      <c r="AB1294">
        <f t="shared" si="389"/>
        <v>1</v>
      </c>
      <c r="AC1294">
        <f t="shared" si="380"/>
        <v>0</v>
      </c>
      <c r="AF1294">
        <f t="shared" si="390"/>
        <v>67262000</v>
      </c>
      <c r="AH1294" t="str">
        <f t="shared" si="391"/>
        <v>SanDisk Ultra microSDXC‚TM UHS-I Card,</v>
      </c>
      <c r="AI1294" s="21">
        <f t="shared" si="392"/>
        <v>67262</v>
      </c>
      <c r="AK1294" t="str">
        <f t="shared" si="393"/>
        <v>Electronics</v>
      </c>
      <c r="AM1294">
        <f t="shared" si="394"/>
        <v>4300</v>
      </c>
      <c r="AN1294" s="16">
        <f t="shared" si="395"/>
        <v>43</v>
      </c>
      <c r="AO1294">
        <f t="shared" si="396"/>
        <v>43</v>
      </c>
      <c r="AP1294" t="str">
        <f t="shared" si="397"/>
        <v>Suspicious Zero</v>
      </c>
      <c r="AQ1294">
        <f t="shared" si="398"/>
        <v>4300</v>
      </c>
    </row>
    <row r="1295" spans="1:43">
      <c r="A1295" t="s">
        <v>6698</v>
      </c>
      <c r="B1295" t="s">
        <v>6699</v>
      </c>
      <c r="C1295" t="s">
        <v>6700</v>
      </c>
      <c r="D1295" s="17">
        <v>199</v>
      </c>
      <c r="E1295" s="17">
        <v>999</v>
      </c>
      <c r="F1295" s="23">
        <v>80</v>
      </c>
      <c r="G1295" s="6">
        <v>4.2</v>
      </c>
      <c r="H1295" s="3">
        <v>362</v>
      </c>
      <c r="I1295" t="s">
        <v>6701</v>
      </c>
      <c r="J1295" t="s">
        <v>6702</v>
      </c>
      <c r="K1295" t="s">
        <v>6703</v>
      </c>
      <c r="L1295" t="s">
        <v>6704</v>
      </c>
      <c r="M1295" t="s">
        <v>6705</v>
      </c>
      <c r="N1295" t="s">
        <v>6706</v>
      </c>
      <c r="O1295" t="s">
        <v>6707</v>
      </c>
      <c r="P1295" t="s">
        <v>6708</v>
      </c>
      <c r="Q1295" t="str">
        <f t="shared" si="381"/>
        <v>Average</v>
      </c>
      <c r="R1295" s="15">
        <f t="shared" si="382"/>
        <v>361638</v>
      </c>
      <c r="S1295" s="15" t="str">
        <f t="shared" si="383"/>
        <v>₹500-₹2,000</v>
      </c>
      <c r="U1295" s="6">
        <f t="shared" si="384"/>
        <v>308</v>
      </c>
      <c r="V1295" s="3">
        <f t="shared" si="385"/>
        <v>1520.4</v>
      </c>
      <c r="W1295" s="3" t="s">
        <v>14071</v>
      </c>
      <c r="X1295" s="3" t="s">
        <v>14572</v>
      </c>
      <c r="Y1295" s="25">
        <f t="shared" si="386"/>
        <v>0.8</v>
      </c>
      <c r="Z1295" s="25">
        <f t="shared" si="387"/>
        <v>662</v>
      </c>
      <c r="AA1295">
        <f t="shared" si="388"/>
        <v>1</v>
      </c>
      <c r="AB1295">
        <f t="shared" si="389"/>
        <v>1</v>
      </c>
      <c r="AC1295">
        <f t="shared" si="380"/>
        <v>0</v>
      </c>
      <c r="AF1295">
        <f t="shared" si="390"/>
        <v>361638</v>
      </c>
      <c r="AH1295" t="str">
        <f t="shared" si="391"/>
        <v>Lapster Caddy for ssd and HDD,</v>
      </c>
      <c r="AI1295" s="21">
        <f t="shared" si="392"/>
        <v>362</v>
      </c>
      <c r="AK1295" t="str">
        <f t="shared" si="393"/>
        <v>Computers &amp; Accessories</v>
      </c>
      <c r="AM1295">
        <f t="shared" si="394"/>
        <v>8000</v>
      </c>
      <c r="AN1295" s="16">
        <f t="shared" si="395"/>
        <v>80</v>
      </c>
      <c r="AO1295">
        <f t="shared" si="396"/>
        <v>80</v>
      </c>
      <c r="AP1295" t="str">
        <f t="shared" si="397"/>
        <v>Suspicious Zero</v>
      </c>
      <c r="AQ1295">
        <f t="shared" si="398"/>
        <v>8000</v>
      </c>
    </row>
    <row r="1296" spans="1:43">
      <c r="A1296" t="s">
        <v>2944</v>
      </c>
      <c r="B1296" t="s">
        <v>12176</v>
      </c>
      <c r="C1296" t="s">
        <v>2843</v>
      </c>
      <c r="D1296" s="17">
        <v>959</v>
      </c>
      <c r="E1296" s="17">
        <v>1800</v>
      </c>
      <c r="F1296" s="23">
        <v>47</v>
      </c>
      <c r="G1296" s="6">
        <v>4.4000000000000004</v>
      </c>
      <c r="H1296" s="3">
        <v>67259</v>
      </c>
      <c r="I1296" t="s">
        <v>2844</v>
      </c>
      <c r="J1296" t="s">
        <v>2845</v>
      </c>
      <c r="K1296" t="s">
        <v>2846</v>
      </c>
      <c r="L1296" t="s">
        <v>2847</v>
      </c>
      <c r="M1296" t="s">
        <v>2848</v>
      </c>
      <c r="N1296" t="s">
        <v>2849</v>
      </c>
      <c r="O1296" t="s">
        <v>2945</v>
      </c>
      <c r="P1296" t="s">
        <v>2946</v>
      </c>
      <c r="Q1296" t="str">
        <f t="shared" si="381"/>
        <v>Good</v>
      </c>
      <c r="R1296" s="15">
        <f t="shared" si="382"/>
        <v>121066200</v>
      </c>
      <c r="S1296" s="15" t="str">
        <f t="shared" si="383"/>
        <v>₹500-₹2,000</v>
      </c>
      <c r="U1296" s="6">
        <f t="shared" si="384"/>
        <v>308</v>
      </c>
      <c r="V1296" s="3">
        <f t="shared" si="385"/>
        <v>295939.60000000003</v>
      </c>
      <c r="W1296" s="3" t="s">
        <v>14130</v>
      </c>
      <c r="X1296" s="3" t="s">
        <v>14550</v>
      </c>
      <c r="Y1296" s="25">
        <f t="shared" si="386"/>
        <v>0.47</v>
      </c>
      <c r="Z1296" s="25">
        <f t="shared" si="387"/>
        <v>662</v>
      </c>
      <c r="AA1296">
        <f t="shared" si="388"/>
        <v>1</v>
      </c>
      <c r="AB1296">
        <f t="shared" si="389"/>
        <v>1</v>
      </c>
      <c r="AC1296">
        <f t="shared" si="380"/>
        <v>0</v>
      </c>
      <c r="AF1296">
        <f t="shared" si="390"/>
        <v>121066200</v>
      </c>
      <c r="AH1296" t="str">
        <f t="shared" si="391"/>
        <v>SanDisk Ultra microSDXC‚TM UHS-I Card,</v>
      </c>
      <c r="AI1296" s="21">
        <f t="shared" si="392"/>
        <v>67259</v>
      </c>
      <c r="AK1296" t="str">
        <f t="shared" si="393"/>
        <v>Electronics</v>
      </c>
      <c r="AM1296">
        <f t="shared" si="394"/>
        <v>4700</v>
      </c>
      <c r="AN1296" s="16">
        <f t="shared" si="395"/>
        <v>47</v>
      </c>
      <c r="AO1296">
        <f t="shared" si="396"/>
        <v>47</v>
      </c>
      <c r="AP1296" t="str">
        <f t="shared" si="397"/>
        <v>Suspicious Zero</v>
      </c>
      <c r="AQ1296">
        <f t="shared" si="398"/>
        <v>4700</v>
      </c>
    </row>
    <row r="1297" spans="1:43">
      <c r="A1297" t="s">
        <v>3948</v>
      </c>
      <c r="B1297" t="s">
        <v>12177</v>
      </c>
      <c r="C1297" t="s">
        <v>2843</v>
      </c>
      <c r="D1297" s="17">
        <v>1989</v>
      </c>
      <c r="E1297" s="17">
        <v>3500</v>
      </c>
      <c r="F1297" s="23">
        <v>43</v>
      </c>
      <c r="G1297" s="6">
        <v>4.4000000000000004</v>
      </c>
      <c r="H1297" s="3">
        <v>67260</v>
      </c>
      <c r="I1297" t="s">
        <v>3949</v>
      </c>
      <c r="J1297" t="s">
        <v>2845</v>
      </c>
      <c r="K1297" t="s">
        <v>2846</v>
      </c>
      <c r="L1297" t="s">
        <v>2847</v>
      </c>
      <c r="M1297" t="s">
        <v>2848</v>
      </c>
      <c r="N1297" t="s">
        <v>2849</v>
      </c>
      <c r="O1297" t="s">
        <v>3950</v>
      </c>
      <c r="P1297" t="s">
        <v>3951</v>
      </c>
      <c r="Q1297" t="str">
        <f t="shared" si="381"/>
        <v>Good</v>
      </c>
      <c r="R1297" s="15">
        <f t="shared" si="382"/>
        <v>235410000</v>
      </c>
      <c r="S1297" s="15" t="str">
        <f t="shared" si="383"/>
        <v>₹2,000-₹10,000</v>
      </c>
      <c r="U1297" s="6">
        <f t="shared" si="384"/>
        <v>308</v>
      </c>
      <c r="V1297" s="3">
        <f t="shared" si="385"/>
        <v>295944</v>
      </c>
      <c r="W1297" s="3" t="s">
        <v>14534</v>
      </c>
      <c r="X1297" s="3" t="s">
        <v>14550</v>
      </c>
      <c r="Y1297" s="25">
        <f t="shared" si="386"/>
        <v>0.43</v>
      </c>
      <c r="Z1297" s="25">
        <f t="shared" si="387"/>
        <v>662</v>
      </c>
      <c r="AA1297">
        <f t="shared" si="388"/>
        <v>1</v>
      </c>
      <c r="AB1297">
        <f t="shared" si="389"/>
        <v>1</v>
      </c>
      <c r="AC1297">
        <f t="shared" si="380"/>
        <v>0</v>
      </c>
      <c r="AF1297">
        <f t="shared" si="390"/>
        <v>235410000</v>
      </c>
      <c r="AH1297" t="str">
        <f t="shared" si="391"/>
        <v>SanDisk Ultra microSDXC‚TM UHS-I Card,</v>
      </c>
      <c r="AI1297" s="21">
        <f t="shared" si="392"/>
        <v>67260</v>
      </c>
      <c r="AK1297" t="str">
        <f t="shared" si="393"/>
        <v>Electronics</v>
      </c>
      <c r="AM1297">
        <f t="shared" si="394"/>
        <v>4300</v>
      </c>
      <c r="AN1297" s="16">
        <f t="shared" si="395"/>
        <v>43</v>
      </c>
      <c r="AO1297">
        <f t="shared" si="396"/>
        <v>43</v>
      </c>
      <c r="AP1297" t="str">
        <f t="shared" si="397"/>
        <v>Suspicious Zero</v>
      </c>
      <c r="AQ1297">
        <f t="shared" si="398"/>
        <v>4300</v>
      </c>
    </row>
    <row r="1298" spans="1:43">
      <c r="A1298" t="s">
        <v>11675</v>
      </c>
      <c r="B1298" t="s">
        <v>11676</v>
      </c>
      <c r="C1298" t="s">
        <v>8053</v>
      </c>
      <c r="D1298" s="17">
        <v>1199</v>
      </c>
      <c r="E1298" s="17">
        <v>2990</v>
      </c>
      <c r="F1298" s="23">
        <v>60</v>
      </c>
      <c r="G1298" s="6">
        <v>3.8</v>
      </c>
      <c r="H1298" s="3">
        <v>133</v>
      </c>
      <c r="I1298" t="s">
        <v>11677</v>
      </c>
      <c r="J1298" t="s">
        <v>11678</v>
      </c>
      <c r="K1298" t="s">
        <v>11679</v>
      </c>
      <c r="L1298" t="s">
        <v>11680</v>
      </c>
      <c r="M1298" t="s">
        <v>11681</v>
      </c>
      <c r="N1298" t="s">
        <v>13144</v>
      </c>
      <c r="O1298" t="s">
        <v>11682</v>
      </c>
      <c r="P1298" t="s">
        <v>11683</v>
      </c>
      <c r="Q1298" t="str">
        <f t="shared" si="381"/>
        <v>Good</v>
      </c>
      <c r="R1298" s="15">
        <f t="shared" si="382"/>
        <v>397670</v>
      </c>
      <c r="S1298" s="15" t="str">
        <f t="shared" si="383"/>
        <v>₹2,000-₹10,000</v>
      </c>
      <c r="U1298" s="6">
        <f t="shared" si="384"/>
        <v>308</v>
      </c>
      <c r="V1298" s="3">
        <f t="shared" si="385"/>
        <v>505.4</v>
      </c>
      <c r="W1298" s="3" t="s">
        <v>14072</v>
      </c>
      <c r="X1298" s="3" t="s">
        <v>14573</v>
      </c>
      <c r="Y1298" s="25">
        <f t="shared" si="386"/>
        <v>0.6</v>
      </c>
      <c r="Z1298" s="25">
        <f t="shared" si="387"/>
        <v>662</v>
      </c>
      <c r="AA1298">
        <f t="shared" si="388"/>
        <v>1</v>
      </c>
      <c r="AB1298">
        <f t="shared" si="389"/>
        <v>1</v>
      </c>
      <c r="AC1298">
        <f t="shared" si="380"/>
        <v>0</v>
      </c>
      <c r="AF1298">
        <f t="shared" si="390"/>
        <v>397670</v>
      </c>
      <c r="AH1298" t="str">
        <f t="shared" si="391"/>
        <v>Activa Easy Mix Nutri Mixer Grinder 500</v>
      </c>
      <c r="AI1298" s="21">
        <f t="shared" si="392"/>
        <v>133</v>
      </c>
      <c r="AK1298" t="str">
        <f t="shared" si="393"/>
        <v>Home &amp; Kitchen</v>
      </c>
      <c r="AM1298">
        <f t="shared" si="394"/>
        <v>6000</v>
      </c>
      <c r="AN1298" s="16">
        <f t="shared" si="395"/>
        <v>60</v>
      </c>
      <c r="AO1298">
        <f t="shared" si="396"/>
        <v>60</v>
      </c>
      <c r="AP1298" t="str">
        <f t="shared" si="397"/>
        <v>Suspicious Zero</v>
      </c>
      <c r="AQ1298">
        <f t="shared" si="398"/>
        <v>6000</v>
      </c>
    </row>
    <row r="1299" spans="1:43">
      <c r="A1299" t="s">
        <v>3074</v>
      </c>
      <c r="B1299" t="s">
        <v>2767</v>
      </c>
      <c r="C1299" t="s">
        <v>2768</v>
      </c>
      <c r="D1299" s="17">
        <v>1799</v>
      </c>
      <c r="E1299" s="17">
        <v>19999</v>
      </c>
      <c r="F1299" s="23">
        <v>91</v>
      </c>
      <c r="G1299" s="6">
        <v>4.2</v>
      </c>
      <c r="H1299" s="3">
        <v>13937</v>
      </c>
      <c r="I1299" t="s">
        <v>3075</v>
      </c>
      <c r="J1299" t="s">
        <v>2770</v>
      </c>
      <c r="K1299" t="s">
        <v>2771</v>
      </c>
      <c r="L1299" t="s">
        <v>2772</v>
      </c>
      <c r="M1299" t="s">
        <v>2773</v>
      </c>
      <c r="N1299" t="s">
        <v>2774</v>
      </c>
      <c r="O1299" t="s">
        <v>3076</v>
      </c>
      <c r="P1299" t="s">
        <v>3077</v>
      </c>
      <c r="Q1299" t="str">
        <f t="shared" si="381"/>
        <v>Good</v>
      </c>
      <c r="R1299" s="15">
        <f t="shared" si="382"/>
        <v>278726063</v>
      </c>
      <c r="S1299" s="15" t="str">
        <f t="shared" si="383"/>
        <v>₹10,000-₹50,000</v>
      </c>
      <c r="U1299" s="6">
        <f t="shared" si="384"/>
        <v>308</v>
      </c>
      <c r="V1299" s="3">
        <f t="shared" si="385"/>
        <v>58535.4</v>
      </c>
      <c r="W1299" s="3" t="s">
        <v>14073</v>
      </c>
      <c r="X1299" s="3" t="s">
        <v>14550</v>
      </c>
      <c r="Y1299" s="25">
        <f t="shared" si="386"/>
        <v>0.91</v>
      </c>
      <c r="Z1299" s="25">
        <f t="shared" si="387"/>
        <v>662</v>
      </c>
      <c r="AA1299">
        <f t="shared" si="388"/>
        <v>1</v>
      </c>
      <c r="AB1299">
        <f t="shared" si="389"/>
        <v>1</v>
      </c>
      <c r="AC1299">
        <f t="shared" si="380"/>
        <v>0</v>
      </c>
      <c r="AF1299">
        <f t="shared" si="390"/>
        <v>278726063</v>
      </c>
      <c r="AH1299" t="str">
        <f t="shared" si="391"/>
        <v>Fire-Boltt Ninja Call Pro Plus 1.83"</v>
      </c>
      <c r="AI1299" s="21">
        <f t="shared" si="392"/>
        <v>13937</v>
      </c>
      <c r="AK1299" t="str">
        <f t="shared" si="393"/>
        <v>Electronics</v>
      </c>
      <c r="AM1299">
        <f t="shared" si="394"/>
        <v>9100</v>
      </c>
      <c r="AN1299" s="16">
        <f t="shared" si="395"/>
        <v>91</v>
      </c>
      <c r="AO1299">
        <f t="shared" si="396"/>
        <v>91</v>
      </c>
      <c r="AP1299" t="str">
        <f t="shared" si="397"/>
        <v>Suspicious Zero</v>
      </c>
      <c r="AQ1299">
        <f t="shared" si="398"/>
        <v>9100</v>
      </c>
    </row>
    <row r="1300" spans="1:43">
      <c r="A1300" t="s">
        <v>3027</v>
      </c>
      <c r="B1300" t="s">
        <v>2767</v>
      </c>
      <c r="C1300" t="s">
        <v>2768</v>
      </c>
      <c r="D1300" s="17">
        <v>1799</v>
      </c>
      <c r="E1300" s="17">
        <v>19999</v>
      </c>
      <c r="F1300" s="23">
        <v>91</v>
      </c>
      <c r="G1300" s="6">
        <v>4.2</v>
      </c>
      <c r="H1300" s="3">
        <v>13937</v>
      </c>
      <c r="I1300" t="s">
        <v>3028</v>
      </c>
      <c r="J1300" t="s">
        <v>2770</v>
      </c>
      <c r="K1300" t="s">
        <v>2771</v>
      </c>
      <c r="L1300" t="s">
        <v>2772</v>
      </c>
      <c r="M1300" t="s">
        <v>2773</v>
      </c>
      <c r="N1300" t="s">
        <v>2774</v>
      </c>
      <c r="O1300" t="s">
        <v>3029</v>
      </c>
      <c r="P1300" t="s">
        <v>3030</v>
      </c>
      <c r="Q1300" t="str">
        <f t="shared" si="381"/>
        <v>Good</v>
      </c>
      <c r="R1300" s="15">
        <f t="shared" si="382"/>
        <v>278726063</v>
      </c>
      <c r="S1300" s="15" t="str">
        <f t="shared" si="383"/>
        <v>₹10,000-₹50,000</v>
      </c>
      <c r="U1300" s="6">
        <f t="shared" si="384"/>
        <v>308</v>
      </c>
      <c r="V1300" s="3">
        <f t="shared" si="385"/>
        <v>58535.4</v>
      </c>
      <c r="W1300" s="3" t="s">
        <v>14536</v>
      </c>
      <c r="X1300" s="3" t="s">
        <v>14550</v>
      </c>
      <c r="Y1300" s="25">
        <f t="shared" si="386"/>
        <v>0.91</v>
      </c>
      <c r="Z1300" s="25">
        <f t="shared" si="387"/>
        <v>662</v>
      </c>
      <c r="AA1300">
        <f t="shared" si="388"/>
        <v>1</v>
      </c>
      <c r="AB1300">
        <f t="shared" si="389"/>
        <v>1</v>
      </c>
      <c r="AC1300">
        <f t="shared" si="380"/>
        <v>0</v>
      </c>
      <c r="AF1300">
        <f t="shared" si="390"/>
        <v>278726063</v>
      </c>
      <c r="AH1300" t="str">
        <f t="shared" si="391"/>
        <v>Fire-Boltt Ninja Call Pro Plus 1.83"</v>
      </c>
      <c r="AI1300" s="21">
        <f t="shared" si="392"/>
        <v>13937</v>
      </c>
      <c r="AK1300" t="str">
        <f t="shared" si="393"/>
        <v>Electronics</v>
      </c>
      <c r="AM1300">
        <f t="shared" si="394"/>
        <v>9100</v>
      </c>
      <c r="AN1300" s="16">
        <f t="shared" si="395"/>
        <v>91</v>
      </c>
      <c r="AO1300">
        <f t="shared" si="396"/>
        <v>91</v>
      </c>
      <c r="AP1300" t="str">
        <f t="shared" si="397"/>
        <v>Suspicious Zero</v>
      </c>
      <c r="AQ1300">
        <f t="shared" si="398"/>
        <v>9100</v>
      </c>
    </row>
    <row r="1301" spans="1:43">
      <c r="A1301" t="s">
        <v>3124</v>
      </c>
      <c r="B1301" t="s">
        <v>2767</v>
      </c>
      <c r="C1301" t="s">
        <v>2768</v>
      </c>
      <c r="D1301" s="17">
        <v>1799</v>
      </c>
      <c r="E1301" s="17">
        <v>19999</v>
      </c>
      <c r="F1301" s="23">
        <v>91</v>
      </c>
      <c r="G1301" s="6">
        <v>4.2</v>
      </c>
      <c r="H1301" s="3">
        <v>13937</v>
      </c>
      <c r="I1301" t="s">
        <v>2769</v>
      </c>
      <c r="J1301" t="s">
        <v>2770</v>
      </c>
      <c r="K1301" t="s">
        <v>2771</v>
      </c>
      <c r="L1301" t="s">
        <v>2772</v>
      </c>
      <c r="M1301" t="s">
        <v>2773</v>
      </c>
      <c r="N1301" t="s">
        <v>2774</v>
      </c>
      <c r="O1301" t="s">
        <v>3125</v>
      </c>
      <c r="P1301" t="s">
        <v>3126</v>
      </c>
      <c r="Q1301" t="str">
        <f t="shared" si="381"/>
        <v>Below 3</v>
      </c>
      <c r="R1301" s="15">
        <f t="shared" si="382"/>
        <v>278726063</v>
      </c>
      <c r="S1301" s="15" t="str">
        <f t="shared" si="383"/>
        <v>₹10,000-₹50,000</v>
      </c>
      <c r="U1301" s="6">
        <f t="shared" si="384"/>
        <v>308</v>
      </c>
      <c r="V1301" s="3">
        <f t="shared" si="385"/>
        <v>58535.4</v>
      </c>
      <c r="W1301" s="3" t="s">
        <v>14546</v>
      </c>
      <c r="X1301" s="3" t="s">
        <v>14550</v>
      </c>
      <c r="Y1301" s="25">
        <f t="shared" si="386"/>
        <v>0.91</v>
      </c>
      <c r="Z1301" s="25">
        <f t="shared" si="387"/>
        <v>662</v>
      </c>
      <c r="AA1301">
        <f t="shared" si="388"/>
        <v>1</v>
      </c>
      <c r="AB1301">
        <f t="shared" si="389"/>
        <v>1</v>
      </c>
      <c r="AC1301">
        <f t="shared" si="380"/>
        <v>0</v>
      </c>
      <c r="AF1301">
        <f t="shared" si="390"/>
        <v>278726063</v>
      </c>
      <c r="AH1301" t="str">
        <f t="shared" si="391"/>
        <v>Fire-Boltt Ninja Call Pro Plus 1.83"</v>
      </c>
      <c r="AI1301" s="21">
        <f t="shared" si="392"/>
        <v>13937</v>
      </c>
      <c r="AK1301" t="str">
        <f t="shared" si="393"/>
        <v>Electronics</v>
      </c>
      <c r="AM1301">
        <f t="shared" si="394"/>
        <v>9100</v>
      </c>
      <c r="AN1301" s="16">
        <f t="shared" si="395"/>
        <v>91</v>
      </c>
      <c r="AO1301">
        <f t="shared" si="396"/>
        <v>91</v>
      </c>
      <c r="AP1301" t="str">
        <f t="shared" si="397"/>
        <v>Suspicious Zero</v>
      </c>
      <c r="AQ1301">
        <f t="shared" si="398"/>
        <v>9100</v>
      </c>
    </row>
    <row r="1302" spans="1:43">
      <c r="A1302" t="s">
        <v>3056</v>
      </c>
      <c r="B1302" t="s">
        <v>2767</v>
      </c>
      <c r="C1302" t="s">
        <v>2768</v>
      </c>
      <c r="D1302" s="17">
        <v>1799</v>
      </c>
      <c r="E1302" s="17">
        <v>19999</v>
      </c>
      <c r="F1302" s="23">
        <v>91</v>
      </c>
      <c r="G1302" s="6">
        <v>4.2</v>
      </c>
      <c r="H1302" s="3">
        <v>13937</v>
      </c>
      <c r="I1302" t="s">
        <v>3028</v>
      </c>
      <c r="J1302" t="s">
        <v>2770</v>
      </c>
      <c r="K1302" t="s">
        <v>2771</v>
      </c>
      <c r="L1302" t="s">
        <v>2772</v>
      </c>
      <c r="M1302" t="s">
        <v>2773</v>
      </c>
      <c r="N1302" t="s">
        <v>2774</v>
      </c>
      <c r="O1302" t="s">
        <v>3057</v>
      </c>
      <c r="P1302" t="s">
        <v>3058</v>
      </c>
      <c r="Q1302" t="str">
        <f t="shared" si="381"/>
        <v>Good</v>
      </c>
      <c r="R1302" s="15">
        <f t="shared" si="382"/>
        <v>278726063</v>
      </c>
      <c r="S1302" s="15" t="str">
        <f t="shared" si="383"/>
        <v>₹10,000-₹50,000</v>
      </c>
      <c r="U1302" s="6">
        <f t="shared" si="384"/>
        <v>308</v>
      </c>
      <c r="V1302" s="3">
        <f t="shared" si="385"/>
        <v>58535.4</v>
      </c>
      <c r="W1302" s="3" t="s">
        <v>14547</v>
      </c>
      <c r="X1302" s="3" t="s">
        <v>14550</v>
      </c>
      <c r="Y1302" s="25">
        <f t="shared" si="386"/>
        <v>0.91</v>
      </c>
      <c r="Z1302" s="25">
        <f t="shared" si="387"/>
        <v>662</v>
      </c>
      <c r="AA1302">
        <f t="shared" si="388"/>
        <v>1</v>
      </c>
      <c r="AB1302">
        <f t="shared" si="389"/>
        <v>1</v>
      </c>
      <c r="AC1302">
        <f t="shared" si="380"/>
        <v>0</v>
      </c>
      <c r="AF1302">
        <f t="shared" si="390"/>
        <v>278726063</v>
      </c>
      <c r="AH1302" t="str">
        <f t="shared" si="391"/>
        <v>Fire-Boltt Ninja Call Pro Plus 1.83"</v>
      </c>
      <c r="AI1302" s="21">
        <f t="shared" si="392"/>
        <v>13937</v>
      </c>
      <c r="AK1302" t="str">
        <f t="shared" si="393"/>
        <v>Electronics</v>
      </c>
      <c r="AM1302">
        <f t="shared" si="394"/>
        <v>9100</v>
      </c>
      <c r="AN1302" s="16">
        <f t="shared" si="395"/>
        <v>91</v>
      </c>
      <c r="AO1302">
        <f t="shared" si="396"/>
        <v>91</v>
      </c>
      <c r="AP1302" t="str">
        <f t="shared" si="397"/>
        <v>Suspicious Zero</v>
      </c>
      <c r="AQ1302">
        <f t="shared" si="398"/>
        <v>9100</v>
      </c>
    </row>
    <row r="1303" spans="1:43">
      <c r="A1303" t="s">
        <v>2766</v>
      </c>
      <c r="B1303" t="s">
        <v>2767</v>
      </c>
      <c r="C1303" t="s">
        <v>2768</v>
      </c>
      <c r="D1303" s="17">
        <v>1799</v>
      </c>
      <c r="E1303" s="17">
        <v>19999</v>
      </c>
      <c r="F1303" s="23">
        <v>91</v>
      </c>
      <c r="G1303" s="6">
        <v>4.2</v>
      </c>
      <c r="H1303" s="3">
        <v>13937</v>
      </c>
      <c r="I1303" t="s">
        <v>2769</v>
      </c>
      <c r="J1303" t="s">
        <v>2770</v>
      </c>
      <c r="K1303" t="s">
        <v>2771</v>
      </c>
      <c r="L1303" t="s">
        <v>2772</v>
      </c>
      <c r="M1303" t="s">
        <v>2773</v>
      </c>
      <c r="N1303" t="s">
        <v>2774</v>
      </c>
      <c r="O1303" t="s">
        <v>2775</v>
      </c>
      <c r="P1303" t="s">
        <v>2776</v>
      </c>
      <c r="Q1303" t="str">
        <f t="shared" si="381"/>
        <v>Good</v>
      </c>
      <c r="R1303" s="15">
        <f t="shared" si="382"/>
        <v>278726063</v>
      </c>
      <c r="S1303" s="15" t="str">
        <f t="shared" si="383"/>
        <v>₹10,000-₹50,000</v>
      </c>
      <c r="U1303" s="6">
        <f t="shared" si="384"/>
        <v>308</v>
      </c>
      <c r="V1303" s="3">
        <f t="shared" si="385"/>
        <v>58535.4</v>
      </c>
      <c r="W1303" s="3" t="s">
        <v>14548</v>
      </c>
      <c r="X1303" s="3" t="s">
        <v>14550</v>
      </c>
      <c r="Y1303" s="25">
        <f t="shared" si="386"/>
        <v>0.91</v>
      </c>
      <c r="Z1303" s="25">
        <f t="shared" si="387"/>
        <v>662</v>
      </c>
      <c r="AA1303">
        <f t="shared" si="388"/>
        <v>1</v>
      </c>
      <c r="AB1303">
        <f t="shared" si="389"/>
        <v>1</v>
      </c>
      <c r="AC1303">
        <f t="shared" si="380"/>
        <v>0</v>
      </c>
      <c r="AF1303">
        <f t="shared" si="390"/>
        <v>278726063</v>
      </c>
      <c r="AH1303" t="str">
        <f t="shared" si="391"/>
        <v>Fire-Boltt Ninja Call Pro Plus 1.83"</v>
      </c>
      <c r="AI1303" s="21">
        <f t="shared" si="392"/>
        <v>13937</v>
      </c>
      <c r="AK1303" t="str">
        <f t="shared" si="393"/>
        <v>Electronics</v>
      </c>
      <c r="AM1303">
        <f t="shared" si="394"/>
        <v>9100</v>
      </c>
      <c r="AN1303" s="16">
        <f t="shared" si="395"/>
        <v>91</v>
      </c>
      <c r="AO1303">
        <f t="shared" si="396"/>
        <v>91</v>
      </c>
      <c r="AP1303" t="str">
        <f t="shared" si="397"/>
        <v>Suspicious Zero</v>
      </c>
      <c r="AQ1303">
        <f t="shared" si="398"/>
        <v>9100</v>
      </c>
    </row>
    <row r="1304" spans="1:43">
      <c r="A1304" t="s">
        <v>9958</v>
      </c>
      <c r="B1304" t="s">
        <v>9959</v>
      </c>
      <c r="C1304" t="s">
        <v>8035</v>
      </c>
      <c r="D1304" s="17">
        <v>669</v>
      </c>
      <c r="E1304" s="17">
        <v>1499</v>
      </c>
      <c r="F1304" s="23">
        <v>55.000000000000007</v>
      </c>
      <c r="G1304" s="6">
        <v>2.2999999999999998</v>
      </c>
      <c r="H1304" s="3">
        <v>13</v>
      </c>
      <c r="I1304" t="s">
        <v>9960</v>
      </c>
      <c r="J1304" t="s">
        <v>9961</v>
      </c>
      <c r="K1304" t="s">
        <v>9962</v>
      </c>
      <c r="L1304" t="s">
        <v>9963</v>
      </c>
      <c r="M1304" t="s">
        <v>12384</v>
      </c>
      <c r="N1304" t="s">
        <v>9964</v>
      </c>
      <c r="O1304" t="s">
        <v>9965</v>
      </c>
      <c r="P1304" t="s">
        <v>9966</v>
      </c>
      <c r="Q1304" t="str">
        <f t="shared" si="381"/>
        <v>Average</v>
      </c>
      <c r="R1304" s="15">
        <f t="shared" si="382"/>
        <v>19487</v>
      </c>
      <c r="S1304" s="15" t="str">
        <f t="shared" si="383"/>
        <v>₹500-₹2,000</v>
      </c>
      <c r="U1304" s="6">
        <f t="shared" si="384"/>
        <v>308</v>
      </c>
      <c r="V1304" s="3">
        <f t="shared" si="385"/>
        <v>29.9</v>
      </c>
      <c r="W1304" s="3" t="s">
        <v>14129</v>
      </c>
      <c r="X1304" s="3" t="s">
        <v>14573</v>
      </c>
      <c r="Y1304" s="25">
        <f t="shared" si="386"/>
        <v>0.55000000000000004</v>
      </c>
      <c r="Z1304" s="25">
        <f t="shared" si="387"/>
        <v>662</v>
      </c>
      <c r="AA1304">
        <f t="shared" si="388"/>
        <v>1</v>
      </c>
      <c r="AB1304">
        <f t="shared" si="389"/>
        <v>1</v>
      </c>
      <c r="AC1304">
        <f t="shared" si="380"/>
        <v>0</v>
      </c>
      <c r="AF1304">
        <f t="shared" si="390"/>
        <v>19487</v>
      </c>
      <c r="AH1304" t="str">
        <f t="shared" si="391"/>
        <v>Personal Size Blender,</v>
      </c>
      <c r="AI1304" s="21">
        <f t="shared" si="392"/>
        <v>13</v>
      </c>
      <c r="AK1304" t="str">
        <f t="shared" si="393"/>
        <v>Home &amp; Kitchen</v>
      </c>
      <c r="AM1304">
        <f t="shared" si="394"/>
        <v>5500.0000000000009</v>
      </c>
      <c r="AN1304" s="16">
        <f t="shared" si="395"/>
        <v>55.000000000000007</v>
      </c>
      <c r="AO1304">
        <f t="shared" si="396"/>
        <v>55.000000000000007</v>
      </c>
      <c r="AP1304" t="str">
        <f t="shared" si="397"/>
        <v>Suspicious Zero</v>
      </c>
      <c r="AQ1304">
        <f t="shared" si="398"/>
        <v>5500.0000000000009</v>
      </c>
    </row>
    <row r="1305" spans="1:43">
      <c r="A1305" t="s">
        <v>511</v>
      </c>
      <c r="B1305" t="s">
        <v>12061</v>
      </c>
      <c r="C1305" t="s">
        <v>18</v>
      </c>
      <c r="D1305" s="17">
        <v>199</v>
      </c>
      <c r="E1305" s="17">
        <v>349</v>
      </c>
      <c r="F1305" s="23">
        <v>43</v>
      </c>
      <c r="G1305" s="6">
        <v>4.0999999999999996</v>
      </c>
      <c r="H1305" s="3">
        <v>314</v>
      </c>
      <c r="I1305" t="s">
        <v>513</v>
      </c>
      <c r="J1305" t="s">
        <v>514</v>
      </c>
      <c r="K1305" t="s">
        <v>515</v>
      </c>
      <c r="L1305" t="s">
        <v>516</v>
      </c>
      <c r="M1305" t="s">
        <v>13145</v>
      </c>
      <c r="N1305" t="s">
        <v>13146</v>
      </c>
      <c r="O1305" t="s">
        <v>519</v>
      </c>
      <c r="P1305" t="s">
        <v>520</v>
      </c>
      <c r="Q1305" t="str">
        <f t="shared" si="381"/>
        <v>Average</v>
      </c>
      <c r="R1305" s="15">
        <f t="shared" si="382"/>
        <v>109586</v>
      </c>
      <c r="S1305" s="15" t="str">
        <f t="shared" si="383"/>
        <v>&lt;₹500</v>
      </c>
      <c r="U1305" s="6">
        <f t="shared" si="384"/>
        <v>308</v>
      </c>
      <c r="V1305" s="3">
        <f t="shared" si="385"/>
        <v>1287.3999999999999</v>
      </c>
      <c r="W1305" s="3" t="s">
        <v>14074</v>
      </c>
      <c r="X1305" s="3" t="s">
        <v>14572</v>
      </c>
      <c r="Y1305" s="25">
        <f t="shared" si="386"/>
        <v>0.43</v>
      </c>
      <c r="Z1305" s="25">
        <f t="shared" si="387"/>
        <v>662</v>
      </c>
      <c r="AA1305">
        <f t="shared" si="388"/>
        <v>1</v>
      </c>
      <c r="AB1305">
        <f t="shared" si="389"/>
        <v>1</v>
      </c>
      <c r="AC1305">
        <f t="shared" si="380"/>
        <v>0</v>
      </c>
      <c r="AF1305">
        <f t="shared" si="390"/>
        <v>109586</v>
      </c>
      <c r="AH1305" t="str">
        <f t="shared" si="391"/>
        <v>Ambrane Unbreakable 3A Fast Charging</v>
      </c>
      <c r="AI1305" s="21">
        <f t="shared" si="392"/>
        <v>314</v>
      </c>
      <c r="AK1305" t="str">
        <f t="shared" si="393"/>
        <v>Computers &amp; Accessories</v>
      </c>
      <c r="AM1305">
        <f t="shared" si="394"/>
        <v>4300</v>
      </c>
      <c r="AN1305" s="16">
        <f t="shared" si="395"/>
        <v>43</v>
      </c>
      <c r="AO1305">
        <f t="shared" si="396"/>
        <v>43</v>
      </c>
      <c r="AP1305" t="str">
        <f t="shared" si="397"/>
        <v>Suspicious Zero</v>
      </c>
      <c r="AQ1305">
        <f t="shared" si="398"/>
        <v>4300</v>
      </c>
    </row>
    <row r="1306" spans="1:43">
      <c r="A1306" t="s">
        <v>7245</v>
      </c>
      <c r="B1306" t="s">
        <v>7246</v>
      </c>
      <c r="C1306" t="s">
        <v>4801</v>
      </c>
      <c r="D1306" s="17">
        <v>499</v>
      </c>
      <c r="E1306" s="17">
        <v>775</v>
      </c>
      <c r="F1306" s="23">
        <v>36</v>
      </c>
      <c r="G1306" s="6">
        <v>4.3</v>
      </c>
      <c r="H1306" s="3">
        <v>74</v>
      </c>
      <c r="I1306" t="s">
        <v>12160</v>
      </c>
      <c r="J1306" t="s">
        <v>7247</v>
      </c>
      <c r="K1306" t="s">
        <v>7248</v>
      </c>
      <c r="L1306" t="s">
        <v>7249</v>
      </c>
      <c r="M1306" t="s">
        <v>7250</v>
      </c>
      <c r="N1306" t="s">
        <v>7251</v>
      </c>
      <c r="O1306" t="s">
        <v>7252</v>
      </c>
      <c r="P1306" t="s">
        <v>7253</v>
      </c>
      <c r="Q1306" t="str">
        <f t="shared" si="381"/>
        <v>Average</v>
      </c>
      <c r="R1306" s="15">
        <f t="shared" si="382"/>
        <v>57350</v>
      </c>
      <c r="S1306" s="15" t="str">
        <f t="shared" si="383"/>
        <v>₹500-₹2,000</v>
      </c>
      <c r="U1306" s="6">
        <f t="shared" si="384"/>
        <v>308</v>
      </c>
      <c r="V1306" s="3">
        <f t="shared" si="385"/>
        <v>318.2</v>
      </c>
      <c r="W1306" s="3" t="s">
        <v>14075</v>
      </c>
      <c r="X1306" s="3" t="s">
        <v>14572</v>
      </c>
      <c r="Y1306" s="25">
        <f t="shared" si="386"/>
        <v>0.36</v>
      </c>
      <c r="Z1306" s="25">
        <f t="shared" si="387"/>
        <v>662</v>
      </c>
      <c r="AA1306">
        <f t="shared" si="388"/>
        <v>1</v>
      </c>
      <c r="AB1306">
        <f t="shared" si="389"/>
        <v>1</v>
      </c>
      <c r="AC1306">
        <f t="shared" si="380"/>
        <v>0</v>
      </c>
      <c r="AF1306">
        <f t="shared" si="390"/>
        <v>57350</v>
      </c>
      <c r="AH1306" t="str">
        <f t="shared" si="391"/>
        <v>Cablet 2.5 Inch SATA USB 3.0 HDD/SSD</v>
      </c>
      <c r="AI1306" s="21">
        <f t="shared" si="392"/>
        <v>74</v>
      </c>
      <c r="AK1306" t="str">
        <f t="shared" si="393"/>
        <v>Computers &amp; Accessories</v>
      </c>
      <c r="AM1306">
        <f t="shared" si="394"/>
        <v>3600</v>
      </c>
      <c r="AN1306" s="16">
        <f t="shared" si="395"/>
        <v>36</v>
      </c>
      <c r="AO1306">
        <f t="shared" si="396"/>
        <v>36</v>
      </c>
      <c r="AP1306" t="str">
        <f t="shared" si="397"/>
        <v>Suspicious Zero</v>
      </c>
      <c r="AQ1306">
        <f t="shared" si="398"/>
        <v>3600</v>
      </c>
    </row>
    <row r="1307" spans="1:43">
      <c r="A1307" t="s">
        <v>8353</v>
      </c>
      <c r="B1307" t="s">
        <v>8354</v>
      </c>
      <c r="C1307" t="s">
        <v>7911</v>
      </c>
      <c r="D1307" s="17">
        <v>1099</v>
      </c>
      <c r="E1307" s="17">
        <v>2400</v>
      </c>
      <c r="F1307" s="23">
        <v>54</v>
      </c>
      <c r="G1307" s="6">
        <v>3.8</v>
      </c>
      <c r="H1307" s="3">
        <v>4</v>
      </c>
      <c r="I1307" t="s">
        <v>8355</v>
      </c>
      <c r="J1307" t="s">
        <v>8356</v>
      </c>
      <c r="K1307" t="s">
        <v>8357</v>
      </c>
      <c r="L1307" t="s">
        <v>8358</v>
      </c>
      <c r="M1307" t="s">
        <v>8359</v>
      </c>
      <c r="N1307" t="s">
        <v>8360</v>
      </c>
      <c r="O1307" t="s">
        <v>8361</v>
      </c>
      <c r="P1307" t="s">
        <v>8362</v>
      </c>
      <c r="Q1307" t="str">
        <f t="shared" si="381"/>
        <v>Good</v>
      </c>
      <c r="R1307" s="15">
        <f t="shared" si="382"/>
        <v>9600</v>
      </c>
      <c r="S1307" s="15" t="str">
        <f t="shared" si="383"/>
        <v>₹2,000-₹10,000</v>
      </c>
      <c r="U1307" s="6">
        <f t="shared" si="384"/>
        <v>308</v>
      </c>
      <c r="V1307" s="3">
        <f t="shared" si="385"/>
        <v>15.2</v>
      </c>
      <c r="W1307" s="3" t="s">
        <v>14076</v>
      </c>
      <c r="X1307" s="3" t="s">
        <v>14573</v>
      </c>
      <c r="Y1307" s="25">
        <f t="shared" si="386"/>
        <v>0.54</v>
      </c>
      <c r="Z1307" s="25">
        <f t="shared" si="387"/>
        <v>662</v>
      </c>
      <c r="AA1307">
        <f t="shared" si="388"/>
        <v>1</v>
      </c>
      <c r="AB1307">
        <f t="shared" si="389"/>
        <v>1</v>
      </c>
      <c r="AC1307">
        <f t="shared" si="380"/>
        <v>0</v>
      </c>
      <c r="AF1307">
        <f t="shared" si="390"/>
        <v>9600</v>
      </c>
      <c r="AH1307" t="str">
        <f t="shared" si="391"/>
        <v>Lifelong LLQH925 Dyno Quartz Heater 2</v>
      </c>
      <c r="AI1307" s="21">
        <f t="shared" si="392"/>
        <v>4</v>
      </c>
      <c r="AK1307" t="str">
        <f t="shared" si="393"/>
        <v>Home &amp; Kitchen</v>
      </c>
      <c r="AM1307">
        <f t="shared" si="394"/>
        <v>5400</v>
      </c>
      <c r="AN1307" s="16">
        <f t="shared" si="395"/>
        <v>54</v>
      </c>
      <c r="AO1307">
        <f t="shared" si="396"/>
        <v>54</v>
      </c>
      <c r="AP1307" t="str">
        <f t="shared" si="397"/>
        <v>Suspicious Zero</v>
      </c>
      <c r="AQ1307">
        <f t="shared" si="398"/>
        <v>5400</v>
      </c>
    </row>
    <row r="1308" spans="1:43">
      <c r="A1308" t="s">
        <v>3811</v>
      </c>
      <c r="B1308" t="s">
        <v>3812</v>
      </c>
      <c r="C1308" t="s">
        <v>2768</v>
      </c>
      <c r="D1308" s="17">
        <v>4499</v>
      </c>
      <c r="E1308" s="17">
        <v>7999</v>
      </c>
      <c r="F1308" s="23">
        <v>44</v>
      </c>
      <c r="G1308" s="6">
        <v>3.5</v>
      </c>
      <c r="H1308" s="3">
        <v>37</v>
      </c>
      <c r="I1308" t="s">
        <v>3813</v>
      </c>
      <c r="J1308" t="s">
        <v>3814</v>
      </c>
      <c r="K1308" t="s">
        <v>3815</v>
      </c>
      <c r="L1308" t="s">
        <v>3816</v>
      </c>
      <c r="M1308" t="s">
        <v>3817</v>
      </c>
      <c r="N1308" t="s">
        <v>3818</v>
      </c>
      <c r="O1308" t="s">
        <v>3819</v>
      </c>
      <c r="P1308" t="s">
        <v>3820</v>
      </c>
      <c r="Q1308" t="str">
        <f t="shared" si="381"/>
        <v>Good</v>
      </c>
      <c r="R1308" s="15">
        <f t="shared" si="382"/>
        <v>295963</v>
      </c>
      <c r="S1308" s="15" t="str">
        <f t="shared" si="383"/>
        <v>₹2,000-₹10,000</v>
      </c>
      <c r="U1308" s="6">
        <f t="shared" si="384"/>
        <v>308</v>
      </c>
      <c r="V1308" s="3">
        <f t="shared" si="385"/>
        <v>129.5</v>
      </c>
      <c r="W1308" s="3" t="s">
        <v>14077</v>
      </c>
      <c r="X1308" s="3" t="s">
        <v>14550</v>
      </c>
      <c r="Y1308" s="25">
        <f t="shared" si="386"/>
        <v>0.44</v>
      </c>
      <c r="Z1308" s="25">
        <f t="shared" si="387"/>
        <v>662</v>
      </c>
      <c r="AA1308">
        <f t="shared" si="388"/>
        <v>1</v>
      </c>
      <c r="AB1308">
        <f t="shared" si="389"/>
        <v>1</v>
      </c>
      <c r="AC1308">
        <f t="shared" si="380"/>
        <v>0</v>
      </c>
      <c r="AF1308">
        <f t="shared" si="390"/>
        <v>295963</v>
      </c>
      <c r="AH1308" t="str">
        <f t="shared" si="391"/>
        <v>Noise ColorFit Pro 4 Alpha Bluetooth</v>
      </c>
      <c r="AI1308" s="21">
        <f t="shared" si="392"/>
        <v>37</v>
      </c>
      <c r="AK1308" t="str">
        <f t="shared" si="393"/>
        <v>Electronics</v>
      </c>
      <c r="AM1308">
        <f t="shared" si="394"/>
        <v>4400</v>
      </c>
      <c r="AN1308" s="16">
        <f t="shared" si="395"/>
        <v>44</v>
      </c>
      <c r="AO1308">
        <f t="shared" si="396"/>
        <v>44</v>
      </c>
      <c r="AP1308" t="str">
        <f t="shared" si="397"/>
        <v>Suspicious Zero</v>
      </c>
      <c r="AQ1308">
        <f t="shared" si="398"/>
        <v>4400</v>
      </c>
    </row>
    <row r="1309" spans="1:43">
      <c r="A1309" t="s">
        <v>11390</v>
      </c>
      <c r="B1309" t="s">
        <v>12062</v>
      </c>
      <c r="C1309" t="s">
        <v>8260</v>
      </c>
      <c r="D1309" s="17">
        <v>499</v>
      </c>
      <c r="E1309" s="17">
        <v>1299</v>
      </c>
      <c r="F1309" s="23">
        <v>62</v>
      </c>
      <c r="G1309" s="6">
        <v>3.9</v>
      </c>
      <c r="H1309" s="3">
        <v>65</v>
      </c>
      <c r="I1309" t="s">
        <v>12385</v>
      </c>
      <c r="J1309" t="s">
        <v>11391</v>
      </c>
      <c r="K1309" t="s">
        <v>11392</v>
      </c>
      <c r="L1309" t="s">
        <v>11393</v>
      </c>
      <c r="M1309" t="s">
        <v>11394</v>
      </c>
      <c r="N1309" t="s">
        <v>11395</v>
      </c>
      <c r="O1309" t="s">
        <v>11396</v>
      </c>
      <c r="P1309" t="s">
        <v>11397</v>
      </c>
      <c r="Q1309" t="str">
        <f t="shared" si="381"/>
        <v>Average</v>
      </c>
      <c r="R1309" s="15">
        <f t="shared" si="382"/>
        <v>84435</v>
      </c>
      <c r="S1309" s="15" t="str">
        <f t="shared" si="383"/>
        <v>₹500-₹2,000</v>
      </c>
      <c r="U1309" s="6">
        <f t="shared" si="384"/>
        <v>308</v>
      </c>
      <c r="V1309" s="3">
        <f t="shared" si="385"/>
        <v>253.5</v>
      </c>
      <c r="W1309" s="3" t="s">
        <v>14078</v>
      </c>
      <c r="X1309" s="3" t="s">
        <v>14573</v>
      </c>
      <c r="Y1309" s="25">
        <f t="shared" si="386"/>
        <v>0.62</v>
      </c>
      <c r="Z1309" s="25">
        <f t="shared" si="387"/>
        <v>662</v>
      </c>
      <c r="AA1309">
        <f t="shared" si="388"/>
        <v>1</v>
      </c>
      <c r="AB1309">
        <f t="shared" si="389"/>
        <v>1</v>
      </c>
      <c r="AC1309">
        <f t="shared" si="380"/>
        <v>0</v>
      </c>
      <c r="AF1309">
        <f t="shared" si="390"/>
        <v>84435</v>
      </c>
      <c r="AH1309" t="str">
        <f t="shared" si="391"/>
        <v>LONAXA Mini Travel Rechargeable Fruit</v>
      </c>
      <c r="AI1309" s="21">
        <f t="shared" si="392"/>
        <v>65</v>
      </c>
      <c r="AK1309" t="str">
        <f t="shared" si="393"/>
        <v>Home &amp; Kitchen</v>
      </c>
      <c r="AM1309">
        <f t="shared" si="394"/>
        <v>6200</v>
      </c>
      <c r="AN1309" s="16">
        <f t="shared" si="395"/>
        <v>62</v>
      </c>
      <c r="AO1309">
        <f t="shared" si="396"/>
        <v>62</v>
      </c>
      <c r="AP1309" t="str">
        <f t="shared" si="397"/>
        <v>Suspicious Zero</v>
      </c>
      <c r="AQ1309">
        <f t="shared" si="398"/>
        <v>6200</v>
      </c>
    </row>
    <row r="1310" spans="1:43">
      <c r="A1310" t="s">
        <v>7573</v>
      </c>
      <c r="B1310" t="s">
        <v>7574</v>
      </c>
      <c r="C1310" t="s">
        <v>4570</v>
      </c>
      <c r="D1310" s="17">
        <v>398</v>
      </c>
      <c r="E1310" s="17">
        <v>1949</v>
      </c>
      <c r="F1310" s="23">
        <v>80</v>
      </c>
      <c r="G1310" s="6">
        <v>4</v>
      </c>
      <c r="H1310" s="3">
        <v>75</v>
      </c>
      <c r="I1310" t="s">
        <v>13147</v>
      </c>
      <c r="J1310" t="s">
        <v>7575</v>
      </c>
      <c r="K1310" t="s">
        <v>7576</v>
      </c>
      <c r="L1310" t="s">
        <v>7577</v>
      </c>
      <c r="M1310" t="s">
        <v>7578</v>
      </c>
      <c r="N1310" t="s">
        <v>7579</v>
      </c>
      <c r="O1310" t="s">
        <v>7580</v>
      </c>
      <c r="P1310" t="s">
        <v>7581</v>
      </c>
      <c r="Q1310" t="str">
        <f t="shared" si="381"/>
        <v>Average</v>
      </c>
      <c r="R1310" s="15">
        <f t="shared" si="382"/>
        <v>146175</v>
      </c>
      <c r="S1310" s="15" t="str">
        <f t="shared" si="383"/>
        <v>₹500-₹2,000</v>
      </c>
      <c r="U1310" s="6">
        <f t="shared" si="384"/>
        <v>308</v>
      </c>
      <c r="V1310" s="3">
        <f t="shared" si="385"/>
        <v>300</v>
      </c>
      <c r="W1310" s="3" t="s">
        <v>14079</v>
      </c>
      <c r="X1310" s="3" t="s">
        <v>14572</v>
      </c>
      <c r="Y1310" s="25">
        <f t="shared" si="386"/>
        <v>0.8</v>
      </c>
      <c r="Z1310" s="25">
        <f t="shared" si="387"/>
        <v>662</v>
      </c>
      <c r="AA1310">
        <f t="shared" si="388"/>
        <v>1</v>
      </c>
      <c r="AB1310">
        <f t="shared" si="389"/>
        <v>1</v>
      </c>
      <c r="AC1310">
        <f t="shared" si="380"/>
        <v>0</v>
      </c>
      <c r="AF1310">
        <f t="shared" si="390"/>
        <v>146175</v>
      </c>
      <c r="AH1310" t="str">
        <f t="shared" si="391"/>
        <v>HB Plus Folding Height Adjustable</v>
      </c>
      <c r="AI1310" s="21">
        <f t="shared" si="392"/>
        <v>75</v>
      </c>
      <c r="AK1310" t="str">
        <f t="shared" si="393"/>
        <v>Computers &amp; Accessories</v>
      </c>
      <c r="AM1310">
        <f t="shared" si="394"/>
        <v>8000</v>
      </c>
      <c r="AN1310" s="16">
        <f t="shared" si="395"/>
        <v>80</v>
      </c>
      <c r="AO1310">
        <f t="shared" si="396"/>
        <v>80</v>
      </c>
      <c r="AP1310" t="str">
        <f t="shared" si="397"/>
        <v>Suspicious Zero</v>
      </c>
      <c r="AQ1310">
        <f t="shared" si="398"/>
        <v>8000</v>
      </c>
    </row>
    <row r="1311" spans="1:43">
      <c r="A1311" t="s">
        <v>6902</v>
      </c>
      <c r="B1311" t="s">
        <v>6903</v>
      </c>
      <c r="C1311" t="s">
        <v>4781</v>
      </c>
      <c r="D1311" s="17">
        <v>1149</v>
      </c>
      <c r="E1311" s="17">
        <v>1499</v>
      </c>
      <c r="F1311" s="23">
        <v>23</v>
      </c>
      <c r="G1311" s="6">
        <v>4.0999999999999996</v>
      </c>
      <c r="H1311" s="3">
        <v>10443</v>
      </c>
      <c r="I1311" t="s">
        <v>6904</v>
      </c>
      <c r="J1311" t="s">
        <v>6905</v>
      </c>
      <c r="K1311" t="s">
        <v>6906</v>
      </c>
      <c r="L1311" t="s">
        <v>6907</v>
      </c>
      <c r="M1311" t="s">
        <v>6908</v>
      </c>
      <c r="N1311" t="s">
        <v>6909</v>
      </c>
      <c r="O1311" t="s">
        <v>6910</v>
      </c>
      <c r="P1311" t="s">
        <v>6911</v>
      </c>
      <c r="Q1311" t="str">
        <f t="shared" si="381"/>
        <v>Excellent</v>
      </c>
      <c r="R1311" s="15">
        <f t="shared" si="382"/>
        <v>15654057</v>
      </c>
      <c r="S1311" s="15" t="str">
        <f t="shared" si="383"/>
        <v>₹500-₹2,000</v>
      </c>
      <c r="U1311" s="6">
        <f t="shared" si="384"/>
        <v>308</v>
      </c>
      <c r="V1311" s="3">
        <f t="shared" si="385"/>
        <v>42816.299999999996</v>
      </c>
      <c r="W1311" s="3" t="s">
        <v>14080</v>
      </c>
      <c r="X1311" s="3" t="s">
        <v>14572</v>
      </c>
      <c r="Y1311" s="25">
        <f t="shared" si="386"/>
        <v>0.23</v>
      </c>
      <c r="Z1311" s="25">
        <f t="shared" si="387"/>
        <v>662</v>
      </c>
      <c r="AA1311">
        <f t="shared" si="388"/>
        <v>1</v>
      </c>
      <c r="AB1311">
        <f t="shared" si="389"/>
        <v>1</v>
      </c>
      <c r="AC1311">
        <f t="shared" si="380"/>
        <v>0</v>
      </c>
      <c r="AF1311">
        <f t="shared" si="390"/>
        <v>15654057</v>
      </c>
      <c r="AH1311" t="str">
        <f t="shared" si="391"/>
        <v>Portronics Key2 Combo Multimedia USB</v>
      </c>
      <c r="AI1311" s="21">
        <f t="shared" si="392"/>
        <v>10443</v>
      </c>
      <c r="AK1311" t="str">
        <f t="shared" si="393"/>
        <v>Computers &amp; Accessories</v>
      </c>
      <c r="AM1311">
        <f t="shared" si="394"/>
        <v>2300</v>
      </c>
      <c r="AN1311" s="16">
        <f t="shared" si="395"/>
        <v>23</v>
      </c>
      <c r="AO1311">
        <f t="shared" si="396"/>
        <v>23</v>
      </c>
      <c r="AP1311" t="str">
        <f t="shared" si="397"/>
        <v>Suspicious Zero</v>
      </c>
      <c r="AQ1311">
        <f t="shared" si="398"/>
        <v>2300</v>
      </c>
    </row>
    <row r="1312" spans="1:43">
      <c r="A1312" t="s">
        <v>10573</v>
      </c>
      <c r="B1312" t="s">
        <v>10574</v>
      </c>
      <c r="C1312" t="s">
        <v>8904</v>
      </c>
      <c r="D1312" s="17">
        <v>193</v>
      </c>
      <c r="E1312" s="17">
        <v>399</v>
      </c>
      <c r="F1312" s="23">
        <v>52</v>
      </c>
      <c r="G1312" s="6">
        <v>3.6</v>
      </c>
      <c r="H1312" s="3">
        <v>37</v>
      </c>
      <c r="I1312" t="s">
        <v>10575</v>
      </c>
      <c r="J1312" t="s">
        <v>10576</v>
      </c>
      <c r="K1312" t="s">
        <v>10577</v>
      </c>
      <c r="L1312" t="s">
        <v>10578</v>
      </c>
      <c r="M1312" t="s">
        <v>10579</v>
      </c>
      <c r="N1312" t="s">
        <v>10580</v>
      </c>
      <c r="O1312" t="s">
        <v>10581</v>
      </c>
      <c r="P1312" t="s">
        <v>10582</v>
      </c>
      <c r="Q1312" t="str">
        <f t="shared" si="381"/>
        <v>Excellent</v>
      </c>
      <c r="R1312" s="15">
        <f t="shared" si="382"/>
        <v>14763</v>
      </c>
      <c r="S1312" s="15" t="str">
        <f t="shared" si="383"/>
        <v>&lt;₹500</v>
      </c>
      <c r="U1312" s="6">
        <f t="shared" si="384"/>
        <v>308</v>
      </c>
      <c r="V1312" s="3">
        <f t="shared" si="385"/>
        <v>133.20000000000002</v>
      </c>
      <c r="W1312" s="3" t="s">
        <v>14081</v>
      </c>
      <c r="X1312" s="3" t="s">
        <v>14573</v>
      </c>
      <c r="Y1312" s="25">
        <f t="shared" si="386"/>
        <v>0.52</v>
      </c>
      <c r="Z1312" s="25">
        <f t="shared" si="387"/>
        <v>662</v>
      </c>
      <c r="AA1312">
        <f t="shared" si="388"/>
        <v>1</v>
      </c>
      <c r="AB1312">
        <f t="shared" si="389"/>
        <v>1</v>
      </c>
      <c r="AC1312">
        <f t="shared" si="380"/>
        <v>0</v>
      </c>
      <c r="AF1312">
        <f t="shared" si="390"/>
        <v>14763</v>
      </c>
      <c r="AH1312" t="str">
        <f t="shared" si="391"/>
        <v>AVNISH Tap Water Purifier Filter Faucet</v>
      </c>
      <c r="AI1312" s="21">
        <f t="shared" si="392"/>
        <v>37</v>
      </c>
      <c r="AK1312" t="str">
        <f t="shared" si="393"/>
        <v>Home &amp; Kitchen</v>
      </c>
      <c r="AM1312">
        <f t="shared" si="394"/>
        <v>5200</v>
      </c>
      <c r="AN1312" s="16">
        <f t="shared" si="395"/>
        <v>52</v>
      </c>
      <c r="AO1312">
        <f t="shared" si="396"/>
        <v>52</v>
      </c>
      <c r="AP1312" t="str">
        <f t="shared" si="397"/>
        <v>Suspicious Zero</v>
      </c>
      <c r="AQ1312">
        <f t="shared" si="398"/>
        <v>5200</v>
      </c>
    </row>
    <row r="1313" spans="1:43">
      <c r="A1313" t="s">
        <v>1063</v>
      </c>
      <c r="B1313" t="s">
        <v>1064</v>
      </c>
      <c r="C1313" t="s">
        <v>458</v>
      </c>
      <c r="D1313" s="17">
        <v>1499</v>
      </c>
      <c r="E1313" s="17">
        <v>3999</v>
      </c>
      <c r="F1313" s="23">
        <v>63</v>
      </c>
      <c r="G1313" s="6">
        <v>3.7</v>
      </c>
      <c r="H1313" s="3">
        <v>37</v>
      </c>
      <c r="I1313" t="s">
        <v>1065</v>
      </c>
      <c r="J1313" t="s">
        <v>1066</v>
      </c>
      <c r="K1313" t="s">
        <v>1067</v>
      </c>
      <c r="L1313" t="s">
        <v>1068</v>
      </c>
      <c r="M1313" t="s">
        <v>1069</v>
      </c>
      <c r="N1313" t="s">
        <v>1070</v>
      </c>
      <c r="O1313" t="s">
        <v>1071</v>
      </c>
      <c r="P1313" t="s">
        <v>1072</v>
      </c>
      <c r="Q1313" t="str">
        <f t="shared" si="381"/>
        <v>Good</v>
      </c>
      <c r="R1313" s="15">
        <f t="shared" si="382"/>
        <v>147963</v>
      </c>
      <c r="S1313" s="15" t="str">
        <f t="shared" si="383"/>
        <v>₹2,000-₹10,000</v>
      </c>
      <c r="U1313" s="6">
        <f t="shared" si="384"/>
        <v>308</v>
      </c>
      <c r="V1313" s="3">
        <f t="shared" si="385"/>
        <v>136.9</v>
      </c>
      <c r="W1313" s="3" t="s">
        <v>14082</v>
      </c>
      <c r="X1313" s="3" t="s">
        <v>14550</v>
      </c>
      <c r="Y1313" s="25">
        <f t="shared" si="386"/>
        <v>0.63</v>
      </c>
      <c r="Z1313" s="25">
        <f t="shared" si="387"/>
        <v>662</v>
      </c>
      <c r="AA1313">
        <f t="shared" si="388"/>
        <v>1</v>
      </c>
      <c r="AB1313">
        <f t="shared" si="389"/>
        <v>1</v>
      </c>
      <c r="AC1313">
        <f t="shared" si="380"/>
        <v>0</v>
      </c>
      <c r="AF1313">
        <f t="shared" si="390"/>
        <v>147963</v>
      </c>
      <c r="AH1313" t="str">
        <f t="shared" si="391"/>
        <v>Remote Control Compatible for Amazon</v>
      </c>
      <c r="AI1313" s="21">
        <f t="shared" si="392"/>
        <v>37</v>
      </c>
      <c r="AK1313" t="str">
        <f t="shared" si="393"/>
        <v>Electronics</v>
      </c>
      <c r="AM1313">
        <f t="shared" si="394"/>
        <v>6300</v>
      </c>
      <c r="AN1313" s="16">
        <f t="shared" si="395"/>
        <v>63</v>
      </c>
      <c r="AO1313">
        <f t="shared" si="396"/>
        <v>63</v>
      </c>
      <c r="AP1313" t="str">
        <f t="shared" si="397"/>
        <v>Suspicious Zero</v>
      </c>
      <c r="AQ1313">
        <f t="shared" si="398"/>
        <v>6300</v>
      </c>
    </row>
    <row r="1314" spans="1:43">
      <c r="A1314" t="s">
        <v>11571</v>
      </c>
      <c r="B1314" t="s">
        <v>11572</v>
      </c>
      <c r="C1314" t="s">
        <v>9330</v>
      </c>
      <c r="D1314" s="17">
        <v>4999</v>
      </c>
      <c r="E1314" s="17">
        <v>24999</v>
      </c>
      <c r="F1314" s="23">
        <v>80</v>
      </c>
      <c r="G1314" s="6">
        <v>4.5</v>
      </c>
      <c r="H1314" s="3">
        <v>287</v>
      </c>
      <c r="I1314" t="s">
        <v>11573</v>
      </c>
      <c r="J1314" t="s">
        <v>11574</v>
      </c>
      <c r="K1314" t="s">
        <v>11575</v>
      </c>
      <c r="L1314" t="s">
        <v>11576</v>
      </c>
      <c r="M1314" t="s">
        <v>11577</v>
      </c>
      <c r="N1314" t="s">
        <v>11578</v>
      </c>
      <c r="O1314" t="s">
        <v>11579</v>
      </c>
      <c r="P1314" t="s">
        <v>11580</v>
      </c>
      <c r="Q1314" t="str">
        <f t="shared" si="381"/>
        <v>Good</v>
      </c>
      <c r="R1314" s="15">
        <f t="shared" si="382"/>
        <v>7174713</v>
      </c>
      <c r="S1314" s="15" t="str">
        <f t="shared" si="383"/>
        <v>₹10,000-₹50,000</v>
      </c>
      <c r="U1314" s="6">
        <f t="shared" si="384"/>
        <v>308</v>
      </c>
      <c r="V1314" s="3">
        <f t="shared" si="385"/>
        <v>1291.5</v>
      </c>
      <c r="W1314" s="3" t="s">
        <v>14083</v>
      </c>
      <c r="X1314" s="3" t="s">
        <v>14573</v>
      </c>
      <c r="Y1314" s="25">
        <f t="shared" si="386"/>
        <v>0.8</v>
      </c>
      <c r="Z1314" s="25">
        <f t="shared" si="387"/>
        <v>662</v>
      </c>
      <c r="AA1314">
        <f t="shared" si="388"/>
        <v>1</v>
      </c>
      <c r="AB1314">
        <f t="shared" si="389"/>
        <v>1</v>
      </c>
      <c r="AC1314">
        <f t="shared" si="380"/>
        <v>0</v>
      </c>
      <c r="AF1314">
        <f t="shared" si="390"/>
        <v>7174713</v>
      </c>
      <c r="AH1314" t="str">
        <f t="shared" si="391"/>
        <v>Aqua d pure Active Copper 12-L RO+UV</v>
      </c>
      <c r="AI1314" s="21">
        <f t="shared" si="392"/>
        <v>287</v>
      </c>
      <c r="AK1314" t="str">
        <f t="shared" si="393"/>
        <v>Home &amp; Kitchen</v>
      </c>
      <c r="AM1314">
        <f t="shared" si="394"/>
        <v>8000</v>
      </c>
      <c r="AN1314" s="16">
        <f t="shared" si="395"/>
        <v>80</v>
      </c>
      <c r="AO1314">
        <f t="shared" si="396"/>
        <v>80</v>
      </c>
      <c r="AP1314" t="str">
        <f t="shared" si="397"/>
        <v>Suspicious Zero</v>
      </c>
      <c r="AQ1314">
        <f t="shared" si="398"/>
        <v>8000</v>
      </c>
    </row>
    <row r="1315" spans="1:43">
      <c r="A1315" t="s">
        <v>10388</v>
      </c>
      <c r="B1315" t="s">
        <v>10389</v>
      </c>
      <c r="C1315" t="s">
        <v>9330</v>
      </c>
      <c r="D1315" s="17">
        <v>4999</v>
      </c>
      <c r="E1315" s="17">
        <v>24999</v>
      </c>
      <c r="F1315" s="23">
        <v>80</v>
      </c>
      <c r="G1315" s="6">
        <v>4.5999999999999996</v>
      </c>
      <c r="H1315" s="3">
        <v>124</v>
      </c>
      <c r="I1315" t="s">
        <v>10390</v>
      </c>
      <c r="J1315" t="s">
        <v>10391</v>
      </c>
      <c r="K1315" t="s">
        <v>10392</v>
      </c>
      <c r="L1315" t="s">
        <v>10393</v>
      </c>
      <c r="M1315" t="s">
        <v>10394</v>
      </c>
      <c r="N1315" t="s">
        <v>10395</v>
      </c>
      <c r="O1315" t="s">
        <v>10396</v>
      </c>
      <c r="P1315" t="s">
        <v>10397</v>
      </c>
      <c r="Q1315" t="str">
        <f t="shared" si="381"/>
        <v>Good</v>
      </c>
      <c r="R1315" s="15">
        <f t="shared" si="382"/>
        <v>3099876</v>
      </c>
      <c r="S1315" s="15" t="str">
        <f t="shared" si="383"/>
        <v>₹10,000-₹50,000</v>
      </c>
      <c r="U1315" s="6">
        <f t="shared" si="384"/>
        <v>308</v>
      </c>
      <c r="V1315" s="3">
        <f t="shared" si="385"/>
        <v>570.4</v>
      </c>
      <c r="W1315" s="3" t="s">
        <v>14084</v>
      </c>
      <c r="X1315" s="3" t="s">
        <v>14573</v>
      </c>
      <c r="Y1315" s="25">
        <f t="shared" si="386"/>
        <v>0.8</v>
      </c>
      <c r="Z1315" s="25">
        <f t="shared" si="387"/>
        <v>662</v>
      </c>
      <c r="AA1315">
        <f t="shared" si="388"/>
        <v>1</v>
      </c>
      <c r="AB1315">
        <f t="shared" si="389"/>
        <v>1</v>
      </c>
      <c r="AC1315">
        <f t="shared" si="380"/>
        <v>0</v>
      </c>
      <c r="AF1315">
        <f t="shared" si="390"/>
        <v>3099876</v>
      </c>
      <c r="AH1315" t="str">
        <f t="shared" si="391"/>
        <v>Aquadpure Copper + Mineral RO+UV+UF 10</v>
      </c>
      <c r="AI1315" s="21">
        <f t="shared" si="392"/>
        <v>124</v>
      </c>
      <c r="AK1315" t="str">
        <f t="shared" si="393"/>
        <v>Home &amp; Kitchen</v>
      </c>
      <c r="AM1315">
        <f t="shared" si="394"/>
        <v>8000</v>
      </c>
      <c r="AN1315" s="16">
        <f t="shared" si="395"/>
        <v>80</v>
      </c>
      <c r="AO1315">
        <f t="shared" si="396"/>
        <v>80</v>
      </c>
      <c r="AP1315" t="str">
        <f t="shared" si="397"/>
        <v>Suspicious Zero</v>
      </c>
      <c r="AQ1315">
        <f t="shared" si="398"/>
        <v>8000</v>
      </c>
    </row>
    <row r="1316" spans="1:43">
      <c r="A1316" t="s">
        <v>11875</v>
      </c>
      <c r="B1316" t="s">
        <v>11876</v>
      </c>
      <c r="C1316" t="s">
        <v>11072</v>
      </c>
      <c r="D1316" s="17">
        <v>899</v>
      </c>
      <c r="E1316" s="17">
        <v>1999</v>
      </c>
      <c r="F1316" s="23">
        <v>55.000000000000007</v>
      </c>
      <c r="G1316" s="6">
        <v>4.2</v>
      </c>
      <c r="H1316" s="3">
        <v>39</v>
      </c>
      <c r="I1316" t="s">
        <v>12161</v>
      </c>
      <c r="J1316" t="s">
        <v>11877</v>
      </c>
      <c r="K1316" t="s">
        <v>11878</v>
      </c>
      <c r="L1316" t="s">
        <v>11879</v>
      </c>
      <c r="M1316" t="s">
        <v>11880</v>
      </c>
      <c r="N1316" t="s">
        <v>13148</v>
      </c>
      <c r="O1316" t="s">
        <v>11881</v>
      </c>
      <c r="P1316" t="s">
        <v>11882</v>
      </c>
      <c r="Q1316" t="str">
        <f t="shared" si="381"/>
        <v>Average</v>
      </c>
      <c r="R1316" s="15">
        <f t="shared" si="382"/>
        <v>77961</v>
      </c>
      <c r="S1316" s="15" t="str">
        <f t="shared" si="383"/>
        <v>₹500-₹2,000</v>
      </c>
      <c r="U1316" s="6">
        <f t="shared" si="384"/>
        <v>308</v>
      </c>
      <c r="V1316" s="3">
        <f t="shared" si="385"/>
        <v>163.80000000000001</v>
      </c>
      <c r="W1316" s="3" t="s">
        <v>14085</v>
      </c>
      <c r="X1316" s="3" t="s">
        <v>14573</v>
      </c>
      <c r="Y1316" s="25">
        <f t="shared" si="386"/>
        <v>0.55000000000000004</v>
      </c>
      <c r="Z1316" s="25">
        <f t="shared" si="387"/>
        <v>662</v>
      </c>
      <c r="AA1316">
        <f t="shared" si="388"/>
        <v>1</v>
      </c>
      <c r="AB1316">
        <f t="shared" si="389"/>
        <v>1</v>
      </c>
      <c r="AC1316">
        <f t="shared" si="380"/>
        <v>0</v>
      </c>
      <c r="AF1316">
        <f t="shared" si="390"/>
        <v>77961</v>
      </c>
      <c r="AH1316" t="str">
        <f t="shared" si="391"/>
        <v>Kitchengenix's Mini Waffle Maker 4</v>
      </c>
      <c r="AI1316" s="21">
        <f t="shared" si="392"/>
        <v>39</v>
      </c>
      <c r="AK1316" t="str">
        <f t="shared" si="393"/>
        <v>Home &amp; Kitchen</v>
      </c>
      <c r="AM1316">
        <f t="shared" si="394"/>
        <v>5500.0000000000009</v>
      </c>
      <c r="AN1316" s="16">
        <f t="shared" si="395"/>
        <v>55.000000000000007</v>
      </c>
      <c r="AO1316">
        <f t="shared" si="396"/>
        <v>55.000000000000007</v>
      </c>
      <c r="AP1316" t="str">
        <f t="shared" si="397"/>
        <v>Suspicious Zero</v>
      </c>
      <c r="AQ1316">
        <f t="shared" si="398"/>
        <v>5500.0000000000009</v>
      </c>
    </row>
    <row r="1317" spans="1:43">
      <c r="A1317" t="s">
        <v>8239</v>
      </c>
      <c r="B1317" t="s">
        <v>8240</v>
      </c>
      <c r="C1317" t="s">
        <v>7933</v>
      </c>
      <c r="D1317" s="17">
        <v>678</v>
      </c>
      <c r="E1317" s="17">
        <v>1499</v>
      </c>
      <c r="F1317" s="23">
        <v>55.000000000000007</v>
      </c>
      <c r="G1317" s="6">
        <v>4.2</v>
      </c>
      <c r="H1317" s="3">
        <v>900</v>
      </c>
      <c r="I1317" t="s">
        <v>8241</v>
      </c>
      <c r="J1317" t="s">
        <v>8242</v>
      </c>
      <c r="K1317" t="s">
        <v>8243</v>
      </c>
      <c r="L1317" t="s">
        <v>8244</v>
      </c>
      <c r="M1317" t="s">
        <v>8245</v>
      </c>
      <c r="N1317" t="s">
        <v>8246</v>
      </c>
      <c r="O1317" t="s">
        <v>8247</v>
      </c>
      <c r="P1317" t="s">
        <v>8248</v>
      </c>
      <c r="Q1317" t="str">
        <f t="shared" si="381"/>
        <v>Excellent</v>
      </c>
      <c r="R1317" s="15">
        <f t="shared" si="382"/>
        <v>1349100</v>
      </c>
      <c r="S1317" s="15" t="str">
        <f t="shared" si="383"/>
        <v>₹500-₹2,000</v>
      </c>
      <c r="U1317" s="6">
        <f t="shared" si="384"/>
        <v>308</v>
      </c>
      <c r="V1317" s="3">
        <f t="shared" si="385"/>
        <v>3780</v>
      </c>
      <c r="W1317" s="3" t="s">
        <v>14127</v>
      </c>
      <c r="X1317" s="3" t="s">
        <v>14573</v>
      </c>
      <c r="Y1317" s="25">
        <f t="shared" si="386"/>
        <v>0.55000000000000004</v>
      </c>
      <c r="Z1317" s="25">
        <f t="shared" si="387"/>
        <v>662</v>
      </c>
      <c r="AA1317">
        <f t="shared" si="388"/>
        <v>1</v>
      </c>
      <c r="AB1317">
        <f t="shared" si="389"/>
        <v>1</v>
      </c>
      <c r="AC1317">
        <f t="shared" si="380"/>
        <v>0</v>
      </c>
      <c r="AF1317">
        <f t="shared" si="390"/>
        <v>1349100</v>
      </c>
      <c r="AH1317" t="str">
        <f t="shared" si="391"/>
        <v>AGARO LR2007 Lint Remover,</v>
      </c>
      <c r="AI1317" s="21">
        <f t="shared" si="392"/>
        <v>900</v>
      </c>
      <c r="AK1317" t="str">
        <f t="shared" si="393"/>
        <v>Home &amp; Kitchen</v>
      </c>
      <c r="AM1317">
        <f t="shared" si="394"/>
        <v>5500.0000000000009</v>
      </c>
      <c r="AN1317" s="16">
        <f t="shared" si="395"/>
        <v>55.000000000000007</v>
      </c>
      <c r="AO1317">
        <f t="shared" si="396"/>
        <v>55.000000000000007</v>
      </c>
      <c r="AP1317" t="str">
        <f t="shared" si="397"/>
        <v>Suspicious Zero</v>
      </c>
      <c r="AQ1317">
        <f t="shared" si="398"/>
        <v>5500.0000000000009</v>
      </c>
    </row>
    <row r="1318" spans="1:43">
      <c r="A1318" t="s">
        <v>11637</v>
      </c>
      <c r="B1318" t="s">
        <v>11638</v>
      </c>
      <c r="C1318" t="s">
        <v>8000</v>
      </c>
      <c r="D1318" s="17">
        <v>1601</v>
      </c>
      <c r="E1318" s="17">
        <v>3890</v>
      </c>
      <c r="F1318" s="23">
        <v>59</v>
      </c>
      <c r="G1318" s="6">
        <v>4.2</v>
      </c>
      <c r="H1318" s="3">
        <v>156</v>
      </c>
      <c r="I1318" t="s">
        <v>11639</v>
      </c>
      <c r="J1318" t="s">
        <v>11640</v>
      </c>
      <c r="K1318" t="s">
        <v>11641</v>
      </c>
      <c r="L1318" t="s">
        <v>11642</v>
      </c>
      <c r="M1318" t="s">
        <v>11643</v>
      </c>
      <c r="N1318" t="s">
        <v>11644</v>
      </c>
      <c r="O1318" t="s">
        <v>11645</v>
      </c>
      <c r="P1318" t="s">
        <v>11646</v>
      </c>
      <c r="Q1318" t="str">
        <f t="shared" si="381"/>
        <v>Good</v>
      </c>
      <c r="R1318" s="15">
        <f t="shared" si="382"/>
        <v>606840</v>
      </c>
      <c r="S1318" s="15" t="str">
        <f t="shared" si="383"/>
        <v>₹2,000-₹10,000</v>
      </c>
      <c r="U1318" s="6">
        <f t="shared" si="384"/>
        <v>308</v>
      </c>
      <c r="V1318" s="3">
        <f t="shared" si="385"/>
        <v>655.20000000000005</v>
      </c>
      <c r="W1318" s="3" t="s">
        <v>14086</v>
      </c>
      <c r="X1318" s="3" t="s">
        <v>14573</v>
      </c>
      <c r="Y1318" s="25">
        <f t="shared" si="386"/>
        <v>0.59</v>
      </c>
      <c r="Z1318" s="25">
        <f t="shared" si="387"/>
        <v>662</v>
      </c>
      <c r="AA1318">
        <f t="shared" si="388"/>
        <v>1</v>
      </c>
      <c r="AB1318">
        <f t="shared" si="389"/>
        <v>1</v>
      </c>
      <c r="AC1318">
        <f t="shared" si="380"/>
        <v>0</v>
      </c>
      <c r="AF1318">
        <f t="shared" si="390"/>
        <v>606840</v>
      </c>
      <c r="AH1318" t="str">
        <f t="shared" si="391"/>
        <v>iBELL Induction Cooktop,</v>
      </c>
      <c r="AI1318" s="21">
        <f t="shared" si="392"/>
        <v>156</v>
      </c>
      <c r="AK1318" t="str">
        <f t="shared" si="393"/>
        <v>Home &amp; Kitchen</v>
      </c>
      <c r="AM1318">
        <f t="shared" si="394"/>
        <v>5900</v>
      </c>
      <c r="AN1318" s="16">
        <f t="shared" si="395"/>
        <v>59</v>
      </c>
      <c r="AO1318">
        <f t="shared" si="396"/>
        <v>59</v>
      </c>
      <c r="AP1318" t="str">
        <f t="shared" si="397"/>
        <v>Suspicious Zero</v>
      </c>
      <c r="AQ1318">
        <f t="shared" si="398"/>
        <v>5900</v>
      </c>
    </row>
    <row r="1319" spans="1:43">
      <c r="A1319" t="s">
        <v>11288</v>
      </c>
      <c r="B1319" t="s">
        <v>12122</v>
      </c>
      <c r="C1319" t="s">
        <v>8260</v>
      </c>
      <c r="D1319" s="17">
        <v>649</v>
      </c>
      <c r="E1319" s="17">
        <v>999</v>
      </c>
      <c r="F1319" s="23">
        <v>35</v>
      </c>
      <c r="G1319" s="6">
        <v>3.6</v>
      </c>
      <c r="H1319" s="3">
        <v>4</v>
      </c>
      <c r="I1319" t="s">
        <v>11289</v>
      </c>
      <c r="J1319" t="s">
        <v>11290</v>
      </c>
      <c r="K1319" t="s">
        <v>11291</v>
      </c>
      <c r="L1319" t="s">
        <v>11292</v>
      </c>
      <c r="M1319" t="s">
        <v>11293</v>
      </c>
      <c r="N1319" t="s">
        <v>11294</v>
      </c>
      <c r="O1319" t="s">
        <v>11295</v>
      </c>
      <c r="P1319" t="s">
        <v>11296</v>
      </c>
      <c r="Q1319" t="str">
        <f t="shared" si="381"/>
        <v>Excellent</v>
      </c>
      <c r="R1319" s="15">
        <f t="shared" si="382"/>
        <v>3996</v>
      </c>
      <c r="S1319" s="15" t="str">
        <f t="shared" si="383"/>
        <v>₹500-₹2,000</v>
      </c>
      <c r="U1319" s="6">
        <f t="shared" si="384"/>
        <v>308</v>
      </c>
      <c r="V1319" s="3">
        <f t="shared" si="385"/>
        <v>14.4</v>
      </c>
      <c r="W1319" s="3" t="s">
        <v>14087</v>
      </c>
      <c r="X1319" s="3" t="s">
        <v>14573</v>
      </c>
      <c r="Y1319" s="25">
        <f t="shared" si="386"/>
        <v>0.35</v>
      </c>
      <c r="Z1319" s="25">
        <f t="shared" si="387"/>
        <v>662</v>
      </c>
      <c r="AA1319">
        <f t="shared" si="388"/>
        <v>1</v>
      </c>
      <c r="AB1319">
        <f t="shared" si="389"/>
        <v>1</v>
      </c>
      <c r="AC1319">
        <f t="shared" ref="AC1319:AC1351" si="399">COUNTIFS(A:A, A1319, C:C, "&lt;&gt;" &amp; C1319)</f>
        <v>0</v>
      </c>
      <c r="AF1319">
        <f t="shared" si="390"/>
        <v>3996</v>
      </c>
      <c r="AH1319" t="str">
        <f t="shared" si="391"/>
        <v>VAPJA Portable Mini Juicer Cup Blender</v>
      </c>
      <c r="AI1319" s="21">
        <f t="shared" si="392"/>
        <v>4</v>
      </c>
      <c r="AK1319" t="str">
        <f t="shared" si="393"/>
        <v>Home &amp; Kitchen</v>
      </c>
      <c r="AM1319">
        <f t="shared" si="394"/>
        <v>3500</v>
      </c>
      <c r="AN1319" s="16">
        <f t="shared" si="395"/>
        <v>35</v>
      </c>
      <c r="AO1319">
        <f t="shared" si="396"/>
        <v>35</v>
      </c>
      <c r="AP1319" t="str">
        <f t="shared" si="397"/>
        <v>Suspicious Zero</v>
      </c>
      <c r="AQ1319">
        <f t="shared" si="398"/>
        <v>3500</v>
      </c>
    </row>
    <row r="1320" spans="1:43">
      <c r="A1320" t="s">
        <v>9812</v>
      </c>
      <c r="B1320" t="s">
        <v>9813</v>
      </c>
      <c r="C1320" t="s">
        <v>8035</v>
      </c>
      <c r="D1320" s="17">
        <v>499</v>
      </c>
      <c r="E1320" s="17">
        <v>1299</v>
      </c>
      <c r="F1320" s="23">
        <v>62</v>
      </c>
      <c r="G1320" s="6">
        <v>4.7</v>
      </c>
      <c r="H1320" s="3">
        <v>54</v>
      </c>
      <c r="I1320" t="s">
        <v>9814</v>
      </c>
      <c r="J1320" t="s">
        <v>9815</v>
      </c>
      <c r="K1320" t="s">
        <v>9816</v>
      </c>
      <c r="L1320" t="s">
        <v>9817</v>
      </c>
      <c r="M1320" t="s">
        <v>13149</v>
      </c>
      <c r="N1320" t="s">
        <v>13150</v>
      </c>
      <c r="O1320" t="s">
        <v>9818</v>
      </c>
      <c r="P1320" t="s">
        <v>9819</v>
      </c>
      <c r="Q1320" t="str">
        <f t="shared" si="381"/>
        <v>Excellent</v>
      </c>
      <c r="R1320" s="15">
        <f t="shared" si="382"/>
        <v>70146</v>
      </c>
      <c r="S1320" s="15" t="str">
        <f t="shared" si="383"/>
        <v>₹500-₹2,000</v>
      </c>
      <c r="U1320" s="6">
        <f t="shared" si="384"/>
        <v>308</v>
      </c>
      <c r="V1320" s="3">
        <f t="shared" si="385"/>
        <v>253.8</v>
      </c>
      <c r="W1320" s="3" t="s">
        <v>14088</v>
      </c>
      <c r="X1320" s="3" t="s">
        <v>14573</v>
      </c>
      <c r="Y1320" s="25">
        <f t="shared" si="386"/>
        <v>0.62</v>
      </c>
      <c r="Z1320" s="25">
        <f t="shared" si="387"/>
        <v>662</v>
      </c>
      <c r="AA1320">
        <f t="shared" si="388"/>
        <v>1</v>
      </c>
      <c r="AB1320">
        <f t="shared" si="389"/>
        <v>1</v>
      </c>
      <c r="AC1320">
        <f t="shared" si="399"/>
        <v>0</v>
      </c>
      <c r="AF1320">
        <f t="shared" si="390"/>
        <v>70146</v>
      </c>
      <c r="AH1320" t="str">
        <f t="shared" si="391"/>
        <v>Zuvexa USB Rechargeable Electric Foam</v>
      </c>
      <c r="AI1320" s="21">
        <f t="shared" si="392"/>
        <v>54</v>
      </c>
      <c r="AK1320" t="str">
        <f t="shared" si="393"/>
        <v>Home &amp; Kitchen</v>
      </c>
      <c r="AM1320">
        <f t="shared" si="394"/>
        <v>6200</v>
      </c>
      <c r="AN1320" s="16">
        <f t="shared" si="395"/>
        <v>62</v>
      </c>
      <c r="AO1320">
        <f t="shared" si="396"/>
        <v>62</v>
      </c>
      <c r="AP1320" t="str">
        <f t="shared" si="397"/>
        <v>Suspicious Zero</v>
      </c>
      <c r="AQ1320">
        <f t="shared" si="398"/>
        <v>6200</v>
      </c>
    </row>
    <row r="1321" spans="1:43">
      <c r="A1321" t="s">
        <v>1764</v>
      </c>
      <c r="B1321" t="s">
        <v>1765</v>
      </c>
      <c r="C1321" t="s">
        <v>1343</v>
      </c>
      <c r="D1321" s="17">
        <v>6490</v>
      </c>
      <c r="E1321" s="17">
        <v>9990</v>
      </c>
      <c r="F1321" s="23">
        <v>35</v>
      </c>
      <c r="G1321" s="6">
        <v>4</v>
      </c>
      <c r="H1321" s="3">
        <v>27</v>
      </c>
      <c r="I1321" t="s">
        <v>12386</v>
      </c>
      <c r="J1321" t="s">
        <v>1766</v>
      </c>
      <c r="K1321" t="s">
        <v>1767</v>
      </c>
      <c r="L1321" t="s">
        <v>1768</v>
      </c>
      <c r="M1321" t="s">
        <v>12387</v>
      </c>
      <c r="N1321" t="s">
        <v>12388</v>
      </c>
      <c r="O1321" t="s">
        <v>1769</v>
      </c>
      <c r="P1321" t="s">
        <v>1770</v>
      </c>
      <c r="Q1321" t="str">
        <f t="shared" si="381"/>
        <v>Average</v>
      </c>
      <c r="R1321" s="15">
        <f t="shared" si="382"/>
        <v>269730</v>
      </c>
      <c r="S1321" s="15" t="str">
        <f t="shared" si="383"/>
        <v>₹2,000-₹10,000</v>
      </c>
      <c r="U1321" s="6">
        <f t="shared" si="384"/>
        <v>308</v>
      </c>
      <c r="V1321" s="3">
        <f t="shared" si="385"/>
        <v>108</v>
      </c>
      <c r="W1321" s="3" t="s">
        <v>14128</v>
      </c>
      <c r="X1321" s="3" t="s">
        <v>14550</v>
      </c>
      <c r="Y1321" s="25">
        <f t="shared" si="386"/>
        <v>0.35</v>
      </c>
      <c r="Z1321" s="25">
        <f t="shared" si="387"/>
        <v>662</v>
      </c>
      <c r="AA1321">
        <f t="shared" si="388"/>
        <v>1</v>
      </c>
      <c r="AB1321">
        <f t="shared" si="389"/>
        <v>1</v>
      </c>
      <c r="AC1321">
        <f t="shared" si="399"/>
        <v>0</v>
      </c>
      <c r="AF1321">
        <f t="shared" si="390"/>
        <v>269730</v>
      </c>
      <c r="AH1321" t="str">
        <f t="shared" si="391"/>
        <v>WZATCO Pixel |</v>
      </c>
      <c r="AI1321" s="21">
        <f t="shared" si="392"/>
        <v>27</v>
      </c>
      <c r="AK1321" t="str">
        <f t="shared" si="393"/>
        <v>Electronics</v>
      </c>
      <c r="AM1321">
        <f t="shared" si="394"/>
        <v>3500</v>
      </c>
      <c r="AN1321" s="16">
        <f t="shared" si="395"/>
        <v>35</v>
      </c>
      <c r="AO1321">
        <f t="shared" si="396"/>
        <v>35</v>
      </c>
      <c r="AP1321" t="str">
        <f t="shared" si="397"/>
        <v>Suspicious Zero</v>
      </c>
      <c r="AQ1321">
        <f t="shared" si="398"/>
        <v>3500</v>
      </c>
    </row>
    <row r="1322" spans="1:43">
      <c r="A1322" t="s">
        <v>9783</v>
      </c>
      <c r="B1322" t="s">
        <v>9784</v>
      </c>
      <c r="C1322" t="s">
        <v>8035</v>
      </c>
      <c r="D1322" s="17">
        <v>699</v>
      </c>
      <c r="E1322" s="17">
        <v>1599</v>
      </c>
      <c r="F1322" s="23">
        <v>56.000000000000007</v>
      </c>
      <c r="G1322" s="6">
        <v>4.7</v>
      </c>
      <c r="H1322" s="3">
        <v>1729</v>
      </c>
      <c r="I1322" t="s">
        <v>9785</v>
      </c>
      <c r="J1322" t="s">
        <v>9786</v>
      </c>
      <c r="K1322" t="s">
        <v>9787</v>
      </c>
      <c r="L1322" t="s">
        <v>9788</v>
      </c>
      <c r="M1322" t="s">
        <v>9789</v>
      </c>
      <c r="N1322" t="s">
        <v>13151</v>
      </c>
      <c r="O1322" t="s">
        <v>9790</v>
      </c>
      <c r="P1322" t="s">
        <v>9791</v>
      </c>
      <c r="Q1322" t="str">
        <f t="shared" si="381"/>
        <v>Good</v>
      </c>
      <c r="R1322" s="15">
        <f t="shared" si="382"/>
        <v>2764671</v>
      </c>
      <c r="S1322" s="15" t="str">
        <f t="shared" si="383"/>
        <v>₹500-₹2,000</v>
      </c>
      <c r="U1322" s="6">
        <f t="shared" si="384"/>
        <v>308</v>
      </c>
      <c r="V1322" s="3">
        <f t="shared" si="385"/>
        <v>8126.3</v>
      </c>
      <c r="W1322" s="3" t="s">
        <v>14114</v>
      </c>
      <c r="X1322" s="3" t="s">
        <v>14573</v>
      </c>
      <c r="Y1322" s="25">
        <f t="shared" si="386"/>
        <v>0.56000000000000005</v>
      </c>
      <c r="Z1322" s="25">
        <f t="shared" si="387"/>
        <v>662</v>
      </c>
      <c r="AA1322">
        <f t="shared" si="388"/>
        <v>1</v>
      </c>
      <c r="AB1322">
        <f t="shared" si="389"/>
        <v>1</v>
      </c>
      <c r="AC1322">
        <f t="shared" si="399"/>
        <v>0</v>
      </c>
      <c r="AF1322">
        <f t="shared" si="390"/>
        <v>2764671</v>
      </c>
      <c r="AH1322" t="str">
        <f t="shared" si="391"/>
        <v>FIGMENT Handheld Milk Frother</v>
      </c>
      <c r="AI1322" s="21">
        <f t="shared" si="392"/>
        <v>1729</v>
      </c>
      <c r="AK1322" t="str">
        <f t="shared" si="393"/>
        <v>Home &amp; Kitchen</v>
      </c>
      <c r="AM1322">
        <f t="shared" si="394"/>
        <v>5600.0000000000009</v>
      </c>
      <c r="AN1322" s="16">
        <f t="shared" si="395"/>
        <v>56.000000000000007</v>
      </c>
      <c r="AO1322">
        <f t="shared" si="396"/>
        <v>56.000000000000007</v>
      </c>
      <c r="AP1322" t="str">
        <f t="shared" si="397"/>
        <v>Suspicious Zero</v>
      </c>
      <c r="AQ1322">
        <f t="shared" si="398"/>
        <v>5600.0000000000009</v>
      </c>
    </row>
    <row r="1323" spans="1:43">
      <c r="A1323" t="s">
        <v>10258</v>
      </c>
      <c r="B1323" t="s">
        <v>10259</v>
      </c>
      <c r="C1323" t="s">
        <v>8346</v>
      </c>
      <c r="D1323" s="17">
        <v>699</v>
      </c>
      <c r="E1323" s="17">
        <v>1599</v>
      </c>
      <c r="F1323" s="23">
        <v>56.000000000000007</v>
      </c>
      <c r="G1323" s="6">
        <v>4.7</v>
      </c>
      <c r="H1323" s="3">
        <v>2300</v>
      </c>
      <c r="I1323" t="s">
        <v>10260</v>
      </c>
      <c r="J1323" t="s">
        <v>10261</v>
      </c>
      <c r="K1323" t="s">
        <v>10262</v>
      </c>
      <c r="L1323" t="s">
        <v>10263</v>
      </c>
      <c r="M1323" t="s">
        <v>13152</v>
      </c>
      <c r="N1323" t="s">
        <v>13153</v>
      </c>
      <c r="O1323" t="s">
        <v>10264</v>
      </c>
      <c r="P1323" t="s">
        <v>10265</v>
      </c>
      <c r="Q1323" t="str">
        <f t="shared" si="381"/>
        <v>Good</v>
      </c>
      <c r="R1323" s="15">
        <f t="shared" si="382"/>
        <v>3677700</v>
      </c>
      <c r="S1323" s="15" t="str">
        <f t="shared" si="383"/>
        <v>₹500-₹2,000</v>
      </c>
      <c r="U1323" s="6">
        <f t="shared" si="384"/>
        <v>308</v>
      </c>
      <c r="V1323" s="3">
        <f t="shared" si="385"/>
        <v>10810</v>
      </c>
      <c r="W1323" s="3" t="s">
        <v>14463</v>
      </c>
      <c r="X1323" s="3" t="s">
        <v>14573</v>
      </c>
      <c r="Y1323" s="25">
        <f t="shared" si="386"/>
        <v>0.56000000000000005</v>
      </c>
      <c r="Z1323" s="25">
        <f t="shared" si="387"/>
        <v>662</v>
      </c>
      <c r="AA1323">
        <f t="shared" si="388"/>
        <v>1</v>
      </c>
      <c r="AB1323">
        <f t="shared" si="389"/>
        <v>1</v>
      </c>
      <c r="AC1323">
        <f t="shared" si="399"/>
        <v>0</v>
      </c>
      <c r="AF1323">
        <f t="shared" si="390"/>
        <v>3677700</v>
      </c>
      <c r="AH1323" t="str">
        <f t="shared" si="391"/>
        <v>Multifunctional 2 in 1 Electric Egg</v>
      </c>
      <c r="AI1323" s="21">
        <f t="shared" si="392"/>
        <v>2300</v>
      </c>
      <c r="AK1323" t="str">
        <f t="shared" si="393"/>
        <v>Home &amp; Kitchen</v>
      </c>
      <c r="AM1323">
        <f t="shared" si="394"/>
        <v>5600.0000000000009</v>
      </c>
      <c r="AN1323" s="16">
        <f t="shared" si="395"/>
        <v>56.000000000000007</v>
      </c>
      <c r="AO1323">
        <f t="shared" si="396"/>
        <v>56.000000000000007</v>
      </c>
      <c r="AP1323" t="str">
        <f t="shared" si="397"/>
        <v>Suspicious Zero</v>
      </c>
      <c r="AQ1323">
        <f t="shared" si="398"/>
        <v>5600.0000000000009</v>
      </c>
    </row>
    <row r="1324" spans="1:43">
      <c r="A1324" t="s">
        <v>9002</v>
      </c>
      <c r="B1324" t="s">
        <v>9003</v>
      </c>
      <c r="C1324" t="s">
        <v>8583</v>
      </c>
      <c r="D1324" s="17">
        <v>199</v>
      </c>
      <c r="E1324" s="17">
        <v>499</v>
      </c>
      <c r="F1324" s="23">
        <v>60</v>
      </c>
      <c r="G1324" s="6">
        <v>3.3</v>
      </c>
      <c r="H1324" s="3">
        <v>12</v>
      </c>
      <c r="I1324" t="s">
        <v>9004</v>
      </c>
      <c r="J1324" t="s">
        <v>9005</v>
      </c>
      <c r="K1324" t="s">
        <v>9006</v>
      </c>
      <c r="L1324" t="s">
        <v>9007</v>
      </c>
      <c r="M1324" t="s">
        <v>9008</v>
      </c>
      <c r="N1324" t="s">
        <v>9009</v>
      </c>
      <c r="O1324" t="s">
        <v>9010</v>
      </c>
      <c r="P1324" t="s">
        <v>9011</v>
      </c>
      <c r="Q1324" t="str">
        <f t="shared" si="381"/>
        <v>Good</v>
      </c>
      <c r="R1324" s="15">
        <f t="shared" si="382"/>
        <v>5988</v>
      </c>
      <c r="S1324" s="15" t="str">
        <f t="shared" si="383"/>
        <v>&lt;₹500</v>
      </c>
      <c r="U1324" s="6">
        <f t="shared" si="384"/>
        <v>308</v>
      </c>
      <c r="V1324" s="3">
        <f t="shared" si="385"/>
        <v>39.599999999999994</v>
      </c>
      <c r="W1324" s="3" t="s">
        <v>14089</v>
      </c>
      <c r="X1324" s="3" t="s">
        <v>14573</v>
      </c>
      <c r="Y1324" s="25">
        <f t="shared" si="386"/>
        <v>0.6</v>
      </c>
      <c r="Z1324" s="25">
        <f t="shared" si="387"/>
        <v>662</v>
      </c>
      <c r="AA1324">
        <f t="shared" si="388"/>
        <v>1</v>
      </c>
      <c r="AB1324">
        <f t="shared" si="389"/>
        <v>1</v>
      </c>
      <c r="AC1324">
        <f t="shared" si="399"/>
        <v>0</v>
      </c>
      <c r="AF1324">
        <f t="shared" si="390"/>
        <v>5988</v>
      </c>
      <c r="AH1324" t="str">
        <f t="shared" si="391"/>
        <v>White Feather Portable Heat Sealer Mini</v>
      </c>
      <c r="AI1324" s="21">
        <f t="shared" si="392"/>
        <v>12</v>
      </c>
      <c r="AK1324" t="str">
        <f t="shared" si="393"/>
        <v>Home &amp; Kitchen</v>
      </c>
      <c r="AM1324">
        <f t="shared" si="394"/>
        <v>6000</v>
      </c>
      <c r="AN1324" s="16">
        <f t="shared" si="395"/>
        <v>60</v>
      </c>
      <c r="AO1324">
        <f t="shared" si="396"/>
        <v>60</v>
      </c>
      <c r="AP1324" t="str">
        <f t="shared" si="397"/>
        <v>Suspicious Zero</v>
      </c>
      <c r="AQ1324">
        <f t="shared" si="398"/>
        <v>6000</v>
      </c>
    </row>
    <row r="1325" spans="1:43">
      <c r="A1325" t="s">
        <v>2947</v>
      </c>
      <c r="B1325" t="s">
        <v>2948</v>
      </c>
      <c r="C1325" t="s">
        <v>2810</v>
      </c>
      <c r="D1325" s="17">
        <v>9499</v>
      </c>
      <c r="E1325" s="17">
        <v>11999</v>
      </c>
      <c r="F1325" s="23">
        <v>21</v>
      </c>
      <c r="G1325" s="6">
        <v>4.2</v>
      </c>
      <c r="H1325" s="3">
        <v>284</v>
      </c>
      <c r="I1325" t="s">
        <v>2895</v>
      </c>
      <c r="J1325" t="s">
        <v>2896</v>
      </c>
      <c r="K1325" t="s">
        <v>2897</v>
      </c>
      <c r="L1325" t="s">
        <v>2898</v>
      </c>
      <c r="M1325" t="s">
        <v>2899</v>
      </c>
      <c r="N1325" t="s">
        <v>2900</v>
      </c>
      <c r="O1325" t="s">
        <v>2949</v>
      </c>
      <c r="P1325" t="s">
        <v>2950</v>
      </c>
      <c r="Q1325" t="str">
        <f t="shared" si="381"/>
        <v>Excellent</v>
      </c>
      <c r="R1325" s="15">
        <f t="shared" si="382"/>
        <v>3407716</v>
      </c>
      <c r="S1325" s="15" t="str">
        <f t="shared" si="383"/>
        <v>₹10,000-₹50,000</v>
      </c>
      <c r="U1325" s="6">
        <f t="shared" si="384"/>
        <v>308</v>
      </c>
      <c r="V1325" s="3">
        <f t="shared" si="385"/>
        <v>1192.8</v>
      </c>
      <c r="W1325" s="3" t="s">
        <v>14113</v>
      </c>
      <c r="X1325" s="3" t="s">
        <v>14550</v>
      </c>
      <c r="Y1325" s="25">
        <f t="shared" si="386"/>
        <v>0.21</v>
      </c>
      <c r="Z1325" s="25">
        <f t="shared" si="387"/>
        <v>662</v>
      </c>
      <c r="AA1325">
        <f t="shared" si="388"/>
        <v>1</v>
      </c>
      <c r="AB1325">
        <f t="shared" si="389"/>
        <v>1</v>
      </c>
      <c r="AC1325">
        <f t="shared" si="399"/>
        <v>0</v>
      </c>
      <c r="AF1325">
        <f t="shared" si="390"/>
        <v>3407716</v>
      </c>
      <c r="AH1325" t="str">
        <f t="shared" si="391"/>
        <v>Samsung Galaxy M04 Light Green,</v>
      </c>
      <c r="AI1325" s="21">
        <f t="shared" si="392"/>
        <v>284</v>
      </c>
      <c r="AK1325" t="str">
        <f t="shared" si="393"/>
        <v>Electronics</v>
      </c>
      <c r="AM1325">
        <f t="shared" si="394"/>
        <v>2100</v>
      </c>
      <c r="AN1325" s="16">
        <f t="shared" si="395"/>
        <v>21</v>
      </c>
      <c r="AO1325">
        <f t="shared" si="396"/>
        <v>21</v>
      </c>
      <c r="AP1325" t="str">
        <f t="shared" si="397"/>
        <v>Suspicious Zero</v>
      </c>
      <c r="AQ1325">
        <f t="shared" si="398"/>
        <v>2100</v>
      </c>
    </row>
    <row r="1326" spans="1:43">
      <c r="A1326" t="s">
        <v>2893</v>
      </c>
      <c r="B1326" t="s">
        <v>2894</v>
      </c>
      <c r="C1326" t="s">
        <v>2810</v>
      </c>
      <c r="D1326" s="17">
        <v>9499</v>
      </c>
      <c r="E1326" s="17">
        <v>11999</v>
      </c>
      <c r="F1326" s="23">
        <v>21</v>
      </c>
      <c r="G1326" s="6">
        <v>4.2</v>
      </c>
      <c r="H1326" s="3">
        <v>284</v>
      </c>
      <c r="I1326" t="s">
        <v>2895</v>
      </c>
      <c r="J1326" t="s">
        <v>2896</v>
      </c>
      <c r="K1326" t="s">
        <v>2897</v>
      </c>
      <c r="L1326" t="s">
        <v>2898</v>
      </c>
      <c r="M1326" t="s">
        <v>2899</v>
      </c>
      <c r="N1326" t="s">
        <v>2900</v>
      </c>
      <c r="O1326" t="s">
        <v>2901</v>
      </c>
      <c r="P1326" t="s">
        <v>2902</v>
      </c>
      <c r="Q1326" t="str">
        <f t="shared" si="381"/>
        <v>Excellent</v>
      </c>
      <c r="R1326" s="15">
        <f t="shared" si="382"/>
        <v>3407716</v>
      </c>
      <c r="S1326" s="15" t="str">
        <f t="shared" si="383"/>
        <v>₹10,000-₹50,000</v>
      </c>
      <c r="U1326" s="6">
        <f t="shared" si="384"/>
        <v>308</v>
      </c>
      <c r="V1326" s="3">
        <f t="shared" si="385"/>
        <v>1192.8</v>
      </c>
      <c r="W1326" s="3" t="s">
        <v>14090</v>
      </c>
      <c r="X1326" s="3" t="s">
        <v>14550</v>
      </c>
      <c r="Y1326" s="25">
        <f t="shared" si="386"/>
        <v>0.21</v>
      </c>
      <c r="Z1326" s="25">
        <f t="shared" si="387"/>
        <v>662</v>
      </c>
      <c r="AA1326">
        <f t="shared" si="388"/>
        <v>1</v>
      </c>
      <c r="AB1326">
        <f t="shared" si="389"/>
        <v>1</v>
      </c>
      <c r="AC1326">
        <f t="shared" si="399"/>
        <v>0</v>
      </c>
      <c r="AF1326">
        <f t="shared" si="390"/>
        <v>3407716</v>
      </c>
      <c r="AH1326" t="str">
        <f t="shared" si="391"/>
        <v>Samsung Galaxy M04 Dark Blue,</v>
      </c>
      <c r="AI1326" s="21">
        <f t="shared" si="392"/>
        <v>284</v>
      </c>
      <c r="AK1326" t="str">
        <f t="shared" si="393"/>
        <v>Electronics</v>
      </c>
      <c r="AM1326">
        <f t="shared" si="394"/>
        <v>2100</v>
      </c>
      <c r="AN1326" s="16">
        <f t="shared" si="395"/>
        <v>21</v>
      </c>
      <c r="AO1326">
        <f t="shared" si="396"/>
        <v>21</v>
      </c>
      <c r="AP1326" t="str">
        <f t="shared" si="397"/>
        <v>Suspicious Zero</v>
      </c>
      <c r="AQ1326">
        <f t="shared" si="398"/>
        <v>2100</v>
      </c>
    </row>
    <row r="1327" spans="1:43">
      <c r="A1327" t="s">
        <v>3696</v>
      </c>
      <c r="B1327" t="s">
        <v>3697</v>
      </c>
      <c r="C1327" t="s">
        <v>2810</v>
      </c>
      <c r="D1327" s="17">
        <v>10499</v>
      </c>
      <c r="E1327" s="17">
        <v>13499</v>
      </c>
      <c r="F1327" s="23">
        <v>22</v>
      </c>
      <c r="G1327" s="6">
        <v>4.2</v>
      </c>
      <c r="H1327" s="3">
        <v>284</v>
      </c>
      <c r="I1327" t="s">
        <v>2895</v>
      </c>
      <c r="J1327" t="s">
        <v>2896</v>
      </c>
      <c r="K1327" t="s">
        <v>2897</v>
      </c>
      <c r="L1327" t="s">
        <v>2898</v>
      </c>
      <c r="M1327" t="s">
        <v>2899</v>
      </c>
      <c r="N1327" t="s">
        <v>2900</v>
      </c>
      <c r="O1327" t="s">
        <v>2901</v>
      </c>
      <c r="P1327" t="s">
        <v>3698</v>
      </c>
      <c r="Q1327" t="str">
        <f t="shared" si="381"/>
        <v>Good</v>
      </c>
      <c r="R1327" s="15">
        <f t="shared" si="382"/>
        <v>3833716</v>
      </c>
      <c r="S1327" s="15" t="str">
        <f t="shared" si="383"/>
        <v>₹10,000-₹50,000</v>
      </c>
      <c r="U1327" s="6">
        <f t="shared" si="384"/>
        <v>308</v>
      </c>
      <c r="V1327" s="3">
        <f t="shared" si="385"/>
        <v>1192.8</v>
      </c>
      <c r="W1327" s="3" t="s">
        <v>14091</v>
      </c>
      <c r="X1327" s="3" t="s">
        <v>14550</v>
      </c>
      <c r="Y1327" s="25">
        <f t="shared" si="386"/>
        <v>0.22</v>
      </c>
      <c r="Z1327" s="25">
        <f t="shared" si="387"/>
        <v>662</v>
      </c>
      <c r="AA1327">
        <f t="shared" si="388"/>
        <v>1</v>
      </c>
      <c r="AB1327">
        <f t="shared" si="389"/>
        <v>1</v>
      </c>
      <c r="AC1327">
        <f t="shared" si="399"/>
        <v>0</v>
      </c>
      <c r="AF1327">
        <f t="shared" si="390"/>
        <v>3833716</v>
      </c>
      <c r="AH1327" t="str">
        <f t="shared" si="391"/>
        <v>Samsung Galaxy M04 Dark Blue,</v>
      </c>
      <c r="AI1327" s="21">
        <f t="shared" si="392"/>
        <v>284</v>
      </c>
      <c r="AK1327" t="str">
        <f t="shared" si="393"/>
        <v>Electronics</v>
      </c>
      <c r="AM1327">
        <f t="shared" si="394"/>
        <v>2200</v>
      </c>
      <c r="AN1327" s="16">
        <f t="shared" si="395"/>
        <v>22</v>
      </c>
      <c r="AO1327">
        <f t="shared" si="396"/>
        <v>22</v>
      </c>
      <c r="AP1327" t="str">
        <f t="shared" si="397"/>
        <v>Suspicious Zero</v>
      </c>
      <c r="AQ1327">
        <f t="shared" si="398"/>
        <v>2200</v>
      </c>
    </row>
    <row r="1328" spans="1:43">
      <c r="A1328" t="s">
        <v>4242</v>
      </c>
      <c r="B1328" t="s">
        <v>4243</v>
      </c>
      <c r="C1328" t="s">
        <v>2768</v>
      </c>
      <c r="D1328" s="17">
        <v>249</v>
      </c>
      <c r="E1328" s="17">
        <v>999</v>
      </c>
      <c r="F1328" s="23">
        <v>75</v>
      </c>
      <c r="G1328" s="6">
        <v>4.5</v>
      </c>
      <c r="H1328" s="3">
        <v>38</v>
      </c>
      <c r="I1328" t="s">
        <v>4244</v>
      </c>
      <c r="J1328" t="s">
        <v>4245</v>
      </c>
      <c r="K1328" t="s">
        <v>4246</v>
      </c>
      <c r="L1328" t="s">
        <v>4247</v>
      </c>
      <c r="M1328" t="s">
        <v>4248</v>
      </c>
      <c r="N1328" t="s">
        <v>4249</v>
      </c>
      <c r="O1328" t="s">
        <v>4250</v>
      </c>
      <c r="P1328" t="s">
        <v>4251</v>
      </c>
      <c r="Q1328" t="str">
        <f t="shared" si="381"/>
        <v>Excellent</v>
      </c>
      <c r="R1328" s="15">
        <f t="shared" si="382"/>
        <v>37962</v>
      </c>
      <c r="S1328" s="15" t="str">
        <f t="shared" si="383"/>
        <v>₹500-₹2,000</v>
      </c>
      <c r="U1328" s="6">
        <f t="shared" si="384"/>
        <v>308</v>
      </c>
      <c r="V1328" s="3">
        <f t="shared" si="385"/>
        <v>171</v>
      </c>
      <c r="W1328" s="3" t="s">
        <v>14092</v>
      </c>
      <c r="X1328" s="3" t="s">
        <v>14550</v>
      </c>
      <c r="Y1328" s="25">
        <f t="shared" si="386"/>
        <v>0.75</v>
      </c>
      <c r="Z1328" s="25">
        <f t="shared" si="387"/>
        <v>662</v>
      </c>
      <c r="AA1328">
        <f t="shared" si="388"/>
        <v>1</v>
      </c>
      <c r="AB1328">
        <f t="shared" si="389"/>
        <v>1</v>
      </c>
      <c r="AC1328">
        <f t="shared" si="399"/>
        <v>0</v>
      </c>
      <c r="AF1328">
        <f t="shared" si="390"/>
        <v>37962</v>
      </c>
      <c r="AH1328" t="str">
        <f t="shared" si="391"/>
        <v>Noise_Colorfit Smart Watch Charger 2</v>
      </c>
      <c r="AI1328" s="21">
        <f t="shared" si="392"/>
        <v>38</v>
      </c>
      <c r="AK1328" t="str">
        <f t="shared" si="393"/>
        <v>Electronics</v>
      </c>
      <c r="AM1328">
        <f t="shared" si="394"/>
        <v>7500</v>
      </c>
      <c r="AN1328" s="16">
        <f t="shared" si="395"/>
        <v>75</v>
      </c>
      <c r="AO1328">
        <f t="shared" si="396"/>
        <v>75</v>
      </c>
      <c r="AP1328" t="str">
        <f t="shared" si="397"/>
        <v>Suspicious Zero</v>
      </c>
      <c r="AQ1328">
        <f t="shared" si="398"/>
        <v>7500</v>
      </c>
    </row>
    <row r="1329" spans="1:43">
      <c r="A1329" t="s">
        <v>9186</v>
      </c>
      <c r="B1329" t="s">
        <v>12389</v>
      </c>
      <c r="C1329" t="s">
        <v>7922</v>
      </c>
      <c r="D1329" s="17">
        <v>784</v>
      </c>
      <c r="E1329" s="17">
        <v>1599</v>
      </c>
      <c r="F1329" s="23">
        <v>51</v>
      </c>
      <c r="G1329" s="6">
        <v>4.5</v>
      </c>
      <c r="H1329" s="3">
        <v>11</v>
      </c>
      <c r="I1329" t="s">
        <v>9187</v>
      </c>
      <c r="J1329" t="s">
        <v>9188</v>
      </c>
      <c r="K1329" t="s">
        <v>9189</v>
      </c>
      <c r="L1329" t="s">
        <v>9190</v>
      </c>
      <c r="M1329" t="s">
        <v>9191</v>
      </c>
      <c r="N1329" t="s">
        <v>9192</v>
      </c>
      <c r="O1329" t="s">
        <v>9193</v>
      </c>
      <c r="P1329" t="s">
        <v>9194</v>
      </c>
      <c r="Q1329" t="str">
        <f t="shared" si="381"/>
        <v>Average</v>
      </c>
      <c r="R1329" s="15">
        <f t="shared" si="382"/>
        <v>17589</v>
      </c>
      <c r="S1329" s="15" t="str">
        <f t="shared" si="383"/>
        <v>₹500-₹2,000</v>
      </c>
      <c r="U1329" s="6">
        <f t="shared" si="384"/>
        <v>308</v>
      </c>
      <c r="V1329" s="3">
        <f t="shared" si="385"/>
        <v>49.5</v>
      </c>
      <c r="W1329" s="3" t="s">
        <v>14093</v>
      </c>
      <c r="X1329" s="3" t="s">
        <v>14573</v>
      </c>
      <c r="Y1329" s="25">
        <f t="shared" si="386"/>
        <v>0.51</v>
      </c>
      <c r="Z1329" s="25">
        <f t="shared" si="387"/>
        <v>662</v>
      </c>
      <c r="AA1329">
        <f t="shared" si="388"/>
        <v>1</v>
      </c>
      <c r="AB1329">
        <f t="shared" si="389"/>
        <v>1</v>
      </c>
      <c r="AC1329">
        <f t="shared" si="399"/>
        <v>0</v>
      </c>
      <c r="AF1329">
        <f t="shared" si="390"/>
        <v>17589</v>
      </c>
      <c r="AH1329" t="str">
        <f t="shared" si="391"/>
        <v>1000 Watt/2000-Watt Room Heater Fan</v>
      </c>
      <c r="AI1329" s="21">
        <f t="shared" si="392"/>
        <v>11</v>
      </c>
      <c r="AK1329" t="str">
        <f t="shared" si="393"/>
        <v>Home &amp; Kitchen</v>
      </c>
      <c r="AM1329">
        <f t="shared" si="394"/>
        <v>5100</v>
      </c>
      <c r="AN1329" s="16">
        <f t="shared" si="395"/>
        <v>51</v>
      </c>
      <c r="AO1329">
        <f t="shared" si="396"/>
        <v>51</v>
      </c>
      <c r="AP1329" t="str">
        <f t="shared" si="397"/>
        <v>Suspicious Zero</v>
      </c>
      <c r="AQ1329">
        <f t="shared" si="398"/>
        <v>5100</v>
      </c>
    </row>
    <row r="1330" spans="1:43">
      <c r="A1330" t="s">
        <v>3971</v>
      </c>
      <c r="B1330" t="s">
        <v>3972</v>
      </c>
      <c r="C1330" t="s">
        <v>2768</v>
      </c>
      <c r="D1330" s="17">
        <v>1999</v>
      </c>
      <c r="E1330" s="17">
        <v>8499</v>
      </c>
      <c r="F1330" s="23">
        <v>76</v>
      </c>
      <c r="G1330" s="6">
        <v>4.3</v>
      </c>
      <c r="H1330" s="3">
        <v>240</v>
      </c>
      <c r="I1330" t="s">
        <v>12162</v>
      </c>
      <c r="J1330" t="s">
        <v>3973</v>
      </c>
      <c r="K1330" t="s">
        <v>3974</v>
      </c>
      <c r="L1330" t="s">
        <v>3975</v>
      </c>
      <c r="M1330" t="s">
        <v>3976</v>
      </c>
      <c r="N1330" t="s">
        <v>3977</v>
      </c>
      <c r="O1330" t="s">
        <v>3978</v>
      </c>
      <c r="P1330" t="s">
        <v>3979</v>
      </c>
      <c r="Q1330" t="str">
        <f t="shared" si="381"/>
        <v>Average</v>
      </c>
      <c r="R1330" s="15">
        <f t="shared" si="382"/>
        <v>2039760</v>
      </c>
      <c r="S1330" s="15" t="str">
        <f t="shared" si="383"/>
        <v>₹2,000-₹10,000</v>
      </c>
      <c r="U1330" s="6">
        <f t="shared" si="384"/>
        <v>308</v>
      </c>
      <c r="V1330" s="3">
        <f t="shared" si="385"/>
        <v>1032</v>
      </c>
      <c r="W1330" s="3" t="s">
        <v>14094</v>
      </c>
      <c r="X1330" s="3" t="s">
        <v>14550</v>
      </c>
      <c r="Y1330" s="25">
        <f t="shared" si="386"/>
        <v>0.76</v>
      </c>
      <c r="Z1330" s="25">
        <f t="shared" si="387"/>
        <v>662</v>
      </c>
      <c r="AA1330">
        <f t="shared" si="388"/>
        <v>1</v>
      </c>
      <c r="AB1330">
        <f t="shared" si="389"/>
        <v>1</v>
      </c>
      <c r="AC1330">
        <f t="shared" si="399"/>
        <v>0</v>
      </c>
      <c r="AF1330">
        <f t="shared" si="390"/>
        <v>2039760</v>
      </c>
      <c r="AH1330" t="str">
        <f t="shared" si="391"/>
        <v>Newly Launched Boult Dive+ with 1.85"</v>
      </c>
      <c r="AI1330" s="21">
        <f t="shared" si="392"/>
        <v>240</v>
      </c>
      <c r="AK1330" t="str">
        <f t="shared" si="393"/>
        <v>Electronics</v>
      </c>
      <c r="AM1330">
        <f t="shared" si="394"/>
        <v>7600</v>
      </c>
      <c r="AN1330" s="16">
        <f t="shared" si="395"/>
        <v>76</v>
      </c>
      <c r="AO1330">
        <f t="shared" si="396"/>
        <v>76</v>
      </c>
      <c r="AP1330" t="str">
        <f t="shared" si="397"/>
        <v>Suspicious Zero</v>
      </c>
      <c r="AQ1330">
        <f t="shared" si="398"/>
        <v>7600</v>
      </c>
    </row>
    <row r="1331" spans="1:43">
      <c r="A1331" t="s">
        <v>798</v>
      </c>
      <c r="B1331" t="s">
        <v>13154</v>
      </c>
      <c r="C1331" t="s">
        <v>18</v>
      </c>
      <c r="D1331" s="17">
        <v>199</v>
      </c>
      <c r="E1331" s="17">
        <v>999</v>
      </c>
      <c r="F1331" s="23">
        <v>80</v>
      </c>
      <c r="G1331" s="6">
        <v>4.5</v>
      </c>
      <c r="H1331" s="3">
        <v>127</v>
      </c>
      <c r="I1331" t="s">
        <v>13155</v>
      </c>
      <c r="J1331" t="s">
        <v>801</v>
      </c>
      <c r="K1331" t="s">
        <v>802</v>
      </c>
      <c r="L1331" t="s">
        <v>803</v>
      </c>
      <c r="M1331" t="s">
        <v>13156</v>
      </c>
      <c r="N1331" t="s">
        <v>805</v>
      </c>
      <c r="O1331" t="s">
        <v>806</v>
      </c>
      <c r="P1331" t="s">
        <v>807</v>
      </c>
      <c r="Q1331" t="str">
        <f t="shared" si="381"/>
        <v>Excellent</v>
      </c>
      <c r="R1331" s="15">
        <f t="shared" si="382"/>
        <v>126873</v>
      </c>
      <c r="S1331" s="15" t="str">
        <f t="shared" si="383"/>
        <v>₹500-₹2,000</v>
      </c>
      <c r="U1331" s="6">
        <f t="shared" si="384"/>
        <v>308</v>
      </c>
      <c r="V1331" s="3">
        <f t="shared" si="385"/>
        <v>571.5</v>
      </c>
      <c r="W1331" s="3" t="s">
        <v>14095</v>
      </c>
      <c r="X1331" s="3" t="s">
        <v>14572</v>
      </c>
      <c r="Y1331" s="25">
        <f t="shared" si="386"/>
        <v>0.8</v>
      </c>
      <c r="Z1331" s="25">
        <f t="shared" si="387"/>
        <v>662</v>
      </c>
      <c r="AA1331">
        <f t="shared" si="388"/>
        <v>1</v>
      </c>
      <c r="AB1331">
        <f t="shared" si="389"/>
        <v>1</v>
      </c>
      <c r="AC1331">
        <f t="shared" si="399"/>
        <v>0</v>
      </c>
      <c r="AF1331">
        <f t="shared" si="390"/>
        <v>126873</v>
      </c>
      <c r="AH1331" t="str">
        <f t="shared" si="391"/>
        <v>Lapster 65W compatible for OnePlus Dash</v>
      </c>
      <c r="AI1331" s="21">
        <f t="shared" si="392"/>
        <v>127</v>
      </c>
      <c r="AK1331" t="str">
        <f t="shared" si="393"/>
        <v>Computers &amp; Accessories</v>
      </c>
      <c r="AM1331">
        <f t="shared" si="394"/>
        <v>8000</v>
      </c>
      <c r="AN1331" s="16">
        <f t="shared" si="395"/>
        <v>80</v>
      </c>
      <c r="AO1331">
        <f t="shared" si="396"/>
        <v>80</v>
      </c>
      <c r="AP1331" t="str">
        <f t="shared" si="397"/>
        <v>Suspicious Zero</v>
      </c>
      <c r="AQ1331">
        <f t="shared" si="398"/>
        <v>8000</v>
      </c>
    </row>
    <row r="1332" spans="1:43">
      <c r="A1332" t="s">
        <v>10417</v>
      </c>
      <c r="B1332" t="s">
        <v>12390</v>
      </c>
      <c r="C1332" t="s">
        <v>7922</v>
      </c>
      <c r="D1332" s="17">
        <v>899</v>
      </c>
      <c r="E1332" s="17">
        <v>1599</v>
      </c>
      <c r="F1332" s="23">
        <v>44</v>
      </c>
      <c r="G1332" s="6">
        <v>3.4</v>
      </c>
      <c r="H1332" s="3">
        <v>15</v>
      </c>
      <c r="I1332" t="s">
        <v>10418</v>
      </c>
      <c r="J1332" t="s">
        <v>10419</v>
      </c>
      <c r="K1332" t="s">
        <v>10420</v>
      </c>
      <c r="L1332" t="s">
        <v>10421</v>
      </c>
      <c r="M1332" t="s">
        <v>10422</v>
      </c>
      <c r="N1332" t="s">
        <v>10423</v>
      </c>
      <c r="O1332" t="s">
        <v>10424</v>
      </c>
      <c r="P1332" t="s">
        <v>10425</v>
      </c>
      <c r="Q1332" t="str">
        <f t="shared" si="381"/>
        <v>Excellent</v>
      </c>
      <c r="R1332" s="15">
        <f t="shared" si="382"/>
        <v>23985</v>
      </c>
      <c r="S1332" s="15" t="str">
        <f t="shared" si="383"/>
        <v>₹500-₹2,000</v>
      </c>
      <c r="U1332" s="6">
        <f t="shared" si="384"/>
        <v>308</v>
      </c>
      <c r="V1332" s="3">
        <f t="shared" si="385"/>
        <v>51</v>
      </c>
      <c r="W1332" s="3" t="s">
        <v>14096</v>
      </c>
      <c r="X1332" s="3" t="s">
        <v>14573</v>
      </c>
      <c r="Y1332" s="25">
        <f t="shared" si="386"/>
        <v>0.44</v>
      </c>
      <c r="Z1332" s="25">
        <f t="shared" si="387"/>
        <v>662</v>
      </c>
      <c r="AA1332">
        <f t="shared" si="388"/>
        <v>1</v>
      </c>
      <c r="AB1332">
        <f t="shared" si="389"/>
        <v>1</v>
      </c>
      <c r="AC1332">
        <f t="shared" si="399"/>
        <v>0</v>
      </c>
      <c r="AF1332">
        <f t="shared" si="390"/>
        <v>23985</v>
      </c>
      <c r="AH1332" t="str">
        <f t="shared" si="391"/>
        <v>HANEUL 1000 Watt/2000-Watt Room</v>
      </c>
      <c r="AI1332" s="21">
        <f t="shared" si="392"/>
        <v>15</v>
      </c>
      <c r="AK1332" t="str">
        <f t="shared" si="393"/>
        <v>Home &amp; Kitchen</v>
      </c>
      <c r="AM1332">
        <f t="shared" si="394"/>
        <v>4400</v>
      </c>
      <c r="AN1332" s="16">
        <f t="shared" si="395"/>
        <v>44</v>
      </c>
      <c r="AO1332">
        <f t="shared" si="396"/>
        <v>44</v>
      </c>
      <c r="AP1332" t="str">
        <f t="shared" si="397"/>
        <v>Suspicious Zero</v>
      </c>
      <c r="AQ1332">
        <f t="shared" si="398"/>
        <v>4400</v>
      </c>
    </row>
    <row r="1333" spans="1:43">
      <c r="A1333" t="s">
        <v>8837</v>
      </c>
      <c r="B1333" t="s">
        <v>8838</v>
      </c>
      <c r="C1333" t="s">
        <v>7933</v>
      </c>
      <c r="D1333" s="17">
        <v>469</v>
      </c>
      <c r="E1333" s="17">
        <v>1599</v>
      </c>
      <c r="F1333" s="23">
        <v>71</v>
      </c>
      <c r="G1333" s="6">
        <v>3.7</v>
      </c>
      <c r="H1333" s="3">
        <v>6</v>
      </c>
      <c r="I1333" t="s">
        <v>12447</v>
      </c>
      <c r="J1333" t="s">
        <v>8839</v>
      </c>
      <c r="K1333" t="s">
        <v>8840</v>
      </c>
      <c r="L1333" t="s">
        <v>8841</v>
      </c>
      <c r="M1333" t="s">
        <v>8842</v>
      </c>
      <c r="N1333" t="s">
        <v>13157</v>
      </c>
      <c r="O1333" t="s">
        <v>8843</v>
      </c>
      <c r="P1333" t="s">
        <v>8844</v>
      </c>
      <c r="Q1333" t="str">
        <f t="shared" si="381"/>
        <v>Below 3</v>
      </c>
      <c r="R1333" s="15">
        <f t="shared" si="382"/>
        <v>9594</v>
      </c>
      <c r="S1333" s="15" t="str">
        <f t="shared" si="383"/>
        <v>₹500-₹2,000</v>
      </c>
      <c r="U1333" s="6">
        <f t="shared" si="384"/>
        <v>308</v>
      </c>
      <c r="V1333" s="3">
        <f t="shared" si="385"/>
        <v>22.200000000000003</v>
      </c>
      <c r="W1333" s="3" t="s">
        <v>14112</v>
      </c>
      <c r="X1333" s="3" t="s">
        <v>14573</v>
      </c>
      <c r="Y1333" s="25">
        <f t="shared" si="386"/>
        <v>0.71</v>
      </c>
      <c r="Z1333" s="25">
        <f t="shared" si="387"/>
        <v>662</v>
      </c>
      <c r="AA1333">
        <f t="shared" si="388"/>
        <v>1</v>
      </c>
      <c r="AB1333">
        <f t="shared" si="389"/>
        <v>1</v>
      </c>
      <c r="AC1333">
        <f t="shared" si="399"/>
        <v>0</v>
      </c>
      <c r="AF1333">
        <f t="shared" si="390"/>
        <v>9594</v>
      </c>
      <c r="AH1333" t="str">
        <f t="shared" si="391"/>
        <v>C (DEVICE) Lint Remover for Woolen</v>
      </c>
      <c r="AI1333" s="21">
        <f t="shared" si="392"/>
        <v>6</v>
      </c>
      <c r="AK1333" t="str">
        <f t="shared" si="393"/>
        <v>Home &amp; Kitchen</v>
      </c>
      <c r="AM1333">
        <f t="shared" si="394"/>
        <v>7100</v>
      </c>
      <c r="AN1333" s="16">
        <f t="shared" si="395"/>
        <v>71</v>
      </c>
      <c r="AO1333">
        <f t="shared" si="396"/>
        <v>71</v>
      </c>
      <c r="AP1333" t="str">
        <f t="shared" si="397"/>
        <v>Suspicious Zero</v>
      </c>
      <c r="AQ1333">
        <f t="shared" si="398"/>
        <v>7100</v>
      </c>
    </row>
    <row r="1334" spans="1:43">
      <c r="A1334" t="s">
        <v>9719</v>
      </c>
      <c r="B1334" t="s">
        <v>9720</v>
      </c>
      <c r="C1334" t="s">
        <v>7933</v>
      </c>
      <c r="D1334" s="17">
        <v>499</v>
      </c>
      <c r="E1334" s="17">
        <v>999</v>
      </c>
      <c r="F1334" s="23">
        <v>50</v>
      </c>
      <c r="G1334" s="6">
        <v>4.5999999999999996</v>
      </c>
      <c r="H1334" s="3">
        <v>79</v>
      </c>
      <c r="I1334" t="s">
        <v>9721</v>
      </c>
      <c r="J1334" t="s">
        <v>9722</v>
      </c>
      <c r="K1334" t="s">
        <v>9723</v>
      </c>
      <c r="L1334" t="s">
        <v>9724</v>
      </c>
      <c r="M1334" t="s">
        <v>9725</v>
      </c>
      <c r="N1334" t="s">
        <v>13158</v>
      </c>
      <c r="O1334" t="s">
        <v>9726</v>
      </c>
      <c r="P1334" t="s">
        <v>9727</v>
      </c>
      <c r="Q1334" t="str">
        <f t="shared" si="381"/>
        <v>Average</v>
      </c>
      <c r="R1334" s="15">
        <f t="shared" si="382"/>
        <v>78921</v>
      </c>
      <c r="S1334" s="15" t="str">
        <f t="shared" si="383"/>
        <v>₹500-₹2,000</v>
      </c>
      <c r="U1334" s="6">
        <f t="shared" si="384"/>
        <v>308</v>
      </c>
      <c r="V1334" s="3">
        <f t="shared" si="385"/>
        <v>363.4</v>
      </c>
      <c r="W1334" s="3" t="s">
        <v>14126</v>
      </c>
      <c r="X1334" s="3" t="s">
        <v>14573</v>
      </c>
      <c r="Y1334" s="25">
        <f t="shared" si="386"/>
        <v>0.5</v>
      </c>
      <c r="Z1334" s="25">
        <f t="shared" si="387"/>
        <v>662</v>
      </c>
      <c r="AA1334">
        <f t="shared" si="388"/>
        <v>1</v>
      </c>
      <c r="AB1334">
        <f t="shared" si="389"/>
        <v>1</v>
      </c>
      <c r="AC1334">
        <f t="shared" si="399"/>
        <v>0</v>
      </c>
      <c r="AF1334">
        <f t="shared" si="390"/>
        <v>78921</v>
      </c>
      <c r="AH1334" t="str">
        <f t="shared" si="391"/>
        <v>VRPRIME Lint Roller Lint Remover for</v>
      </c>
      <c r="AI1334" s="21">
        <f t="shared" si="392"/>
        <v>79</v>
      </c>
      <c r="AK1334" t="str">
        <f t="shared" si="393"/>
        <v>Home &amp; Kitchen</v>
      </c>
      <c r="AM1334">
        <f t="shared" si="394"/>
        <v>5000</v>
      </c>
      <c r="AN1334" s="16">
        <f t="shared" si="395"/>
        <v>50</v>
      </c>
      <c r="AO1334">
        <f t="shared" si="396"/>
        <v>50</v>
      </c>
      <c r="AP1334" t="str">
        <f t="shared" si="397"/>
        <v>Suspicious Zero</v>
      </c>
      <c r="AQ1334">
        <f t="shared" si="398"/>
        <v>5000</v>
      </c>
    </row>
    <row r="1335" spans="1:43">
      <c r="A1335" t="s">
        <v>2466</v>
      </c>
      <c r="B1335" t="s">
        <v>2467</v>
      </c>
      <c r="C1335" t="s">
        <v>1343</v>
      </c>
      <c r="D1335" s="17">
        <v>13990</v>
      </c>
      <c r="E1335" s="17">
        <v>28900</v>
      </c>
      <c r="F1335" s="23">
        <v>52</v>
      </c>
      <c r="G1335" s="6">
        <v>4.5</v>
      </c>
      <c r="H1335" s="3">
        <v>7</v>
      </c>
      <c r="I1335" t="s">
        <v>2468</v>
      </c>
      <c r="J1335" t="s">
        <v>2469</v>
      </c>
      <c r="K1335" t="s">
        <v>2470</v>
      </c>
      <c r="L1335" t="s">
        <v>2471</v>
      </c>
      <c r="M1335" t="s">
        <v>12391</v>
      </c>
      <c r="N1335" t="s">
        <v>13159</v>
      </c>
      <c r="O1335" t="s">
        <v>2472</v>
      </c>
      <c r="P1335" t="s">
        <v>2473</v>
      </c>
      <c r="Q1335" t="str">
        <f t="shared" si="381"/>
        <v>Average</v>
      </c>
      <c r="R1335" s="15">
        <f t="shared" si="382"/>
        <v>202300</v>
      </c>
      <c r="S1335" s="15" t="str">
        <f t="shared" si="383"/>
        <v>₹10,000-₹50,000</v>
      </c>
      <c r="U1335" s="6">
        <f t="shared" si="384"/>
        <v>308</v>
      </c>
      <c r="V1335" s="3">
        <f t="shared" si="385"/>
        <v>31.5</v>
      </c>
      <c r="W1335" s="3" t="s">
        <v>14097</v>
      </c>
      <c r="X1335" s="3" t="s">
        <v>14550</v>
      </c>
      <c r="Y1335" s="25">
        <f t="shared" si="386"/>
        <v>0.52</v>
      </c>
      <c r="Z1335" s="25">
        <f t="shared" si="387"/>
        <v>662</v>
      </c>
      <c r="AA1335">
        <f t="shared" si="388"/>
        <v>1</v>
      </c>
      <c r="AB1335">
        <f t="shared" si="389"/>
        <v>1</v>
      </c>
      <c r="AC1335">
        <f t="shared" si="399"/>
        <v>0</v>
      </c>
      <c r="AF1335">
        <f t="shared" si="390"/>
        <v>202300</v>
      </c>
      <c r="AH1335" t="str">
        <f t="shared" si="391"/>
        <v>WANBO X1 Pro (Upgraded) |</v>
      </c>
      <c r="AI1335" s="21">
        <f t="shared" si="392"/>
        <v>7</v>
      </c>
      <c r="AK1335" t="str">
        <f t="shared" si="393"/>
        <v>Electronics</v>
      </c>
      <c r="AM1335">
        <f t="shared" si="394"/>
        <v>5200</v>
      </c>
      <c r="AN1335" s="16">
        <f t="shared" si="395"/>
        <v>52</v>
      </c>
      <c r="AO1335">
        <f t="shared" si="396"/>
        <v>52</v>
      </c>
      <c r="AP1335" t="str">
        <f t="shared" si="397"/>
        <v>Suspicious Zero</v>
      </c>
      <c r="AQ1335">
        <f t="shared" si="398"/>
        <v>5200</v>
      </c>
    </row>
    <row r="1336" spans="1:43">
      <c r="A1336" t="s">
        <v>10359</v>
      </c>
      <c r="B1336" t="s">
        <v>10360</v>
      </c>
      <c r="C1336" t="s">
        <v>8260</v>
      </c>
      <c r="D1336" s="17">
        <v>499</v>
      </c>
      <c r="E1336" s="17">
        <v>2199</v>
      </c>
      <c r="F1336" s="23">
        <v>77</v>
      </c>
      <c r="G1336" s="6">
        <v>2.8</v>
      </c>
      <c r="H1336" s="3">
        <v>109</v>
      </c>
      <c r="I1336" t="s">
        <v>10361</v>
      </c>
      <c r="J1336" t="s">
        <v>10362</v>
      </c>
      <c r="K1336" t="s">
        <v>10363</v>
      </c>
      <c r="L1336" t="s">
        <v>10364</v>
      </c>
      <c r="M1336" t="s">
        <v>10365</v>
      </c>
      <c r="N1336" t="s">
        <v>10366</v>
      </c>
      <c r="O1336" t="s">
        <v>10367</v>
      </c>
      <c r="P1336" t="s">
        <v>10368</v>
      </c>
      <c r="Q1336" t="str">
        <f t="shared" si="381"/>
        <v>Average</v>
      </c>
      <c r="R1336" s="15">
        <f t="shared" si="382"/>
        <v>239691</v>
      </c>
      <c r="S1336" s="15" t="str">
        <f t="shared" si="383"/>
        <v>₹2,000-₹10,000</v>
      </c>
      <c r="U1336" s="6">
        <f t="shared" si="384"/>
        <v>308</v>
      </c>
      <c r="V1336" s="3">
        <f t="shared" si="385"/>
        <v>305.2</v>
      </c>
      <c r="W1336" s="3" t="s">
        <v>14098</v>
      </c>
      <c r="X1336" s="3" t="s">
        <v>14573</v>
      </c>
      <c r="Y1336" s="25">
        <f t="shared" si="386"/>
        <v>0.77</v>
      </c>
      <c r="Z1336" s="25">
        <f t="shared" si="387"/>
        <v>662</v>
      </c>
      <c r="AA1336">
        <f t="shared" si="388"/>
        <v>1</v>
      </c>
      <c r="AB1336">
        <f t="shared" si="389"/>
        <v>1</v>
      </c>
      <c r="AC1336">
        <f t="shared" si="399"/>
        <v>0</v>
      </c>
      <c r="AF1336">
        <f t="shared" si="390"/>
        <v>239691</v>
      </c>
      <c r="AH1336" t="str">
        <f t="shared" si="391"/>
        <v>MR. BRAND Portable USB Juicer Electric</v>
      </c>
      <c r="AI1336" s="21">
        <f t="shared" si="392"/>
        <v>109</v>
      </c>
      <c r="AK1336" t="str">
        <f t="shared" si="393"/>
        <v>Home &amp; Kitchen</v>
      </c>
      <c r="AM1336">
        <f t="shared" si="394"/>
        <v>7700</v>
      </c>
      <c r="AN1336" s="16">
        <f t="shared" si="395"/>
        <v>77</v>
      </c>
      <c r="AO1336">
        <f t="shared" si="396"/>
        <v>77</v>
      </c>
      <c r="AP1336" t="str">
        <f t="shared" si="397"/>
        <v>Suspicious Zero</v>
      </c>
      <c r="AQ1336">
        <f t="shared" si="398"/>
        <v>7700</v>
      </c>
    </row>
    <row r="1337" spans="1:43">
      <c r="A1337" t="s">
        <v>11175</v>
      </c>
      <c r="B1337" t="s">
        <v>11176</v>
      </c>
      <c r="C1337" t="s">
        <v>8904</v>
      </c>
      <c r="D1337" s="17">
        <v>185</v>
      </c>
      <c r="E1337" s="17">
        <v>599</v>
      </c>
      <c r="F1337" s="23">
        <v>69</v>
      </c>
      <c r="G1337" s="6">
        <v>3.9</v>
      </c>
      <c r="H1337" s="3">
        <v>1306</v>
      </c>
      <c r="I1337" t="s">
        <v>11177</v>
      </c>
      <c r="J1337" t="s">
        <v>11178</v>
      </c>
      <c r="K1337" t="s">
        <v>11179</v>
      </c>
      <c r="L1337" t="s">
        <v>11180</v>
      </c>
      <c r="M1337" t="s">
        <v>13160</v>
      </c>
      <c r="N1337" t="s">
        <v>13161</v>
      </c>
      <c r="O1337" t="s">
        <v>11181</v>
      </c>
      <c r="P1337" t="s">
        <v>11182</v>
      </c>
      <c r="Q1337" t="str">
        <f t="shared" si="381"/>
        <v>Good</v>
      </c>
      <c r="R1337" s="15">
        <f t="shared" si="382"/>
        <v>782294</v>
      </c>
      <c r="S1337" s="15" t="str">
        <f t="shared" si="383"/>
        <v>₹500-₹2,000</v>
      </c>
      <c r="U1337" s="6">
        <f t="shared" si="384"/>
        <v>308</v>
      </c>
      <c r="V1337" s="3">
        <f t="shared" si="385"/>
        <v>5093.3999999999996</v>
      </c>
      <c r="W1337" s="3" t="s">
        <v>14099</v>
      </c>
      <c r="X1337" s="3" t="s">
        <v>14573</v>
      </c>
      <c r="Y1337" s="25">
        <f t="shared" si="386"/>
        <v>0.69</v>
      </c>
      <c r="Z1337" s="25">
        <f t="shared" si="387"/>
        <v>662</v>
      </c>
      <c r="AA1337">
        <f t="shared" si="388"/>
        <v>1</v>
      </c>
      <c r="AB1337">
        <f t="shared" si="389"/>
        <v>1</v>
      </c>
      <c r="AC1337">
        <f t="shared" si="399"/>
        <v>0</v>
      </c>
      <c r="AF1337">
        <f t="shared" si="390"/>
        <v>782294</v>
      </c>
      <c r="AH1337" t="str">
        <f t="shared" si="391"/>
        <v>IONIX Activated Carbon Faucet Water</v>
      </c>
      <c r="AI1337" s="21">
        <f t="shared" si="392"/>
        <v>1306</v>
      </c>
      <c r="AK1337" t="str">
        <f t="shared" si="393"/>
        <v>Home &amp; Kitchen</v>
      </c>
      <c r="AM1337">
        <f t="shared" si="394"/>
        <v>6900</v>
      </c>
      <c r="AN1337" s="16">
        <f t="shared" si="395"/>
        <v>69</v>
      </c>
      <c r="AO1337">
        <f t="shared" si="396"/>
        <v>69</v>
      </c>
      <c r="AP1337" t="str">
        <f t="shared" si="397"/>
        <v>Suspicious Zero</v>
      </c>
      <c r="AQ1337">
        <f t="shared" si="398"/>
        <v>6900</v>
      </c>
    </row>
    <row r="1338" spans="1:43">
      <c r="A1338" t="s">
        <v>10900</v>
      </c>
      <c r="B1338" t="s">
        <v>10901</v>
      </c>
      <c r="C1338" t="s">
        <v>7911</v>
      </c>
      <c r="D1338" s="17">
        <v>929</v>
      </c>
      <c r="E1338" s="17">
        <v>2199</v>
      </c>
      <c r="F1338" s="23">
        <v>57.999999999999993</v>
      </c>
      <c r="G1338" s="6">
        <v>3.7</v>
      </c>
      <c r="H1338" s="3">
        <v>4</v>
      </c>
      <c r="I1338" t="s">
        <v>10902</v>
      </c>
      <c r="J1338" t="s">
        <v>10903</v>
      </c>
      <c r="K1338" t="s">
        <v>10904</v>
      </c>
      <c r="L1338" t="s">
        <v>10905</v>
      </c>
      <c r="M1338" t="s">
        <v>10906</v>
      </c>
      <c r="N1338" t="s">
        <v>10907</v>
      </c>
      <c r="O1338" t="s">
        <v>10908</v>
      </c>
      <c r="P1338" t="s">
        <v>10909</v>
      </c>
      <c r="Q1338" t="str">
        <f t="shared" si="381"/>
        <v>Good</v>
      </c>
      <c r="R1338" s="15">
        <f t="shared" si="382"/>
        <v>8796</v>
      </c>
      <c r="S1338" s="15" t="str">
        <f t="shared" si="383"/>
        <v>₹2,000-₹10,000</v>
      </c>
      <c r="U1338" s="6">
        <f t="shared" si="384"/>
        <v>308</v>
      </c>
      <c r="V1338" s="3">
        <f t="shared" si="385"/>
        <v>14.8</v>
      </c>
      <c r="W1338" s="3" t="s">
        <v>14100</v>
      </c>
      <c r="X1338" s="3" t="s">
        <v>14573</v>
      </c>
      <c r="Y1338" s="25">
        <f t="shared" si="386"/>
        <v>0.57999999999999996</v>
      </c>
      <c r="Z1338" s="25">
        <f t="shared" si="387"/>
        <v>662</v>
      </c>
      <c r="AA1338">
        <f t="shared" si="388"/>
        <v>1</v>
      </c>
      <c r="AB1338">
        <f t="shared" si="389"/>
        <v>1</v>
      </c>
      <c r="AC1338">
        <f t="shared" si="399"/>
        <v>0</v>
      </c>
      <c r="AF1338">
        <f t="shared" si="390"/>
        <v>8796</v>
      </c>
      <c r="AH1338" t="str">
        <f t="shared" si="391"/>
        <v>Longway Blaze 2 Rod Quartz Room Heater</v>
      </c>
      <c r="AI1338" s="21">
        <f t="shared" si="392"/>
        <v>4</v>
      </c>
      <c r="AK1338" t="str">
        <f t="shared" si="393"/>
        <v>Home &amp; Kitchen</v>
      </c>
      <c r="AM1338">
        <f t="shared" si="394"/>
        <v>5799.9999999999991</v>
      </c>
      <c r="AN1338" s="16">
        <f t="shared" si="395"/>
        <v>57.999999999999993</v>
      </c>
      <c r="AO1338">
        <f t="shared" si="396"/>
        <v>57.999999999999993</v>
      </c>
      <c r="AP1338" t="str">
        <f t="shared" si="397"/>
        <v>Suspicious Zero</v>
      </c>
      <c r="AQ1338">
        <f t="shared" si="398"/>
        <v>5799.9999999999991</v>
      </c>
    </row>
    <row r="1339" spans="1:43">
      <c r="A1339" t="s">
        <v>9672</v>
      </c>
      <c r="B1339" t="s">
        <v>9673</v>
      </c>
      <c r="C1339" t="s">
        <v>8260</v>
      </c>
      <c r="D1339" s="17">
        <v>499</v>
      </c>
      <c r="E1339" s="17">
        <v>2199</v>
      </c>
      <c r="F1339" s="23">
        <v>77</v>
      </c>
      <c r="G1339" s="6">
        <v>3.7</v>
      </c>
      <c r="H1339" s="3">
        <v>53</v>
      </c>
      <c r="I1339" t="s">
        <v>9674</v>
      </c>
      <c r="J1339" t="s">
        <v>9675</v>
      </c>
      <c r="K1339" t="s">
        <v>9676</v>
      </c>
      <c r="L1339" t="s">
        <v>9677</v>
      </c>
      <c r="M1339" t="s">
        <v>9678</v>
      </c>
      <c r="N1339" t="s">
        <v>9679</v>
      </c>
      <c r="O1339" t="s">
        <v>9680</v>
      </c>
      <c r="P1339" t="s">
        <v>9681</v>
      </c>
      <c r="Q1339" t="str">
        <f t="shared" si="381"/>
        <v>Good</v>
      </c>
      <c r="R1339" s="15">
        <f t="shared" si="382"/>
        <v>116547</v>
      </c>
      <c r="S1339" s="15" t="str">
        <f t="shared" si="383"/>
        <v>₹2,000-₹10,000</v>
      </c>
      <c r="U1339" s="6">
        <f t="shared" si="384"/>
        <v>308</v>
      </c>
      <c r="V1339" s="3">
        <f t="shared" si="385"/>
        <v>196.10000000000002</v>
      </c>
      <c r="W1339" s="3" t="s">
        <v>14101</v>
      </c>
      <c r="X1339" s="3" t="s">
        <v>14573</v>
      </c>
      <c r="Y1339" s="25">
        <f t="shared" si="386"/>
        <v>0.77</v>
      </c>
      <c r="Z1339" s="25">
        <f t="shared" si="387"/>
        <v>662</v>
      </c>
      <c r="AA1339">
        <f t="shared" si="388"/>
        <v>1</v>
      </c>
      <c r="AB1339">
        <f t="shared" si="389"/>
        <v>1</v>
      </c>
      <c r="AC1339">
        <f t="shared" si="399"/>
        <v>0</v>
      </c>
      <c r="AF1339">
        <f t="shared" si="390"/>
        <v>116547</v>
      </c>
      <c r="AH1339" t="str">
        <f t="shared" si="391"/>
        <v>ROYAL STEP Portable Electric USB Juice</v>
      </c>
      <c r="AI1339" s="21">
        <f t="shared" si="392"/>
        <v>53</v>
      </c>
      <c r="AK1339" t="str">
        <f t="shared" si="393"/>
        <v>Home &amp; Kitchen</v>
      </c>
      <c r="AM1339">
        <f t="shared" si="394"/>
        <v>7700</v>
      </c>
      <c r="AN1339" s="16">
        <f t="shared" si="395"/>
        <v>77</v>
      </c>
      <c r="AO1339">
        <f t="shared" si="396"/>
        <v>77</v>
      </c>
      <c r="AP1339" t="str">
        <f t="shared" si="397"/>
        <v>Suspicious Zero</v>
      </c>
      <c r="AQ1339">
        <f t="shared" si="398"/>
        <v>7700</v>
      </c>
    </row>
    <row r="1340" spans="1:43">
      <c r="A1340" t="s">
        <v>3651</v>
      </c>
      <c r="B1340" t="s">
        <v>3652</v>
      </c>
      <c r="C1340" t="s">
        <v>2768</v>
      </c>
      <c r="D1340" s="17">
        <v>2999</v>
      </c>
      <c r="E1340" s="17">
        <v>7990</v>
      </c>
      <c r="F1340" s="23">
        <v>62</v>
      </c>
      <c r="G1340" s="6">
        <v>4.0999999999999996</v>
      </c>
      <c r="H1340" s="3">
        <v>154</v>
      </c>
      <c r="I1340" t="s">
        <v>12392</v>
      </c>
      <c r="J1340" t="s">
        <v>3653</v>
      </c>
      <c r="K1340" t="s">
        <v>3654</v>
      </c>
      <c r="L1340" t="s">
        <v>3655</v>
      </c>
      <c r="M1340" t="s">
        <v>12027</v>
      </c>
      <c r="N1340" t="s">
        <v>3656</v>
      </c>
      <c r="O1340" t="s">
        <v>3657</v>
      </c>
      <c r="P1340" t="s">
        <v>3658</v>
      </c>
      <c r="Q1340" t="str">
        <f t="shared" si="381"/>
        <v>Good</v>
      </c>
      <c r="R1340" s="15">
        <f t="shared" si="382"/>
        <v>1230460</v>
      </c>
      <c r="S1340" s="15" t="str">
        <f t="shared" si="383"/>
        <v>₹2,000-₹10,000</v>
      </c>
      <c r="U1340" s="6">
        <f t="shared" si="384"/>
        <v>308</v>
      </c>
      <c r="V1340" s="3">
        <f t="shared" si="385"/>
        <v>631.4</v>
      </c>
      <c r="W1340" s="3" t="s">
        <v>14324</v>
      </c>
      <c r="X1340" s="3" t="s">
        <v>14550</v>
      </c>
      <c r="Y1340" s="25">
        <f t="shared" si="386"/>
        <v>0.62</v>
      </c>
      <c r="Z1340" s="25">
        <f t="shared" si="387"/>
        <v>662</v>
      </c>
      <c r="AA1340">
        <f t="shared" si="388"/>
        <v>1</v>
      </c>
      <c r="AB1340">
        <f t="shared" si="389"/>
        <v>1</v>
      </c>
      <c r="AC1340">
        <f t="shared" si="399"/>
        <v>0</v>
      </c>
      <c r="AF1340">
        <f t="shared" si="390"/>
        <v>1230460</v>
      </c>
      <c r="AH1340" t="str">
        <f t="shared" si="391"/>
        <v>boAt Newly Launched Wave Electra with</v>
      </c>
      <c r="AI1340" s="21">
        <f t="shared" si="392"/>
        <v>154</v>
      </c>
      <c r="AK1340" t="str">
        <f t="shared" si="393"/>
        <v>Electronics</v>
      </c>
      <c r="AM1340">
        <f t="shared" si="394"/>
        <v>6200</v>
      </c>
      <c r="AN1340" s="16">
        <f t="shared" si="395"/>
        <v>62</v>
      </c>
      <c r="AO1340">
        <f t="shared" si="396"/>
        <v>62</v>
      </c>
      <c r="AP1340" t="str">
        <f t="shared" si="397"/>
        <v>Suspicious Zero</v>
      </c>
      <c r="AQ1340">
        <f t="shared" si="398"/>
        <v>6200</v>
      </c>
    </row>
    <row r="1341" spans="1:43">
      <c r="A1341" t="s">
        <v>4057</v>
      </c>
      <c r="B1341" t="s">
        <v>4058</v>
      </c>
      <c r="C1341" t="s">
        <v>2768</v>
      </c>
      <c r="D1341" s="17">
        <v>2499</v>
      </c>
      <c r="E1341" s="17">
        <v>7990</v>
      </c>
      <c r="F1341" s="23">
        <v>69</v>
      </c>
      <c r="G1341" s="6">
        <v>4.0999999999999996</v>
      </c>
      <c r="H1341" s="3">
        <v>154</v>
      </c>
      <c r="I1341" t="s">
        <v>12393</v>
      </c>
      <c r="J1341" t="s">
        <v>3653</v>
      </c>
      <c r="K1341" t="s">
        <v>3654</v>
      </c>
      <c r="L1341" t="s">
        <v>3655</v>
      </c>
      <c r="M1341" t="s">
        <v>12027</v>
      </c>
      <c r="N1341" t="s">
        <v>3656</v>
      </c>
      <c r="O1341" t="s">
        <v>4059</v>
      </c>
      <c r="P1341" t="s">
        <v>4060</v>
      </c>
      <c r="Q1341" t="str">
        <f t="shared" si="381"/>
        <v>Excellent</v>
      </c>
      <c r="R1341" s="15">
        <f t="shared" si="382"/>
        <v>1230460</v>
      </c>
      <c r="S1341" s="15" t="str">
        <f t="shared" si="383"/>
        <v>₹2,000-₹10,000</v>
      </c>
      <c r="U1341" s="6">
        <f t="shared" si="384"/>
        <v>308</v>
      </c>
      <c r="V1341" s="3">
        <f t="shared" si="385"/>
        <v>631.4</v>
      </c>
      <c r="W1341" s="3" t="s">
        <v>14535</v>
      </c>
      <c r="X1341" s="3" t="s">
        <v>14550</v>
      </c>
      <c r="Y1341" s="25">
        <f t="shared" si="386"/>
        <v>0.69</v>
      </c>
      <c r="Z1341" s="25">
        <f t="shared" si="387"/>
        <v>662</v>
      </c>
      <c r="AA1341">
        <f t="shared" si="388"/>
        <v>1</v>
      </c>
      <c r="AB1341">
        <f t="shared" si="389"/>
        <v>1</v>
      </c>
      <c r="AC1341">
        <f t="shared" si="399"/>
        <v>0</v>
      </c>
      <c r="AF1341">
        <f t="shared" si="390"/>
        <v>1230460</v>
      </c>
      <c r="AH1341" t="str">
        <f t="shared" si="391"/>
        <v>boAt Newly Launched Wave Electra with</v>
      </c>
      <c r="AI1341" s="21">
        <f t="shared" si="392"/>
        <v>154</v>
      </c>
      <c r="AK1341" t="str">
        <f t="shared" si="393"/>
        <v>Electronics</v>
      </c>
      <c r="AM1341">
        <f t="shared" si="394"/>
        <v>6900</v>
      </c>
      <c r="AN1341" s="16">
        <f t="shared" si="395"/>
        <v>69</v>
      </c>
      <c r="AO1341">
        <f t="shared" si="396"/>
        <v>69</v>
      </c>
      <c r="AP1341" t="str">
        <f t="shared" si="397"/>
        <v>Suspicious Zero</v>
      </c>
      <c r="AQ1341">
        <f t="shared" si="398"/>
        <v>6900</v>
      </c>
    </row>
    <row r="1342" spans="1:43">
      <c r="A1342" t="s">
        <v>4479</v>
      </c>
      <c r="B1342" t="s">
        <v>4480</v>
      </c>
      <c r="C1342" t="s">
        <v>2768</v>
      </c>
      <c r="D1342" s="17">
        <v>2999</v>
      </c>
      <c r="E1342" s="17">
        <v>11999</v>
      </c>
      <c r="F1342" s="23">
        <v>75</v>
      </c>
      <c r="G1342" s="6">
        <v>4.4000000000000004</v>
      </c>
      <c r="H1342" s="3">
        <v>768</v>
      </c>
      <c r="I1342" t="s">
        <v>4481</v>
      </c>
      <c r="J1342" t="s">
        <v>4482</v>
      </c>
      <c r="K1342" t="s">
        <v>4483</v>
      </c>
      <c r="L1342" t="s">
        <v>4484</v>
      </c>
      <c r="M1342" t="s">
        <v>13162</v>
      </c>
      <c r="N1342" t="s">
        <v>13163</v>
      </c>
      <c r="O1342" t="s">
        <v>4485</v>
      </c>
      <c r="P1342" t="s">
        <v>4486</v>
      </c>
      <c r="Q1342" t="str">
        <f t="shared" si="381"/>
        <v>Excellent</v>
      </c>
      <c r="R1342" s="15">
        <f t="shared" si="382"/>
        <v>9215232</v>
      </c>
      <c r="S1342" s="15" t="str">
        <f t="shared" si="383"/>
        <v>₹10,000-₹50,000</v>
      </c>
      <c r="U1342" s="6">
        <f t="shared" si="384"/>
        <v>308</v>
      </c>
      <c r="V1342" s="3">
        <f t="shared" si="385"/>
        <v>3379.2000000000003</v>
      </c>
      <c r="W1342" s="3" t="s">
        <v>14102</v>
      </c>
      <c r="X1342" s="3" t="s">
        <v>14550</v>
      </c>
      <c r="Y1342" s="25">
        <f t="shared" si="386"/>
        <v>0.75</v>
      </c>
      <c r="Z1342" s="25">
        <f t="shared" si="387"/>
        <v>662</v>
      </c>
      <c r="AA1342">
        <f t="shared" si="388"/>
        <v>1</v>
      </c>
      <c r="AB1342">
        <f t="shared" si="389"/>
        <v>1</v>
      </c>
      <c r="AC1342">
        <f t="shared" si="399"/>
        <v>0</v>
      </c>
      <c r="AF1342">
        <f t="shared" si="390"/>
        <v>9215232</v>
      </c>
      <c r="AH1342" t="str">
        <f t="shared" si="391"/>
        <v>Fire-Boltt Tank 1.85" Bluetooth Calling</v>
      </c>
      <c r="AI1342" s="21">
        <f t="shared" si="392"/>
        <v>768</v>
      </c>
      <c r="AK1342" t="str">
        <f t="shared" si="393"/>
        <v>Electronics</v>
      </c>
      <c r="AM1342">
        <f t="shared" si="394"/>
        <v>7500</v>
      </c>
      <c r="AN1342" s="16">
        <f t="shared" si="395"/>
        <v>75</v>
      </c>
      <c r="AO1342">
        <f t="shared" si="396"/>
        <v>75</v>
      </c>
      <c r="AP1342" t="str">
        <f t="shared" si="397"/>
        <v>Suspicious Zero</v>
      </c>
      <c r="AQ1342">
        <f t="shared" si="398"/>
        <v>7500</v>
      </c>
    </row>
    <row r="1343" spans="1:43">
      <c r="A1343" t="s">
        <v>3271</v>
      </c>
      <c r="B1343" t="s">
        <v>3272</v>
      </c>
      <c r="C1343" t="s">
        <v>2768</v>
      </c>
      <c r="D1343" s="17">
        <v>3999</v>
      </c>
      <c r="E1343" s="17">
        <v>9999</v>
      </c>
      <c r="F1343" s="23">
        <v>60</v>
      </c>
      <c r="G1343" s="6">
        <v>4.4000000000000004</v>
      </c>
      <c r="H1343" s="3">
        <v>73</v>
      </c>
      <c r="I1343" t="s">
        <v>3273</v>
      </c>
      <c r="J1343" t="s">
        <v>3274</v>
      </c>
      <c r="K1343" t="s">
        <v>3275</v>
      </c>
      <c r="L1343" t="s">
        <v>3276</v>
      </c>
      <c r="M1343" t="s">
        <v>3277</v>
      </c>
      <c r="N1343" t="s">
        <v>12448</v>
      </c>
      <c r="O1343" t="s">
        <v>3278</v>
      </c>
      <c r="P1343" t="s">
        <v>3279</v>
      </c>
      <c r="Q1343" t="str">
        <f t="shared" si="381"/>
        <v>Good</v>
      </c>
      <c r="R1343" s="15">
        <f t="shared" si="382"/>
        <v>729927</v>
      </c>
      <c r="S1343" s="15" t="str">
        <f t="shared" si="383"/>
        <v>₹2,000-₹10,000</v>
      </c>
      <c r="U1343" s="6">
        <f t="shared" si="384"/>
        <v>308</v>
      </c>
      <c r="V1343" s="3">
        <f t="shared" si="385"/>
        <v>321.20000000000005</v>
      </c>
      <c r="W1343" s="3" t="s">
        <v>14103</v>
      </c>
      <c r="X1343" s="3" t="s">
        <v>14550</v>
      </c>
      <c r="Y1343" s="25">
        <f t="shared" si="386"/>
        <v>0.6</v>
      </c>
      <c r="Z1343" s="25">
        <f t="shared" si="387"/>
        <v>662</v>
      </c>
      <c r="AA1343">
        <f t="shared" si="388"/>
        <v>1</v>
      </c>
      <c r="AB1343">
        <f t="shared" si="389"/>
        <v>1</v>
      </c>
      <c r="AC1343">
        <f t="shared" si="399"/>
        <v>0</v>
      </c>
      <c r="AF1343">
        <f t="shared" si="390"/>
        <v>729927</v>
      </c>
      <c r="AH1343" t="str">
        <f t="shared" si="391"/>
        <v>Fire-Boltt Gladiator 1.96" Biggest</v>
      </c>
      <c r="AI1343" s="21">
        <f t="shared" si="392"/>
        <v>73</v>
      </c>
      <c r="AK1343" t="str">
        <f t="shared" si="393"/>
        <v>Electronics</v>
      </c>
      <c r="AM1343">
        <f t="shared" si="394"/>
        <v>6000</v>
      </c>
      <c r="AN1343" s="16">
        <f t="shared" si="395"/>
        <v>60</v>
      </c>
      <c r="AO1343">
        <f t="shared" si="396"/>
        <v>60</v>
      </c>
      <c r="AP1343" t="str">
        <f t="shared" si="397"/>
        <v>Suspicious Zero</v>
      </c>
      <c r="AQ1343">
        <f t="shared" si="398"/>
        <v>6000</v>
      </c>
    </row>
    <row r="1344" spans="1:43">
      <c r="A1344" t="s">
        <v>1479</v>
      </c>
      <c r="B1344" t="s">
        <v>1480</v>
      </c>
      <c r="C1344" t="s">
        <v>18</v>
      </c>
      <c r="D1344" s="17">
        <v>399</v>
      </c>
      <c r="E1344" s="17">
        <v>1999</v>
      </c>
      <c r="F1344" s="23">
        <v>80</v>
      </c>
      <c r="G1344" s="6">
        <v>5</v>
      </c>
      <c r="H1344" s="3">
        <v>5</v>
      </c>
      <c r="I1344" t="s">
        <v>1481</v>
      </c>
      <c r="J1344" t="s">
        <v>1482</v>
      </c>
      <c r="K1344" t="s">
        <v>1483</v>
      </c>
      <c r="L1344" t="s">
        <v>1484</v>
      </c>
      <c r="M1344" t="s">
        <v>13164</v>
      </c>
      <c r="N1344" t="s">
        <v>1485</v>
      </c>
      <c r="O1344" t="s">
        <v>1486</v>
      </c>
      <c r="P1344" t="s">
        <v>1487</v>
      </c>
      <c r="Q1344" t="str">
        <f t="shared" si="381"/>
        <v>Good</v>
      </c>
      <c r="R1344" s="15">
        <f t="shared" si="382"/>
        <v>9995</v>
      </c>
      <c r="S1344" s="15" t="str">
        <f t="shared" si="383"/>
        <v>₹500-₹2,000</v>
      </c>
      <c r="U1344" s="6">
        <f t="shared" si="384"/>
        <v>308</v>
      </c>
      <c r="V1344" s="3">
        <f t="shared" si="385"/>
        <v>25</v>
      </c>
      <c r="W1344" s="3" t="s">
        <v>14461</v>
      </c>
      <c r="X1344" s="3" t="s">
        <v>14572</v>
      </c>
      <c r="Y1344" s="25">
        <f t="shared" si="386"/>
        <v>0.8</v>
      </c>
      <c r="Z1344" s="25">
        <f t="shared" si="387"/>
        <v>662</v>
      </c>
      <c r="AA1344">
        <f t="shared" si="388"/>
        <v>1</v>
      </c>
      <c r="AB1344">
        <f t="shared" si="389"/>
        <v>1</v>
      </c>
      <c r="AC1344">
        <f t="shared" si="399"/>
        <v>0</v>
      </c>
      <c r="AF1344">
        <f t="shared" si="390"/>
        <v>9995</v>
      </c>
      <c r="AH1344" t="str">
        <f t="shared" si="391"/>
        <v>Syncwire LTG to USB Cable for Fast</v>
      </c>
      <c r="AI1344" s="21">
        <f t="shared" si="392"/>
        <v>5</v>
      </c>
      <c r="AK1344" t="str">
        <f t="shared" si="393"/>
        <v>Computers &amp; Accessories</v>
      </c>
      <c r="AM1344">
        <f t="shared" si="394"/>
        <v>8000</v>
      </c>
      <c r="AN1344" s="16">
        <f t="shared" si="395"/>
        <v>80</v>
      </c>
      <c r="AO1344">
        <f t="shared" si="396"/>
        <v>80</v>
      </c>
      <c r="AP1344" t="str">
        <f t="shared" si="397"/>
        <v>Suspicious Zero</v>
      </c>
      <c r="AQ1344">
        <f t="shared" si="398"/>
        <v>8000</v>
      </c>
    </row>
    <row r="1345" spans="1:43">
      <c r="A1345" t="s">
        <v>11316</v>
      </c>
      <c r="B1345" t="s">
        <v>11317</v>
      </c>
      <c r="C1345" t="s">
        <v>8063</v>
      </c>
      <c r="D1345" s="17">
        <v>1499</v>
      </c>
      <c r="E1345" s="17">
        <v>3500</v>
      </c>
      <c r="F1345" s="23">
        <v>56.999999999999993</v>
      </c>
      <c r="G1345" s="6">
        <v>4.7</v>
      </c>
      <c r="H1345" s="3">
        <v>2591</v>
      </c>
      <c r="I1345" t="s">
        <v>11318</v>
      </c>
      <c r="J1345" t="s">
        <v>11319</v>
      </c>
      <c r="K1345" t="s">
        <v>11320</v>
      </c>
      <c r="L1345" t="s">
        <v>11321</v>
      </c>
      <c r="M1345" t="s">
        <v>11322</v>
      </c>
      <c r="N1345" t="s">
        <v>11323</v>
      </c>
      <c r="O1345" t="s">
        <v>11324</v>
      </c>
      <c r="P1345" t="s">
        <v>11325</v>
      </c>
      <c r="Q1345" t="str">
        <f t="shared" si="381"/>
        <v>Good</v>
      </c>
      <c r="R1345" s="15">
        <f t="shared" si="382"/>
        <v>9068500</v>
      </c>
      <c r="S1345" s="15" t="str">
        <f t="shared" si="383"/>
        <v>₹2,000-₹10,000</v>
      </c>
      <c r="U1345" s="6">
        <f t="shared" si="384"/>
        <v>308</v>
      </c>
      <c r="V1345" s="3">
        <f t="shared" si="385"/>
        <v>12177.7</v>
      </c>
      <c r="W1345" s="3" t="s">
        <v>14104</v>
      </c>
      <c r="X1345" s="3" t="s">
        <v>14573</v>
      </c>
      <c r="Y1345" s="25">
        <f t="shared" si="386"/>
        <v>0.56999999999999995</v>
      </c>
      <c r="Z1345" s="25">
        <f t="shared" si="387"/>
        <v>662</v>
      </c>
      <c r="AA1345">
        <f t="shared" si="388"/>
        <v>1</v>
      </c>
      <c r="AB1345">
        <f t="shared" si="389"/>
        <v>1</v>
      </c>
      <c r="AC1345">
        <f t="shared" si="399"/>
        <v>0</v>
      </c>
      <c r="AF1345">
        <f t="shared" si="390"/>
        <v>9068500</v>
      </c>
      <c r="AH1345" t="str">
        <f t="shared" si="391"/>
        <v>Campfire Spring Chef Prolix Instant</v>
      </c>
      <c r="AI1345" s="21">
        <f t="shared" si="392"/>
        <v>2591</v>
      </c>
      <c r="AK1345" t="str">
        <f t="shared" si="393"/>
        <v>Home &amp; Kitchen</v>
      </c>
      <c r="AM1345">
        <f t="shared" si="394"/>
        <v>5699.9999999999991</v>
      </c>
      <c r="AN1345" s="16">
        <f t="shared" si="395"/>
        <v>56.999999999999993</v>
      </c>
      <c r="AO1345">
        <f t="shared" si="396"/>
        <v>56.999999999999993</v>
      </c>
      <c r="AP1345" t="str">
        <f t="shared" si="397"/>
        <v>Suspicious Zero</v>
      </c>
      <c r="AQ1345">
        <f t="shared" si="398"/>
        <v>5699.9999999999991</v>
      </c>
    </row>
    <row r="1346" spans="1:43">
      <c r="A1346" t="s">
        <v>11752</v>
      </c>
      <c r="B1346" t="s">
        <v>11753</v>
      </c>
      <c r="C1346" t="s">
        <v>7922</v>
      </c>
      <c r="D1346" s="17">
        <v>799</v>
      </c>
      <c r="E1346" s="17">
        <v>1199</v>
      </c>
      <c r="F1346" s="23">
        <v>33</v>
      </c>
      <c r="G1346" s="6">
        <v>4.4000000000000004</v>
      </c>
      <c r="H1346" s="3">
        <v>17</v>
      </c>
      <c r="I1346" t="s">
        <v>8447</v>
      </c>
      <c r="J1346" t="s">
        <v>11754</v>
      </c>
      <c r="K1346" t="s">
        <v>11755</v>
      </c>
      <c r="L1346" t="s">
        <v>11756</v>
      </c>
      <c r="M1346" t="s">
        <v>13165</v>
      </c>
      <c r="N1346" t="s">
        <v>11757</v>
      </c>
      <c r="O1346" t="s">
        <v>8453</v>
      </c>
      <c r="P1346" t="s">
        <v>11758</v>
      </c>
      <c r="Q1346" t="str">
        <f t="shared" ref="Q1346:Q1352" si="400">IF(G1349&lt;3, "Below 3", IF(G1349&lt;4, "Average", IF(G1349&lt;4.5, "Good", "Excellent")))</f>
        <v>Below 3</v>
      </c>
      <c r="R1346" s="15">
        <f t="shared" ref="R1346:R1352" si="401">E1346*H1346</f>
        <v>20383</v>
      </c>
      <c r="S1346" s="15" t="str">
        <f t="shared" ref="S1346:S1352" si="402">IF(E1346&lt;500, "&lt;₹500", IF(E1346&lt;=2000, "₹500-₹2,000", IF(E1346&lt;=10000, "₹2,000-₹10,000", IF(E1346&lt;=50000, "₹10,000-₹50,000", "&gt;₹50,000"))))</f>
        <v>₹500-₹2,000</v>
      </c>
      <c r="U1346" s="6">
        <f t="shared" ref="U1346:U1352" si="403">COUNTIF(H:H, "&lt;1,000")</f>
        <v>308</v>
      </c>
      <c r="V1346" s="3">
        <f t="shared" ref="V1346:V1352" si="404">G1346*H1346</f>
        <v>74.800000000000011</v>
      </c>
      <c r="W1346" s="3" t="s">
        <v>14105</v>
      </c>
      <c r="X1346" s="3" t="s">
        <v>14573</v>
      </c>
      <c r="Y1346" s="25">
        <f t="shared" ref="Y1346:Y1352" si="405">F1346/100</f>
        <v>0.33</v>
      </c>
      <c r="Z1346" s="25">
        <f t="shared" ref="Z1346:Z1352" si="406">COUNTIF(F:F, "&gt;=50")</f>
        <v>662</v>
      </c>
      <c r="AA1346">
        <f t="shared" ref="AA1346:AA1351" si="407">COUNTIF(A:A, A1346)</f>
        <v>1</v>
      </c>
      <c r="AB1346">
        <f t="shared" ref="AB1346:AB1352" si="408">COUNTIF(W:W, W1346)</f>
        <v>1</v>
      </c>
      <c r="AC1346">
        <f t="shared" si="399"/>
        <v>0</v>
      </c>
      <c r="AF1346">
        <f t="shared" ref="AF1346:AF1352" si="409">E1346*H1346</f>
        <v>20383</v>
      </c>
      <c r="AH1346" t="str">
        <f t="shared" ref="AH1346:AH1352" si="410">TRIM(LEFT(B1346, MIN(IFERROR(FIND(",", B1346), LEN(B1346)+1), IFERROR(FIND("|", B1346), LEN(B1346)+1), IFERROR(FIND("~", SUBSTITUTE(LEFT(B1346, 40), " ", "~", LEN(LEFT(B1346, 40))-LEN(SUBSTITUTE(LEFT(B1346, 40), " ", ""))))-1, 40))))</f>
        <v>Portable,</v>
      </c>
      <c r="AI1346" s="21">
        <f t="shared" ref="AI1346:AI1352" si="411">IF(H1346&gt;1000000, H1346/10, H1346)</f>
        <v>17</v>
      </c>
      <c r="AK1346" t="str">
        <f t="shared" ref="AK1346:AK1352" si="412">TRIM(SUBSTITUTE(PROPER(SUBSTITUTE(X1346, "&amp;", " &amp; ")), "  ", " "))</f>
        <v>Home &amp; Kitchen</v>
      </c>
      <c r="AM1346">
        <f t="shared" si="394"/>
        <v>3300</v>
      </c>
      <c r="AN1346" s="16">
        <f t="shared" ref="AN1346:AN1352" si="413">IF(F1346=0, AVERAGEIF(X:X, X1346, F:F), F1346)</f>
        <v>33</v>
      </c>
      <c r="AO1346">
        <f t="shared" ref="AO1346:AO1352" si="414">IF(F1346=0, AVERAGEIF(X:X, X1346, F:F), F1346)</f>
        <v>33</v>
      </c>
      <c r="AP1346" t="str">
        <f t="shared" ref="AP1346:AP1352" si="415">IF(D1346=E1346, "True Zero", "Suspicious Zero")</f>
        <v>Suspicious Zero</v>
      </c>
      <c r="AQ1346">
        <f t="shared" si="398"/>
        <v>3300</v>
      </c>
    </row>
    <row r="1347" spans="1:43">
      <c r="A1347" t="s">
        <v>8445</v>
      </c>
      <c r="B1347" t="s">
        <v>8446</v>
      </c>
      <c r="C1347" t="s">
        <v>7911</v>
      </c>
      <c r="D1347" s="17">
        <v>799</v>
      </c>
      <c r="E1347" s="17">
        <v>1989</v>
      </c>
      <c r="F1347" s="23">
        <v>60</v>
      </c>
      <c r="G1347" s="6">
        <v>4.3</v>
      </c>
      <c r="H1347" s="3">
        <v>70</v>
      </c>
      <c r="I1347" t="s">
        <v>8447</v>
      </c>
      <c r="J1347" t="s">
        <v>8448</v>
      </c>
      <c r="K1347" t="s">
        <v>8449</v>
      </c>
      <c r="L1347" t="s">
        <v>8450</v>
      </c>
      <c r="M1347" t="s">
        <v>8451</v>
      </c>
      <c r="N1347" t="s">
        <v>8452</v>
      </c>
      <c r="O1347" t="s">
        <v>8453</v>
      </c>
      <c r="P1347" t="s">
        <v>8454</v>
      </c>
      <c r="Q1347" t="str">
        <f t="shared" si="400"/>
        <v>Excellent</v>
      </c>
      <c r="R1347" s="15">
        <f t="shared" si="401"/>
        <v>139230</v>
      </c>
      <c r="S1347" s="15" t="str">
        <f t="shared" si="402"/>
        <v>₹500-₹2,000</v>
      </c>
      <c r="U1347" s="6">
        <f t="shared" si="403"/>
        <v>308</v>
      </c>
      <c r="V1347" s="3">
        <f t="shared" si="404"/>
        <v>301</v>
      </c>
      <c r="W1347" s="3" t="s">
        <v>14106</v>
      </c>
      <c r="X1347" s="3" t="s">
        <v>14573</v>
      </c>
      <c r="Y1347" s="25">
        <f t="shared" si="405"/>
        <v>0.6</v>
      </c>
      <c r="Z1347" s="25">
        <f t="shared" si="406"/>
        <v>662</v>
      </c>
      <c r="AA1347">
        <f t="shared" si="407"/>
        <v>1</v>
      </c>
      <c r="AB1347">
        <f t="shared" si="408"/>
        <v>1</v>
      </c>
      <c r="AC1347">
        <f t="shared" si="399"/>
        <v>0</v>
      </c>
      <c r="AF1347">
        <f t="shared" si="409"/>
        <v>139230</v>
      </c>
      <c r="AH1347" t="str">
        <f t="shared" si="410"/>
        <v>Room Heater Warmer Wall-Outlet 400</v>
      </c>
      <c r="AI1347" s="21">
        <f t="shared" si="411"/>
        <v>70</v>
      </c>
      <c r="AK1347" t="str">
        <f t="shared" si="412"/>
        <v>Home &amp; Kitchen</v>
      </c>
      <c r="AM1347">
        <f t="shared" ref="AM1347:AM1352" si="416">F1347*100</f>
        <v>6000</v>
      </c>
      <c r="AN1347" s="16">
        <f t="shared" si="413"/>
        <v>60</v>
      </c>
      <c r="AO1347">
        <f t="shared" si="414"/>
        <v>60</v>
      </c>
      <c r="AP1347" t="str">
        <f t="shared" si="415"/>
        <v>Suspicious Zero</v>
      </c>
      <c r="AQ1347">
        <f t="shared" ref="AQ1347:AQ1352" si="417">F1347*100</f>
        <v>6000</v>
      </c>
    </row>
    <row r="1348" spans="1:43">
      <c r="A1348" t="s">
        <v>9518</v>
      </c>
      <c r="B1348" t="s">
        <v>9519</v>
      </c>
      <c r="C1348" t="s">
        <v>8035</v>
      </c>
      <c r="D1348" s="17">
        <v>259</v>
      </c>
      <c r="E1348" s="17">
        <v>999</v>
      </c>
      <c r="F1348" s="23">
        <v>74</v>
      </c>
      <c r="G1348" s="6">
        <v>4</v>
      </c>
      <c r="H1348" s="3">
        <v>43</v>
      </c>
      <c r="I1348" t="s">
        <v>13166</v>
      </c>
      <c r="J1348" t="s">
        <v>9520</v>
      </c>
      <c r="K1348" t="s">
        <v>9521</v>
      </c>
      <c r="L1348" t="s">
        <v>9522</v>
      </c>
      <c r="M1348" t="s">
        <v>9523</v>
      </c>
      <c r="N1348" t="s">
        <v>9524</v>
      </c>
      <c r="O1348" t="s">
        <v>9525</v>
      </c>
      <c r="P1348" t="s">
        <v>9526</v>
      </c>
      <c r="Q1348" t="str">
        <f t="shared" si="400"/>
        <v>Excellent</v>
      </c>
      <c r="R1348" s="15">
        <f t="shared" si="401"/>
        <v>42957</v>
      </c>
      <c r="S1348" s="15" t="str">
        <f t="shared" si="402"/>
        <v>₹500-₹2,000</v>
      </c>
      <c r="U1348" s="6">
        <f t="shared" si="403"/>
        <v>308</v>
      </c>
      <c r="V1348" s="3">
        <f t="shared" si="404"/>
        <v>172</v>
      </c>
      <c r="W1348" s="3" t="s">
        <v>14107</v>
      </c>
      <c r="X1348" s="3" t="s">
        <v>14573</v>
      </c>
      <c r="Y1348" s="25">
        <f t="shared" si="405"/>
        <v>0.74</v>
      </c>
      <c r="Z1348" s="25">
        <f t="shared" si="406"/>
        <v>662</v>
      </c>
      <c r="AA1348">
        <f t="shared" si="407"/>
        <v>1</v>
      </c>
      <c r="AB1348">
        <f t="shared" si="408"/>
        <v>1</v>
      </c>
      <c r="AC1348">
        <f t="shared" si="399"/>
        <v>0</v>
      </c>
      <c r="AF1348">
        <f t="shared" si="409"/>
        <v>42957</v>
      </c>
      <c r="AH1348" t="str">
        <f t="shared" si="410"/>
        <v>WIDEWINGS Electric Handheld Milk Wand</v>
      </c>
      <c r="AI1348" s="21">
        <f t="shared" si="411"/>
        <v>43</v>
      </c>
      <c r="AK1348" t="str">
        <f t="shared" si="412"/>
        <v>Home &amp; Kitchen</v>
      </c>
      <c r="AM1348">
        <f t="shared" si="416"/>
        <v>7400</v>
      </c>
      <c r="AN1348" s="16">
        <f t="shared" si="413"/>
        <v>74</v>
      </c>
      <c r="AO1348">
        <f t="shared" si="414"/>
        <v>74</v>
      </c>
      <c r="AP1348" t="str">
        <f t="shared" si="415"/>
        <v>Suspicious Zero</v>
      </c>
      <c r="AQ1348">
        <f t="shared" si="417"/>
        <v>7400</v>
      </c>
    </row>
    <row r="1349" spans="1:43">
      <c r="A1349" t="s">
        <v>10583</v>
      </c>
      <c r="B1349" t="s">
        <v>10584</v>
      </c>
      <c r="C1349" t="s">
        <v>7922</v>
      </c>
      <c r="D1349" s="17">
        <v>1299</v>
      </c>
      <c r="E1349" s="17">
        <v>2495</v>
      </c>
      <c r="F1349" s="23">
        <v>48</v>
      </c>
      <c r="G1349" s="6">
        <v>2</v>
      </c>
      <c r="H1349" s="3">
        <v>2</v>
      </c>
      <c r="I1349" t="s">
        <v>10585</v>
      </c>
      <c r="J1349" t="s">
        <v>10586</v>
      </c>
      <c r="K1349" t="s">
        <v>10587</v>
      </c>
      <c r="L1349" t="s">
        <v>10588</v>
      </c>
      <c r="M1349" t="s">
        <v>10589</v>
      </c>
      <c r="N1349" t="s">
        <v>10590</v>
      </c>
      <c r="O1349" t="s">
        <v>10591</v>
      </c>
      <c r="P1349" t="s">
        <v>10592</v>
      </c>
      <c r="Q1349" t="str">
        <f t="shared" si="400"/>
        <v>Excellent</v>
      </c>
      <c r="R1349" s="15">
        <f t="shared" si="401"/>
        <v>4990</v>
      </c>
      <c r="S1349" s="15" t="str">
        <f t="shared" si="402"/>
        <v>₹2,000-₹10,000</v>
      </c>
      <c r="U1349" s="6">
        <f t="shared" si="403"/>
        <v>308</v>
      </c>
      <c r="V1349" s="3">
        <f t="shared" si="404"/>
        <v>4</v>
      </c>
      <c r="W1349" s="3" t="s">
        <v>14108</v>
      </c>
      <c r="X1349" s="3" t="s">
        <v>14573</v>
      </c>
      <c r="Y1349" s="25">
        <f t="shared" si="405"/>
        <v>0.48</v>
      </c>
      <c r="Z1349" s="25">
        <f t="shared" si="406"/>
        <v>662</v>
      </c>
      <c r="AA1349">
        <f t="shared" si="407"/>
        <v>1</v>
      </c>
      <c r="AB1349">
        <f t="shared" si="408"/>
        <v>1</v>
      </c>
      <c r="AC1349">
        <f t="shared" si="399"/>
        <v>0</v>
      </c>
      <c r="AF1349">
        <f t="shared" si="409"/>
        <v>4990</v>
      </c>
      <c r="AH1349" t="str">
        <f t="shared" si="410"/>
        <v>Khaitan ORFin Fan heater for Home and</v>
      </c>
      <c r="AI1349" s="21">
        <f t="shared" si="411"/>
        <v>2</v>
      </c>
      <c r="AK1349" t="str">
        <f t="shared" si="412"/>
        <v>Home &amp; Kitchen</v>
      </c>
      <c r="AM1349">
        <f t="shared" si="416"/>
        <v>4800</v>
      </c>
      <c r="AN1349" s="16">
        <f t="shared" si="413"/>
        <v>48</v>
      </c>
      <c r="AO1349">
        <f t="shared" si="414"/>
        <v>48</v>
      </c>
      <c r="AP1349" t="str">
        <f t="shared" si="415"/>
        <v>Suspicious Zero</v>
      </c>
      <c r="AQ1349">
        <f t="shared" si="417"/>
        <v>4800</v>
      </c>
    </row>
    <row r="1350" spans="1:43">
      <c r="A1350" t="s">
        <v>9583</v>
      </c>
      <c r="B1350" t="s">
        <v>9584</v>
      </c>
      <c r="C1350" t="s">
        <v>8035</v>
      </c>
      <c r="D1350" s="17">
        <v>279</v>
      </c>
      <c r="E1350" s="17">
        <v>499</v>
      </c>
      <c r="F1350" s="23">
        <v>44</v>
      </c>
      <c r="G1350" s="6">
        <v>4.8</v>
      </c>
      <c r="H1350" s="3">
        <v>28</v>
      </c>
      <c r="I1350" t="s">
        <v>12394</v>
      </c>
      <c r="J1350" t="s">
        <v>9585</v>
      </c>
      <c r="K1350" t="s">
        <v>9586</v>
      </c>
      <c r="L1350" t="s">
        <v>9587</v>
      </c>
      <c r="M1350" t="s">
        <v>9588</v>
      </c>
      <c r="N1350" t="s">
        <v>12395</v>
      </c>
      <c r="O1350" t="s">
        <v>9589</v>
      </c>
      <c r="P1350" t="s">
        <v>9590</v>
      </c>
      <c r="Q1350" t="str">
        <f t="shared" si="400"/>
        <v>Below 3</v>
      </c>
      <c r="R1350" s="15">
        <f t="shared" si="401"/>
        <v>13972</v>
      </c>
      <c r="S1350" s="15" t="str">
        <f t="shared" si="402"/>
        <v>&lt;₹500</v>
      </c>
      <c r="U1350" s="6">
        <f t="shared" si="403"/>
        <v>308</v>
      </c>
      <c r="V1350" s="3">
        <f t="shared" si="404"/>
        <v>134.4</v>
      </c>
      <c r="W1350" s="3" t="s">
        <v>14369</v>
      </c>
      <c r="X1350" s="3" t="s">
        <v>14573</v>
      </c>
      <c r="Y1350" s="25">
        <f t="shared" si="405"/>
        <v>0.44</v>
      </c>
      <c r="Z1350" s="25">
        <f t="shared" si="406"/>
        <v>662</v>
      </c>
      <c r="AA1350">
        <f t="shared" si="407"/>
        <v>1</v>
      </c>
      <c r="AB1350">
        <f t="shared" si="408"/>
        <v>1</v>
      </c>
      <c r="AC1350">
        <f t="shared" si="399"/>
        <v>0</v>
      </c>
      <c r="AF1350">
        <f t="shared" si="409"/>
        <v>13972</v>
      </c>
      <c r="AH1350" t="str">
        <f t="shared" si="410"/>
        <v>Oratech Coffee Frother electric,</v>
      </c>
      <c r="AI1350" s="21">
        <f t="shared" si="411"/>
        <v>28</v>
      </c>
      <c r="AK1350" t="str">
        <f t="shared" si="412"/>
        <v>Home &amp; Kitchen</v>
      </c>
      <c r="AM1350">
        <f t="shared" si="416"/>
        <v>4400</v>
      </c>
      <c r="AN1350" s="16">
        <f t="shared" si="413"/>
        <v>44</v>
      </c>
      <c r="AO1350">
        <f t="shared" si="414"/>
        <v>44</v>
      </c>
      <c r="AP1350" t="str">
        <f t="shared" si="415"/>
        <v>Suspicious Zero</v>
      </c>
      <c r="AQ1350">
        <f t="shared" si="417"/>
        <v>4400</v>
      </c>
    </row>
    <row r="1351" spans="1:43">
      <c r="A1351" t="s">
        <v>2685</v>
      </c>
      <c r="B1351" t="s">
        <v>2686</v>
      </c>
      <c r="C1351" t="s">
        <v>18</v>
      </c>
      <c r="D1351" s="17">
        <v>249</v>
      </c>
      <c r="E1351" s="17">
        <v>999</v>
      </c>
      <c r="F1351" s="23">
        <v>75</v>
      </c>
      <c r="G1351" s="6">
        <v>5</v>
      </c>
      <c r="H1351" s="3">
        <v>8131</v>
      </c>
      <c r="I1351" t="s">
        <v>13167</v>
      </c>
      <c r="J1351" t="s">
        <v>2687</v>
      </c>
      <c r="K1351" t="s">
        <v>2688</v>
      </c>
      <c r="L1351" t="s">
        <v>2689</v>
      </c>
      <c r="M1351" t="s">
        <v>2690</v>
      </c>
      <c r="N1351" t="s">
        <v>2691</v>
      </c>
      <c r="O1351" t="s">
        <v>2692</v>
      </c>
      <c r="P1351" t="s">
        <v>2693</v>
      </c>
      <c r="Q1351" t="str">
        <f t="shared" si="400"/>
        <v>Below 3</v>
      </c>
      <c r="R1351" s="15">
        <f t="shared" si="401"/>
        <v>8122869</v>
      </c>
      <c r="S1351" s="15" t="str">
        <f t="shared" si="402"/>
        <v>₹500-₹2,000</v>
      </c>
      <c r="U1351" s="6">
        <f t="shared" si="403"/>
        <v>308</v>
      </c>
      <c r="V1351" s="3">
        <f t="shared" si="404"/>
        <v>40655</v>
      </c>
      <c r="W1351" s="3" t="s">
        <v>14111</v>
      </c>
      <c r="X1351" s="3" t="s">
        <v>14572</v>
      </c>
      <c r="Y1351" s="25">
        <f t="shared" si="405"/>
        <v>0.75</v>
      </c>
      <c r="Z1351" s="25">
        <f t="shared" si="406"/>
        <v>662</v>
      </c>
      <c r="AA1351">
        <f t="shared" si="407"/>
        <v>1</v>
      </c>
      <c r="AB1351">
        <f t="shared" si="408"/>
        <v>1</v>
      </c>
      <c r="AC1351">
        <f t="shared" si="399"/>
        <v>0</v>
      </c>
      <c r="AF1351">
        <f t="shared" si="409"/>
        <v>8122869</v>
      </c>
      <c r="AH1351" t="str">
        <f t="shared" si="410"/>
        <v>REDTECH USB-C to Lightning Cable 3.3FT,</v>
      </c>
      <c r="AI1351" s="21">
        <f t="shared" si="411"/>
        <v>8131</v>
      </c>
      <c r="AK1351" t="str">
        <f t="shared" si="412"/>
        <v>Computers &amp; Accessories</v>
      </c>
      <c r="AM1351">
        <f t="shared" si="416"/>
        <v>7500</v>
      </c>
      <c r="AN1351" s="16">
        <f t="shared" si="413"/>
        <v>75</v>
      </c>
      <c r="AO1351">
        <f t="shared" si="414"/>
        <v>75</v>
      </c>
      <c r="AP1351" t="str">
        <f t="shared" si="415"/>
        <v>Suspicious Zero</v>
      </c>
      <c r="AQ1351">
        <f t="shared" si="417"/>
        <v>7500</v>
      </c>
    </row>
    <row r="1352" spans="1:43">
      <c r="A1352" t="s">
        <v>9067</v>
      </c>
      <c r="B1352" t="s">
        <v>9068</v>
      </c>
      <c r="C1352" t="s">
        <v>8063</v>
      </c>
      <c r="D1352" s="17">
        <v>1439</v>
      </c>
      <c r="E1352" s="17">
        <v>1999</v>
      </c>
      <c r="F1352" s="23">
        <v>28.000000000000004</v>
      </c>
      <c r="G1352" s="6">
        <v>4.8</v>
      </c>
      <c r="H1352" s="3">
        <v>53803</v>
      </c>
      <c r="I1352" t="s">
        <v>12396</v>
      </c>
      <c r="J1352" t="s">
        <v>9069</v>
      </c>
      <c r="K1352" t="s">
        <v>9070</v>
      </c>
      <c r="L1352" t="s">
        <v>9071</v>
      </c>
      <c r="M1352" t="s">
        <v>9072</v>
      </c>
      <c r="N1352" t="s">
        <v>9073</v>
      </c>
      <c r="O1352" t="s">
        <v>9074</v>
      </c>
      <c r="P1352" t="s">
        <v>9075</v>
      </c>
      <c r="Q1352" t="str">
        <f t="shared" si="400"/>
        <v>Below 3</v>
      </c>
      <c r="R1352" s="15">
        <f t="shared" si="401"/>
        <v>107552197</v>
      </c>
      <c r="S1352" s="15" t="str">
        <f t="shared" si="402"/>
        <v>₹500-₹2,000</v>
      </c>
      <c r="U1352" s="6">
        <f t="shared" si="403"/>
        <v>308</v>
      </c>
      <c r="V1352" s="3">
        <f t="shared" si="404"/>
        <v>258254.4</v>
      </c>
      <c r="W1352" s="3" t="s">
        <v>14109</v>
      </c>
      <c r="X1352" s="3" t="s">
        <v>14573</v>
      </c>
      <c r="Y1352" s="25">
        <f t="shared" si="405"/>
        <v>0.28000000000000003</v>
      </c>
      <c r="Z1352" s="25">
        <f t="shared" si="406"/>
        <v>662</v>
      </c>
      <c r="AB1352">
        <f t="shared" si="408"/>
        <v>1</v>
      </c>
      <c r="AF1352">
        <f t="shared" si="409"/>
        <v>107552197</v>
      </c>
      <c r="AH1352" t="str">
        <f t="shared" si="410"/>
        <v>Swiffer Instant Electric Water Heater</v>
      </c>
      <c r="AI1352" s="21">
        <f t="shared" si="411"/>
        <v>53803</v>
      </c>
      <c r="AK1352" t="str">
        <f t="shared" si="412"/>
        <v>Home &amp; Kitchen</v>
      </c>
      <c r="AM1352">
        <f t="shared" si="416"/>
        <v>2800.0000000000005</v>
      </c>
      <c r="AN1352" s="16">
        <f t="shared" si="413"/>
        <v>28.000000000000004</v>
      </c>
      <c r="AO1352">
        <f t="shared" si="414"/>
        <v>28.000000000000004</v>
      </c>
      <c r="AP1352" t="str">
        <f t="shared" si="415"/>
        <v>Suspicious Zero</v>
      </c>
      <c r="AQ1352">
        <f t="shared" si="417"/>
        <v>2800.0000000000005</v>
      </c>
    </row>
    <row r="1353" spans="1:43">
      <c r="H1353"/>
      <c r="I1353" s="8" t="s">
        <v>12178</v>
      </c>
    </row>
    <row r="1354" spans="1:43">
      <c r="H1354"/>
    </row>
    <row r="1355" spans="1:43">
      <c r="H1355"/>
    </row>
    <row r="1356" spans="1:43">
      <c r="H1356"/>
    </row>
    <row r="1357" spans="1:43">
      <c r="H1357"/>
    </row>
    <row r="1358" spans="1:43">
      <c r="H1358"/>
    </row>
    <row r="1359" spans="1:43">
      <c r="H1359"/>
    </row>
    <row r="1360" spans="1:43">
      <c r="H1360"/>
    </row>
    <row r="1361" spans="8:8">
      <c r="H1361"/>
    </row>
    <row r="1362" spans="8:8">
      <c r="H1362"/>
    </row>
    <row r="1363" spans="8:8">
      <c r="H1363"/>
    </row>
    <row r="1364" spans="8:8">
      <c r="H1364"/>
    </row>
    <row r="1365" spans="8:8">
      <c r="H1365"/>
    </row>
    <row r="1366" spans="8:8">
      <c r="H1366"/>
    </row>
    <row r="1367" spans="8:8">
      <c r="H1367"/>
    </row>
    <row r="1368" spans="8:8">
      <c r="H1368"/>
    </row>
    <row r="1369" spans="8:8">
      <c r="H1369"/>
    </row>
    <row r="1370" spans="8:8">
      <c r="H1370"/>
    </row>
    <row r="1371" spans="8:8">
      <c r="H1371"/>
    </row>
    <row r="1372" spans="8:8">
      <c r="H1372"/>
    </row>
    <row r="1373" spans="8:8">
      <c r="H1373"/>
    </row>
    <row r="1374" spans="8:8">
      <c r="H1374"/>
    </row>
    <row r="1375" spans="8:8">
      <c r="H1375"/>
    </row>
    <row r="1376" spans="8:8">
      <c r="H1376"/>
    </row>
    <row r="1377" spans="8:8">
      <c r="H1377"/>
    </row>
    <row r="1378" spans="8:8">
      <c r="H1378"/>
    </row>
    <row r="1379" spans="8:8">
      <c r="H1379"/>
    </row>
    <row r="1380" spans="8:8">
      <c r="H1380"/>
    </row>
    <row r="1381" spans="8:8">
      <c r="H1381"/>
    </row>
    <row r="1382" spans="8:8">
      <c r="H1382"/>
    </row>
    <row r="1383" spans="8:8">
      <c r="H1383"/>
    </row>
    <row r="1384" spans="8:8">
      <c r="H1384"/>
    </row>
    <row r="1385" spans="8:8">
      <c r="H1385"/>
    </row>
    <row r="1386" spans="8:8">
      <c r="H1386"/>
    </row>
    <row r="1387" spans="8:8">
      <c r="H1387"/>
    </row>
    <row r="1388" spans="8:8">
      <c r="H1388"/>
    </row>
    <row r="1389" spans="8:8">
      <c r="H1389"/>
    </row>
    <row r="1390" spans="8:8">
      <c r="H1390"/>
    </row>
    <row r="1391" spans="8:8">
      <c r="H1391"/>
    </row>
    <row r="1392" spans="8:8">
      <c r="H1392"/>
    </row>
    <row r="1393" spans="8:8">
      <c r="H1393"/>
    </row>
    <row r="1394" spans="8:8">
      <c r="H1394"/>
    </row>
    <row r="1395" spans="8:8">
      <c r="H1395"/>
    </row>
    <row r="1396" spans="8:8">
      <c r="H1396"/>
    </row>
    <row r="1397" spans="8:8">
      <c r="H1397"/>
    </row>
    <row r="1398" spans="8:8">
      <c r="H1398"/>
    </row>
    <row r="1399" spans="8:8">
      <c r="H1399"/>
    </row>
    <row r="1400" spans="8:8">
      <c r="H1400"/>
    </row>
    <row r="1401" spans="8:8">
      <c r="H1401"/>
    </row>
    <row r="1402" spans="8:8">
      <c r="H1402"/>
    </row>
    <row r="1403" spans="8:8">
      <c r="H1403"/>
    </row>
    <row r="1404" spans="8:8">
      <c r="H1404"/>
    </row>
    <row r="1405" spans="8:8">
      <c r="H1405"/>
    </row>
    <row r="1406" spans="8:8">
      <c r="H1406"/>
    </row>
    <row r="1407" spans="8:8">
      <c r="H1407"/>
    </row>
    <row r="1408" spans="8:8">
      <c r="H1408"/>
    </row>
    <row r="1409" spans="8:8">
      <c r="H1409"/>
    </row>
    <row r="1410" spans="8:8">
      <c r="H1410"/>
    </row>
    <row r="1411" spans="8:8">
      <c r="H1411"/>
    </row>
    <row r="1412" spans="8:8">
      <c r="H1412"/>
    </row>
    <row r="1413" spans="8:8">
      <c r="H1413"/>
    </row>
    <row r="1414" spans="8:8">
      <c r="H1414"/>
    </row>
    <row r="1415" spans="8:8">
      <c r="H1415"/>
    </row>
    <row r="1416" spans="8:8">
      <c r="H1416"/>
    </row>
    <row r="1417" spans="8:8">
      <c r="H1417"/>
    </row>
    <row r="1418" spans="8:8">
      <c r="H1418"/>
    </row>
    <row r="1419" spans="8:8">
      <c r="H1419"/>
    </row>
    <row r="1420" spans="8:8">
      <c r="H1420"/>
    </row>
    <row r="1421" spans="8:8">
      <c r="H1421"/>
    </row>
    <row r="1422" spans="8:8">
      <c r="H1422"/>
    </row>
    <row r="1423" spans="8:8">
      <c r="H1423"/>
    </row>
    <row r="1424" spans="8:8">
      <c r="H1424"/>
    </row>
    <row r="1425" spans="8:8">
      <c r="H1425"/>
    </row>
    <row r="1426" spans="8:8">
      <c r="H1426"/>
    </row>
    <row r="1427" spans="8:8">
      <c r="H1427"/>
    </row>
    <row r="1428" spans="8:8">
      <c r="H1428"/>
    </row>
    <row r="1429" spans="8:8">
      <c r="H1429"/>
    </row>
    <row r="1430" spans="8:8">
      <c r="H1430"/>
    </row>
    <row r="1431" spans="8:8">
      <c r="H1431"/>
    </row>
    <row r="1432" spans="8:8">
      <c r="H1432"/>
    </row>
    <row r="1433" spans="8:8">
      <c r="H1433"/>
    </row>
    <row r="1434" spans="8:8">
      <c r="H1434"/>
    </row>
    <row r="1435" spans="8:8">
      <c r="H1435"/>
    </row>
    <row r="1436" spans="8:8">
      <c r="H1436"/>
    </row>
    <row r="1437" spans="8:8">
      <c r="H1437"/>
    </row>
    <row r="1438" spans="8:8">
      <c r="H1438"/>
    </row>
    <row r="1439" spans="8:8">
      <c r="H1439"/>
    </row>
    <row r="1440" spans="8:8">
      <c r="H1440"/>
    </row>
    <row r="1441" spans="8:8">
      <c r="H1441"/>
    </row>
    <row r="1442" spans="8:8">
      <c r="H1442"/>
    </row>
    <row r="1443" spans="8:8">
      <c r="H1443"/>
    </row>
    <row r="1444" spans="8:8">
      <c r="H1444"/>
    </row>
    <row r="1445" spans="8:8">
      <c r="H1445"/>
    </row>
    <row r="1446" spans="8:8">
      <c r="H1446"/>
    </row>
    <row r="1447" spans="8:8">
      <c r="H1447"/>
    </row>
    <row r="1448" spans="8:8">
      <c r="H1448"/>
    </row>
    <row r="1449" spans="8:8">
      <c r="H1449"/>
    </row>
    <row r="1450" spans="8:8">
      <c r="H1450"/>
    </row>
    <row r="1451" spans="8:8">
      <c r="H1451"/>
    </row>
    <row r="1452" spans="8:8">
      <c r="H1452"/>
    </row>
    <row r="1453" spans="8:8">
      <c r="H1453"/>
    </row>
    <row r="1454" spans="8:8">
      <c r="H1454"/>
    </row>
    <row r="1455" spans="8:8">
      <c r="H1455"/>
    </row>
    <row r="1456" spans="8:8">
      <c r="H1456"/>
    </row>
    <row r="1457" spans="8:8">
      <c r="H1457"/>
    </row>
    <row r="1458" spans="8:8">
      <c r="H1458"/>
    </row>
    <row r="1459" spans="8:8">
      <c r="H1459"/>
    </row>
    <row r="1460" spans="8:8">
      <c r="H1460"/>
    </row>
    <row r="1461" spans="8:8">
      <c r="H1461"/>
    </row>
    <row r="1462" spans="8:8">
      <c r="H1462"/>
    </row>
    <row r="1463" spans="8:8">
      <c r="H1463"/>
    </row>
    <row r="1464" spans="8:8">
      <c r="H1464"/>
    </row>
    <row r="1465" spans="8:8">
      <c r="H1465"/>
    </row>
    <row r="1466" spans="8:8">
      <c r="H1466"/>
    </row>
  </sheetData>
  <autoFilter ref="AA1:AN1352" xr:uid="{40DD901F-6269-491F-883D-06AC24F411D8}"/>
  <sortState ref="A2:P1466">
    <sortCondition ref="A2:A1466"/>
    <sortCondition descending="1" ref="H2:H1466"/>
  </sortState>
  <phoneticPr fontId="20" type="noConversion"/>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F69C2-BC26-4A5E-AAC6-C3DA9983DEB5}">
  <dimension ref="A3:B13"/>
  <sheetViews>
    <sheetView workbookViewId="0">
      <selection activeCell="A3" sqref="A3:B13"/>
    </sheetView>
  </sheetViews>
  <sheetFormatPr defaultRowHeight="15.5"/>
  <cols>
    <col min="1" max="1" width="22.23046875" bestFit="1" customWidth="1"/>
    <col min="2" max="2" width="29.765625" bestFit="1" customWidth="1"/>
  </cols>
  <sheetData>
    <row r="3" spans="1:2">
      <c r="A3" s="4" t="s">
        <v>14579</v>
      </c>
      <c r="B3" t="s">
        <v>13168</v>
      </c>
    </row>
    <row r="4" spans="1:2">
      <c r="A4" s="5" t="s">
        <v>14552</v>
      </c>
      <c r="B4" s="24">
        <v>0.57499999999999996</v>
      </c>
    </row>
    <row r="5" spans="1:2">
      <c r="A5" s="5" t="s">
        <v>14572</v>
      </c>
      <c r="B5" s="24">
        <v>0.53224000000000027</v>
      </c>
    </row>
    <row r="6" spans="1:2">
      <c r="A6" s="5" t="s">
        <v>14575</v>
      </c>
      <c r="B6" s="24">
        <v>0.53</v>
      </c>
    </row>
    <row r="7" spans="1:2">
      <c r="A7" s="5" t="s">
        <v>14550</v>
      </c>
      <c r="B7" s="24">
        <v>0.49910204081632642</v>
      </c>
    </row>
    <row r="8" spans="1:2">
      <c r="A8" s="5" t="s">
        <v>14553</v>
      </c>
      <c r="B8" s="24">
        <v>0.45999999999999996</v>
      </c>
    </row>
    <row r="9" spans="1:2">
      <c r="A9" s="5" t="s">
        <v>14576</v>
      </c>
      <c r="B9" s="24">
        <v>0.42</v>
      </c>
    </row>
    <row r="10" spans="1:2">
      <c r="A10" s="5" t="s">
        <v>14573</v>
      </c>
      <c r="B10" s="24">
        <v>0.40120848214285726</v>
      </c>
    </row>
    <row r="11" spans="1:2">
      <c r="A11" s="5" t="s">
        <v>14557</v>
      </c>
      <c r="B11" s="24">
        <v>0.1235483870967742</v>
      </c>
    </row>
    <row r="12" spans="1:2">
      <c r="A12" s="5" t="s">
        <v>14574</v>
      </c>
      <c r="B12" s="24">
        <v>0</v>
      </c>
    </row>
    <row r="13" spans="1:2">
      <c r="A13" s="5" t="s">
        <v>12050</v>
      </c>
      <c r="B13" s="24">
        <v>0.46687002220577323</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E558-0BCB-4BD1-A7A2-70962F51A253}">
  <dimension ref="A3:B215"/>
  <sheetViews>
    <sheetView topLeftCell="B10" workbookViewId="0">
      <selection activeCell="A26" sqref="A26"/>
    </sheetView>
  </sheetViews>
  <sheetFormatPr defaultRowHeight="15.5"/>
  <cols>
    <col min="1" max="1" width="117.84375" bestFit="1" customWidth="1"/>
    <col min="2" max="2" width="18.84375" bestFit="1" customWidth="1"/>
  </cols>
  <sheetData>
    <row r="3" spans="1:2">
      <c r="A3" s="4" t="s">
        <v>12049</v>
      </c>
      <c r="B3" t="s">
        <v>12055</v>
      </c>
    </row>
    <row r="4" spans="1:2">
      <c r="A4" s="5" t="s">
        <v>9180</v>
      </c>
      <c r="B4" s="6">
        <v>1</v>
      </c>
    </row>
    <row r="5" spans="1:2">
      <c r="A5" s="5" t="s">
        <v>5327</v>
      </c>
      <c r="B5" s="6">
        <v>2</v>
      </c>
    </row>
    <row r="6" spans="1:2">
      <c r="A6" s="5" t="s">
        <v>7035</v>
      </c>
      <c r="B6" s="6">
        <v>1</v>
      </c>
    </row>
    <row r="7" spans="1:2">
      <c r="A7" s="5" t="s">
        <v>5732</v>
      </c>
      <c r="B7" s="6">
        <v>2</v>
      </c>
    </row>
    <row r="8" spans="1:2">
      <c r="A8" s="5" t="s">
        <v>6550</v>
      </c>
      <c r="B8" s="6">
        <v>2</v>
      </c>
    </row>
    <row r="9" spans="1:2">
      <c r="A9" s="5" t="s">
        <v>6132</v>
      </c>
      <c r="B9" s="6">
        <v>2</v>
      </c>
    </row>
    <row r="10" spans="1:2">
      <c r="A10" s="5" t="s">
        <v>3310</v>
      </c>
      <c r="B10" s="6">
        <v>2</v>
      </c>
    </row>
    <row r="11" spans="1:2">
      <c r="A11" s="5" t="s">
        <v>1938</v>
      </c>
      <c r="B11" s="6">
        <v>1</v>
      </c>
    </row>
    <row r="12" spans="1:2">
      <c r="A12" s="5" t="s">
        <v>5915</v>
      </c>
      <c r="B12" s="6">
        <v>2</v>
      </c>
    </row>
    <row r="13" spans="1:2">
      <c r="A13" s="5" t="s">
        <v>6987</v>
      </c>
      <c r="B13" s="6">
        <v>1</v>
      </c>
    </row>
    <row r="14" spans="1:2">
      <c r="A14" s="5" t="s">
        <v>18</v>
      </c>
      <c r="B14" s="6">
        <v>161</v>
      </c>
    </row>
    <row r="15" spans="1:2">
      <c r="A15" s="5" t="s">
        <v>5024</v>
      </c>
      <c r="B15" s="6">
        <v>3</v>
      </c>
    </row>
    <row r="16" spans="1:2">
      <c r="A16" s="5" t="s">
        <v>7788</v>
      </c>
      <c r="B16" s="6">
        <v>1</v>
      </c>
    </row>
    <row r="17" spans="1:2">
      <c r="A17" s="5" t="s">
        <v>4553</v>
      </c>
      <c r="B17" s="6">
        <v>11</v>
      </c>
    </row>
    <row r="18" spans="1:2">
      <c r="A18" s="5" t="s">
        <v>4939</v>
      </c>
      <c r="B18" s="6">
        <v>2</v>
      </c>
    </row>
    <row r="19" spans="1:2">
      <c r="A19" s="5" t="s">
        <v>5013</v>
      </c>
      <c r="B19" s="6">
        <v>8</v>
      </c>
    </row>
    <row r="20" spans="1:2">
      <c r="A20" s="5" t="s">
        <v>4781</v>
      </c>
      <c r="B20" s="6">
        <v>10</v>
      </c>
    </row>
    <row r="21" spans="1:2">
      <c r="A21" s="5" t="s">
        <v>4691</v>
      </c>
      <c r="B21" s="6">
        <v>5</v>
      </c>
    </row>
    <row r="22" spans="1:2">
      <c r="A22" s="5" t="s">
        <v>4543</v>
      </c>
      <c r="B22" s="6">
        <v>24</v>
      </c>
    </row>
    <row r="23" spans="1:2">
      <c r="A23" s="5" t="s">
        <v>6193</v>
      </c>
      <c r="B23" s="6">
        <v>1</v>
      </c>
    </row>
    <row r="24" spans="1:2">
      <c r="A24" s="5" t="s">
        <v>5790</v>
      </c>
      <c r="B24" s="6">
        <v>6</v>
      </c>
    </row>
    <row r="25" spans="1:2">
      <c r="A25" s="5" t="s">
        <v>4175</v>
      </c>
      <c r="B25" s="6">
        <v>2</v>
      </c>
    </row>
    <row r="26" spans="1:2">
      <c r="A26" s="5" t="s">
        <v>6157</v>
      </c>
      <c r="B26" s="6">
        <v>2</v>
      </c>
    </row>
    <row r="27" spans="1:2">
      <c r="A27" s="5" t="s">
        <v>4570</v>
      </c>
      <c r="B27" s="6">
        <v>14</v>
      </c>
    </row>
    <row r="28" spans="1:2">
      <c r="A28" s="5" t="s">
        <v>6439</v>
      </c>
      <c r="B28" s="6">
        <v>5</v>
      </c>
    </row>
    <row r="29" spans="1:2">
      <c r="A29" s="5" t="s">
        <v>4591</v>
      </c>
      <c r="B29" s="6">
        <v>3</v>
      </c>
    </row>
    <row r="30" spans="1:2">
      <c r="A30" s="5" t="s">
        <v>5607</v>
      </c>
      <c r="B30" s="6">
        <v>3</v>
      </c>
    </row>
    <row r="31" spans="1:2">
      <c r="A31" s="5" t="s">
        <v>7045</v>
      </c>
      <c r="B31" s="6">
        <v>3</v>
      </c>
    </row>
    <row r="32" spans="1:2">
      <c r="A32" s="5" t="s">
        <v>4992</v>
      </c>
      <c r="B32" s="6">
        <v>6</v>
      </c>
    </row>
    <row r="33" spans="1:2">
      <c r="A33" s="5" t="s">
        <v>7231</v>
      </c>
      <c r="B33" s="6">
        <v>3</v>
      </c>
    </row>
    <row r="34" spans="1:2">
      <c r="A34" s="5" t="s">
        <v>6588</v>
      </c>
      <c r="B34" s="6">
        <v>2</v>
      </c>
    </row>
    <row r="35" spans="1:2">
      <c r="A35" s="5" t="s">
        <v>5599</v>
      </c>
      <c r="B35" s="6">
        <v>5</v>
      </c>
    </row>
    <row r="36" spans="1:2">
      <c r="A36" s="5" t="s">
        <v>6205</v>
      </c>
      <c r="B36" s="6">
        <v>1</v>
      </c>
    </row>
    <row r="37" spans="1:2">
      <c r="A37" s="5" t="s">
        <v>5983</v>
      </c>
      <c r="B37" s="6">
        <v>1</v>
      </c>
    </row>
    <row r="38" spans="1:2">
      <c r="A38" s="5" t="s">
        <v>5443</v>
      </c>
      <c r="B38" s="6">
        <v>5</v>
      </c>
    </row>
    <row r="39" spans="1:2">
      <c r="A39" s="5" t="s">
        <v>5697</v>
      </c>
      <c r="B39" s="6">
        <v>5</v>
      </c>
    </row>
    <row r="40" spans="1:2">
      <c r="A40" s="5" t="s">
        <v>6700</v>
      </c>
      <c r="B40" s="6">
        <v>1</v>
      </c>
    </row>
    <row r="41" spans="1:2">
      <c r="A41" s="5" t="s">
        <v>6275</v>
      </c>
      <c r="B41" s="6">
        <v>3</v>
      </c>
    </row>
    <row r="42" spans="1:2">
      <c r="A42" s="5" t="s">
        <v>5973</v>
      </c>
      <c r="B42" s="6">
        <v>1</v>
      </c>
    </row>
    <row r="43" spans="1:2">
      <c r="A43" s="5" t="s">
        <v>4801</v>
      </c>
      <c r="B43" s="6">
        <v>6</v>
      </c>
    </row>
    <row r="44" spans="1:2">
      <c r="A44" s="5" t="s">
        <v>5799</v>
      </c>
      <c r="B44" s="6">
        <v>1</v>
      </c>
    </row>
    <row r="45" spans="1:2">
      <c r="A45" s="5" t="s">
        <v>7256</v>
      </c>
      <c r="B45" s="6">
        <v>1</v>
      </c>
    </row>
    <row r="46" spans="1:2">
      <c r="A46" s="5" t="s">
        <v>4533</v>
      </c>
      <c r="B46" s="6">
        <v>10</v>
      </c>
    </row>
    <row r="47" spans="1:2">
      <c r="A47" s="5" t="s">
        <v>7848</v>
      </c>
      <c r="B47" s="6">
        <v>1</v>
      </c>
    </row>
    <row r="48" spans="1:2">
      <c r="A48" s="5" t="s">
        <v>5433</v>
      </c>
      <c r="B48" s="6">
        <v>2</v>
      </c>
    </row>
    <row r="49" spans="1:2">
      <c r="A49" s="5" t="s">
        <v>5084</v>
      </c>
      <c r="B49" s="6">
        <v>1</v>
      </c>
    </row>
    <row r="50" spans="1:2">
      <c r="A50" s="5" t="s">
        <v>6428</v>
      </c>
      <c r="B50" s="6">
        <v>1</v>
      </c>
    </row>
    <row r="51" spans="1:2">
      <c r="A51" s="5" t="s">
        <v>5300</v>
      </c>
      <c r="B51" s="6">
        <v>1</v>
      </c>
    </row>
    <row r="52" spans="1:2">
      <c r="A52" s="5" t="s">
        <v>7275</v>
      </c>
      <c r="B52" s="6">
        <v>1</v>
      </c>
    </row>
    <row r="53" spans="1:2">
      <c r="A53" s="5" t="s">
        <v>98</v>
      </c>
      <c r="B53" s="6">
        <v>14</v>
      </c>
    </row>
    <row r="54" spans="1:2">
      <c r="A54" s="5" t="s">
        <v>4891</v>
      </c>
      <c r="B54" s="6">
        <v>3</v>
      </c>
    </row>
    <row r="55" spans="1:2">
      <c r="A55" s="5" t="s">
        <v>5094</v>
      </c>
      <c r="B55" s="6">
        <v>9</v>
      </c>
    </row>
    <row r="56" spans="1:2">
      <c r="A56" s="5" t="s">
        <v>4926</v>
      </c>
      <c r="B56" s="6">
        <v>4</v>
      </c>
    </row>
    <row r="57" spans="1:2">
      <c r="A57" s="5" t="s">
        <v>7298</v>
      </c>
      <c r="B57" s="6">
        <v>1</v>
      </c>
    </row>
    <row r="58" spans="1:2">
      <c r="A58" s="5" t="s">
        <v>7637</v>
      </c>
      <c r="B58" s="6">
        <v>1</v>
      </c>
    </row>
    <row r="59" spans="1:2">
      <c r="A59" s="5" t="s">
        <v>6782</v>
      </c>
      <c r="B59" s="6">
        <v>3</v>
      </c>
    </row>
    <row r="60" spans="1:2">
      <c r="A60" s="5" t="s">
        <v>7153</v>
      </c>
      <c r="B60" s="6">
        <v>2</v>
      </c>
    </row>
    <row r="61" spans="1:2">
      <c r="A61" s="5" t="s">
        <v>7556</v>
      </c>
      <c r="B61" s="6">
        <v>1</v>
      </c>
    </row>
    <row r="62" spans="1:2">
      <c r="A62" s="5" t="s">
        <v>2843</v>
      </c>
      <c r="B62" s="6">
        <v>10</v>
      </c>
    </row>
    <row r="63" spans="1:2">
      <c r="A63" s="5" t="s">
        <v>6076</v>
      </c>
      <c r="B63" s="6">
        <v>1</v>
      </c>
    </row>
    <row r="64" spans="1:2">
      <c r="A64" s="5" t="s">
        <v>6578</v>
      </c>
      <c r="B64" s="6">
        <v>1</v>
      </c>
    </row>
    <row r="65" spans="1:2">
      <c r="A65" s="5" t="s">
        <v>5495</v>
      </c>
      <c r="B65" s="6">
        <v>1</v>
      </c>
    </row>
    <row r="66" spans="1:2">
      <c r="A66" s="5" t="s">
        <v>5384</v>
      </c>
      <c r="B66" s="6">
        <v>1</v>
      </c>
    </row>
    <row r="67" spans="1:2">
      <c r="A67" s="5" t="s">
        <v>7354</v>
      </c>
      <c r="B67" s="6">
        <v>1</v>
      </c>
    </row>
    <row r="68" spans="1:2">
      <c r="A68" s="5" t="s">
        <v>5352</v>
      </c>
      <c r="B68" s="6">
        <v>1</v>
      </c>
    </row>
    <row r="69" spans="1:2">
      <c r="A69" s="5" t="s">
        <v>4840</v>
      </c>
      <c r="B69" s="6">
        <v>2</v>
      </c>
    </row>
    <row r="70" spans="1:2">
      <c r="A70" s="5" t="s">
        <v>4908</v>
      </c>
      <c r="B70" s="6">
        <v>2</v>
      </c>
    </row>
    <row r="71" spans="1:2">
      <c r="A71" s="5" t="s">
        <v>5065</v>
      </c>
      <c r="B71" s="6">
        <v>1</v>
      </c>
    </row>
    <row r="72" spans="1:2">
      <c r="A72" s="5" t="s">
        <v>5513</v>
      </c>
      <c r="B72" s="6">
        <v>5</v>
      </c>
    </row>
    <row r="73" spans="1:2">
      <c r="A73" s="5" t="s">
        <v>4812</v>
      </c>
      <c r="B73" s="6">
        <v>1</v>
      </c>
    </row>
    <row r="74" spans="1:2">
      <c r="A74" s="5" t="s">
        <v>5173</v>
      </c>
      <c r="B74" s="6">
        <v>4</v>
      </c>
    </row>
    <row r="75" spans="1:2">
      <c r="A75" s="5" t="s">
        <v>4728</v>
      </c>
      <c r="B75" s="6">
        <v>7</v>
      </c>
    </row>
    <row r="76" spans="1:2">
      <c r="A76" s="5" t="s">
        <v>5280</v>
      </c>
      <c r="B76" s="6">
        <v>3</v>
      </c>
    </row>
    <row r="77" spans="1:2">
      <c r="A77" s="5" t="s">
        <v>4292</v>
      </c>
      <c r="B77" s="6">
        <v>1</v>
      </c>
    </row>
    <row r="78" spans="1:2">
      <c r="A78" s="5" t="s">
        <v>6066</v>
      </c>
      <c r="B78" s="6">
        <v>1</v>
      </c>
    </row>
    <row r="79" spans="1:2">
      <c r="A79" s="5" t="s">
        <v>7144</v>
      </c>
      <c r="B79" s="6">
        <v>1</v>
      </c>
    </row>
    <row r="80" spans="1:2">
      <c r="A80" s="5" t="s">
        <v>2884</v>
      </c>
      <c r="B80" s="6">
        <v>51</v>
      </c>
    </row>
    <row r="81" spans="1:2">
      <c r="A81" s="5" t="s">
        <v>4152</v>
      </c>
      <c r="B81" s="6">
        <v>7</v>
      </c>
    </row>
    <row r="82" spans="1:2">
      <c r="A82" s="5" t="s">
        <v>5102</v>
      </c>
      <c r="B82" s="6">
        <v>2</v>
      </c>
    </row>
    <row r="83" spans="1:2">
      <c r="A83" s="5" t="s">
        <v>1833</v>
      </c>
      <c r="B83" s="6">
        <v>1</v>
      </c>
    </row>
    <row r="84" spans="1:2">
      <c r="A84" s="5" t="s">
        <v>1151</v>
      </c>
      <c r="B84" s="6">
        <v>1</v>
      </c>
    </row>
    <row r="85" spans="1:2">
      <c r="A85" s="5" t="s">
        <v>2187</v>
      </c>
      <c r="B85" s="6">
        <v>1</v>
      </c>
    </row>
    <row r="86" spans="1:2">
      <c r="A86" s="5" t="s">
        <v>5158</v>
      </c>
      <c r="B86" s="6">
        <v>6</v>
      </c>
    </row>
    <row r="87" spans="1:2">
      <c r="A87" s="5" t="s">
        <v>6331</v>
      </c>
      <c r="B87" s="6">
        <v>1</v>
      </c>
    </row>
    <row r="88" spans="1:2">
      <c r="A88" s="5" t="s">
        <v>5779</v>
      </c>
      <c r="B88" s="6">
        <v>4</v>
      </c>
    </row>
    <row r="89" spans="1:2">
      <c r="A89" s="5" t="s">
        <v>7070</v>
      </c>
      <c r="B89" s="6">
        <v>1</v>
      </c>
    </row>
    <row r="90" spans="1:2">
      <c r="A90" s="5" t="s">
        <v>2231</v>
      </c>
      <c r="B90" s="6">
        <v>1</v>
      </c>
    </row>
    <row r="91" spans="1:2">
      <c r="A91" s="5" t="s">
        <v>2578</v>
      </c>
      <c r="B91" s="6">
        <v>1</v>
      </c>
    </row>
    <row r="92" spans="1:2">
      <c r="A92" s="5" t="s">
        <v>129</v>
      </c>
      <c r="B92" s="6">
        <v>21</v>
      </c>
    </row>
    <row r="93" spans="1:2">
      <c r="A93" s="5" t="s">
        <v>1280</v>
      </c>
      <c r="B93" s="6">
        <v>3</v>
      </c>
    </row>
    <row r="94" spans="1:2">
      <c r="A94" s="5" t="s">
        <v>1133</v>
      </c>
      <c r="B94" s="6">
        <v>2</v>
      </c>
    </row>
    <row r="95" spans="1:2">
      <c r="A95" s="5" t="s">
        <v>2011</v>
      </c>
      <c r="B95" s="6">
        <v>1</v>
      </c>
    </row>
    <row r="96" spans="1:2">
      <c r="A96" s="5" t="s">
        <v>458</v>
      </c>
      <c r="B96" s="6">
        <v>49</v>
      </c>
    </row>
    <row r="97" spans="1:2">
      <c r="A97" s="5" t="s">
        <v>635</v>
      </c>
      <c r="B97" s="6">
        <v>6</v>
      </c>
    </row>
    <row r="98" spans="1:2">
      <c r="A98" s="5" t="s">
        <v>2220</v>
      </c>
      <c r="B98" s="6">
        <v>1</v>
      </c>
    </row>
    <row r="99" spans="1:2">
      <c r="A99" s="5" t="s">
        <v>1343</v>
      </c>
      <c r="B99" s="6">
        <v>3</v>
      </c>
    </row>
    <row r="100" spans="1:2">
      <c r="A100" s="5" t="s">
        <v>1884</v>
      </c>
      <c r="B100" s="6">
        <v>3</v>
      </c>
    </row>
    <row r="101" spans="1:2">
      <c r="A101" s="5" t="s">
        <v>169</v>
      </c>
      <c r="B101" s="6">
        <v>60</v>
      </c>
    </row>
    <row r="102" spans="1:2">
      <c r="A102" s="5" t="s">
        <v>503</v>
      </c>
      <c r="B102" s="6">
        <v>6</v>
      </c>
    </row>
    <row r="103" spans="1:2">
      <c r="A103" s="5" t="s">
        <v>2967</v>
      </c>
      <c r="B103" s="6">
        <v>3</v>
      </c>
    </row>
    <row r="104" spans="1:2">
      <c r="A104" s="5" t="s">
        <v>3084</v>
      </c>
      <c r="B104" s="6">
        <v>2</v>
      </c>
    </row>
    <row r="105" spans="1:2">
      <c r="A105" s="5" t="s">
        <v>3735</v>
      </c>
      <c r="B105" s="6">
        <v>4</v>
      </c>
    </row>
    <row r="106" spans="1:2">
      <c r="A106" s="5" t="s">
        <v>2925</v>
      </c>
      <c r="B106" s="6">
        <v>4</v>
      </c>
    </row>
    <row r="107" spans="1:2">
      <c r="A107" s="5" t="s">
        <v>2799</v>
      </c>
      <c r="B107" s="6">
        <v>11</v>
      </c>
    </row>
    <row r="108" spans="1:2">
      <c r="A108" s="5" t="s">
        <v>2978</v>
      </c>
      <c r="B108" s="6">
        <v>15</v>
      </c>
    </row>
    <row r="109" spans="1:2">
      <c r="A109" s="5" t="s">
        <v>3550</v>
      </c>
      <c r="B109" s="6">
        <v>7</v>
      </c>
    </row>
    <row r="110" spans="1:2">
      <c r="A110" s="5" t="s">
        <v>3703</v>
      </c>
      <c r="B110" s="6">
        <v>2</v>
      </c>
    </row>
    <row r="111" spans="1:2">
      <c r="A111" s="5" t="s">
        <v>4062</v>
      </c>
      <c r="B111" s="6">
        <v>1</v>
      </c>
    </row>
    <row r="112" spans="1:2">
      <c r="A112" s="5" t="s">
        <v>4470</v>
      </c>
      <c r="B112" s="6">
        <v>1</v>
      </c>
    </row>
    <row r="113" spans="1:2">
      <c r="A113" s="5" t="s">
        <v>6086</v>
      </c>
      <c r="B113" s="6">
        <v>1</v>
      </c>
    </row>
    <row r="114" spans="1:2">
      <c r="A114" s="5" t="s">
        <v>3229</v>
      </c>
      <c r="B114" s="6">
        <v>3</v>
      </c>
    </row>
    <row r="115" spans="1:2">
      <c r="A115" s="5" t="s">
        <v>3149</v>
      </c>
      <c r="B115" s="6">
        <v>1</v>
      </c>
    </row>
    <row r="116" spans="1:2">
      <c r="A116" s="5" t="s">
        <v>3289</v>
      </c>
      <c r="B116" s="6">
        <v>10</v>
      </c>
    </row>
    <row r="117" spans="1:2">
      <c r="A117" s="5" t="s">
        <v>3633</v>
      </c>
      <c r="B117" s="6">
        <v>5</v>
      </c>
    </row>
    <row r="118" spans="1:2">
      <c r="A118" s="5" t="s">
        <v>2864</v>
      </c>
      <c r="B118" s="6">
        <v>9</v>
      </c>
    </row>
    <row r="119" spans="1:2">
      <c r="A119" s="5" t="s">
        <v>2810</v>
      </c>
      <c r="B119" s="6">
        <v>68</v>
      </c>
    </row>
    <row r="120" spans="1:2">
      <c r="A120" s="5" t="s">
        <v>7512</v>
      </c>
      <c r="B120" s="6">
        <v>1</v>
      </c>
    </row>
    <row r="121" spans="1:2">
      <c r="A121" s="5" t="s">
        <v>2768</v>
      </c>
      <c r="B121" s="6">
        <v>62</v>
      </c>
    </row>
    <row r="122" spans="1:2">
      <c r="A122" s="5" t="s">
        <v>9994</v>
      </c>
      <c r="B122" s="6">
        <v>1</v>
      </c>
    </row>
    <row r="123" spans="1:2">
      <c r="A123" s="5" t="s">
        <v>6626</v>
      </c>
      <c r="B123" s="6">
        <v>1</v>
      </c>
    </row>
    <row r="124" spans="1:2">
      <c r="A124" s="5" t="s">
        <v>6950</v>
      </c>
      <c r="B124" s="6">
        <v>1</v>
      </c>
    </row>
    <row r="125" spans="1:2">
      <c r="A125" s="5" t="s">
        <v>7615</v>
      </c>
      <c r="B125" s="6">
        <v>1</v>
      </c>
    </row>
    <row r="126" spans="1:2">
      <c r="A126" s="5" t="s">
        <v>5003</v>
      </c>
      <c r="B126" s="6">
        <v>3</v>
      </c>
    </row>
    <row r="127" spans="1:2">
      <c r="A127" s="5" t="s">
        <v>4750</v>
      </c>
      <c r="B127" s="6">
        <v>1</v>
      </c>
    </row>
    <row r="128" spans="1:2">
      <c r="A128" s="5" t="s">
        <v>10995</v>
      </c>
      <c r="B128" s="6">
        <v>1</v>
      </c>
    </row>
    <row r="129" spans="1:2">
      <c r="A129" s="5" t="s">
        <v>9321</v>
      </c>
      <c r="B129" s="6">
        <v>4</v>
      </c>
    </row>
    <row r="130" spans="1:2">
      <c r="A130" s="5" t="s">
        <v>8593</v>
      </c>
      <c r="B130" s="6">
        <v>11</v>
      </c>
    </row>
    <row r="131" spans="1:2">
      <c r="A131" s="5" t="s">
        <v>8867</v>
      </c>
      <c r="B131" s="6">
        <v>3</v>
      </c>
    </row>
    <row r="132" spans="1:2">
      <c r="A132" s="5" t="s">
        <v>11777</v>
      </c>
      <c r="B132" s="6">
        <v>1</v>
      </c>
    </row>
    <row r="133" spans="1:2">
      <c r="A133" s="5" t="s">
        <v>10143</v>
      </c>
      <c r="B133" s="6">
        <v>2</v>
      </c>
    </row>
    <row r="134" spans="1:2">
      <c r="A134" s="5" t="s">
        <v>10249</v>
      </c>
      <c r="B134" s="6">
        <v>3</v>
      </c>
    </row>
    <row r="135" spans="1:2">
      <c r="A135" s="5" t="s">
        <v>11629</v>
      </c>
      <c r="B135" s="6">
        <v>1</v>
      </c>
    </row>
    <row r="136" spans="1:2">
      <c r="A136" s="5" t="s">
        <v>8072</v>
      </c>
      <c r="B136" s="6">
        <v>2</v>
      </c>
    </row>
    <row r="137" spans="1:2">
      <c r="A137" s="5" t="s">
        <v>7911</v>
      </c>
      <c r="B137" s="6">
        <v>20</v>
      </c>
    </row>
    <row r="138" spans="1:2">
      <c r="A138" s="5" t="s">
        <v>7922</v>
      </c>
      <c r="B138" s="6">
        <v>20</v>
      </c>
    </row>
    <row r="139" spans="1:2">
      <c r="A139" s="5" t="s">
        <v>8688</v>
      </c>
      <c r="B139" s="6">
        <v>2</v>
      </c>
    </row>
    <row r="140" spans="1:2">
      <c r="A140" s="5" t="s">
        <v>8761</v>
      </c>
      <c r="B140" s="6">
        <v>2</v>
      </c>
    </row>
    <row r="141" spans="1:2">
      <c r="A141" s="5" t="s">
        <v>8173</v>
      </c>
      <c r="B141" s="6">
        <v>9</v>
      </c>
    </row>
    <row r="142" spans="1:2">
      <c r="A142" s="5" t="s">
        <v>8063</v>
      </c>
      <c r="B142" s="6">
        <v>23</v>
      </c>
    </row>
    <row r="143" spans="1:2">
      <c r="A143" s="5" t="s">
        <v>8108</v>
      </c>
      <c r="B143" s="6">
        <v>12</v>
      </c>
    </row>
    <row r="144" spans="1:2">
      <c r="A144" s="5" t="s">
        <v>9548</v>
      </c>
      <c r="B144" s="6">
        <v>2</v>
      </c>
    </row>
    <row r="145" spans="1:2">
      <c r="A145" s="5" t="s">
        <v>9351</v>
      </c>
      <c r="B145" s="6">
        <v>1</v>
      </c>
    </row>
    <row r="146" spans="1:2">
      <c r="A146" s="5" t="s">
        <v>8210</v>
      </c>
      <c r="B146" s="6">
        <v>13</v>
      </c>
    </row>
    <row r="147" spans="1:2">
      <c r="A147" s="5" t="s">
        <v>7964</v>
      </c>
      <c r="B147" s="6">
        <v>1</v>
      </c>
    </row>
    <row r="148" spans="1:2">
      <c r="A148" s="5" t="s">
        <v>8801</v>
      </c>
      <c r="B148" s="6">
        <v>1</v>
      </c>
    </row>
    <row r="149" spans="1:2">
      <c r="A149" s="5" t="s">
        <v>11194</v>
      </c>
      <c r="B149" s="6">
        <v>3</v>
      </c>
    </row>
    <row r="150" spans="1:2">
      <c r="A150" s="5" t="s">
        <v>11419</v>
      </c>
      <c r="B150" s="6">
        <v>1</v>
      </c>
    </row>
    <row r="151" spans="1:2">
      <c r="A151" s="5" t="s">
        <v>8885</v>
      </c>
      <c r="B151" s="6">
        <v>5</v>
      </c>
    </row>
    <row r="152" spans="1:2">
      <c r="A152" s="5" t="s">
        <v>10113</v>
      </c>
      <c r="B152" s="6">
        <v>1</v>
      </c>
    </row>
    <row r="153" spans="1:2">
      <c r="A153" s="5" t="s">
        <v>10210</v>
      </c>
      <c r="B153" s="6">
        <v>3</v>
      </c>
    </row>
    <row r="154" spans="1:2">
      <c r="A154" s="5" t="s">
        <v>11140</v>
      </c>
      <c r="B154" s="6">
        <v>1</v>
      </c>
    </row>
    <row r="155" spans="1:2">
      <c r="A155" s="5" t="s">
        <v>9490</v>
      </c>
      <c r="B155" s="6">
        <v>4</v>
      </c>
    </row>
    <row r="156" spans="1:2">
      <c r="A156" s="5" t="s">
        <v>9794</v>
      </c>
      <c r="B156" s="6">
        <v>1</v>
      </c>
    </row>
    <row r="157" spans="1:2">
      <c r="A157" s="5" t="s">
        <v>8201</v>
      </c>
      <c r="B157" s="6">
        <v>5</v>
      </c>
    </row>
    <row r="158" spans="1:2">
      <c r="A158" s="5" t="s">
        <v>7943</v>
      </c>
      <c r="B158" s="6">
        <v>10</v>
      </c>
    </row>
    <row r="159" spans="1:2">
      <c r="A159" s="5" t="s">
        <v>8544</v>
      </c>
      <c r="B159" s="6">
        <v>2</v>
      </c>
    </row>
    <row r="160" spans="1:2">
      <c r="A160" s="5" t="s">
        <v>8346</v>
      </c>
      <c r="B160" s="6">
        <v>11</v>
      </c>
    </row>
    <row r="161" spans="1:2">
      <c r="A161" s="5" t="s">
        <v>8035</v>
      </c>
      <c r="B161" s="6">
        <v>19</v>
      </c>
    </row>
    <row r="162" spans="1:2">
      <c r="A162" s="5" t="s">
        <v>9576</v>
      </c>
      <c r="B162" s="6">
        <v>3</v>
      </c>
    </row>
    <row r="163" spans="1:2">
      <c r="A163" s="5" t="s">
        <v>8000</v>
      </c>
      <c r="B163" s="6">
        <v>10</v>
      </c>
    </row>
    <row r="164" spans="1:2">
      <c r="A164" s="5" t="s">
        <v>8260</v>
      </c>
      <c r="B164" s="6">
        <v>12</v>
      </c>
    </row>
    <row r="165" spans="1:2">
      <c r="A165" s="5" t="s">
        <v>9766</v>
      </c>
      <c r="B165" s="6">
        <v>2</v>
      </c>
    </row>
    <row r="166" spans="1:2">
      <c r="A166" s="5" t="s">
        <v>10827</v>
      </c>
      <c r="B166" s="6">
        <v>1</v>
      </c>
    </row>
    <row r="167" spans="1:2">
      <c r="A167" s="5" t="s">
        <v>7902</v>
      </c>
      <c r="B167" s="6">
        <v>19</v>
      </c>
    </row>
    <row r="168" spans="1:2">
      <c r="A168" s="5" t="s">
        <v>8099</v>
      </c>
      <c r="B168" s="6">
        <v>13</v>
      </c>
    </row>
    <row r="169" spans="1:2">
      <c r="A169" s="5" t="s">
        <v>9616</v>
      </c>
      <c r="B169" s="6">
        <v>2</v>
      </c>
    </row>
    <row r="170" spans="1:2">
      <c r="A170" s="5" t="s">
        <v>8495</v>
      </c>
      <c r="B170" s="6">
        <v>8</v>
      </c>
    </row>
    <row r="171" spans="1:2">
      <c r="A171" s="5" t="s">
        <v>8053</v>
      </c>
      <c r="B171" s="6">
        <v>27</v>
      </c>
    </row>
    <row r="172" spans="1:2">
      <c r="A172" s="5" t="s">
        <v>9626</v>
      </c>
      <c r="B172" s="6">
        <v>2</v>
      </c>
    </row>
    <row r="173" spans="1:2">
      <c r="A173" s="5" t="s">
        <v>8742</v>
      </c>
      <c r="B173" s="6">
        <v>3</v>
      </c>
    </row>
    <row r="174" spans="1:2">
      <c r="A174" s="5" t="s">
        <v>8963</v>
      </c>
      <c r="B174" s="6">
        <v>5</v>
      </c>
    </row>
    <row r="175" spans="1:2">
      <c r="A175" s="5" t="s">
        <v>11592</v>
      </c>
      <c r="B175" s="6">
        <v>1</v>
      </c>
    </row>
    <row r="176" spans="1:2">
      <c r="A176" s="5" t="s">
        <v>8373</v>
      </c>
      <c r="B176" s="6">
        <v>11</v>
      </c>
    </row>
    <row r="177" spans="1:2">
      <c r="A177" s="5" t="s">
        <v>11032</v>
      </c>
      <c r="B177" s="6">
        <v>1</v>
      </c>
    </row>
    <row r="178" spans="1:2">
      <c r="A178" s="5" t="s">
        <v>10534</v>
      </c>
      <c r="B178" s="6">
        <v>1</v>
      </c>
    </row>
    <row r="179" spans="1:2">
      <c r="A179" s="5" t="s">
        <v>11719</v>
      </c>
      <c r="B179" s="6">
        <v>1</v>
      </c>
    </row>
    <row r="180" spans="1:2">
      <c r="A180" s="5" t="s">
        <v>8583</v>
      </c>
      <c r="B180" s="6">
        <v>7</v>
      </c>
    </row>
    <row r="181" spans="1:2">
      <c r="A181" s="5" t="s">
        <v>11072</v>
      </c>
      <c r="B181" s="6">
        <v>3</v>
      </c>
    </row>
    <row r="182" spans="1:2">
      <c r="A182" s="5" t="s">
        <v>10816</v>
      </c>
      <c r="B182" s="6">
        <v>1</v>
      </c>
    </row>
    <row r="183" spans="1:2">
      <c r="A183" s="5" t="s">
        <v>8043</v>
      </c>
      <c r="B183" s="6">
        <v>24</v>
      </c>
    </row>
    <row r="184" spans="1:2">
      <c r="A184" s="5" t="s">
        <v>8221</v>
      </c>
      <c r="B184" s="6">
        <v>12</v>
      </c>
    </row>
    <row r="185" spans="1:2">
      <c r="A185" s="5" t="s">
        <v>7933</v>
      </c>
      <c r="B185" s="6">
        <v>22</v>
      </c>
    </row>
    <row r="186" spans="1:2">
      <c r="A186" s="5" t="s">
        <v>8678</v>
      </c>
      <c r="B186" s="6">
        <v>3</v>
      </c>
    </row>
    <row r="187" spans="1:2">
      <c r="A187" s="5" t="s">
        <v>11823</v>
      </c>
      <c r="B187" s="6">
        <v>1</v>
      </c>
    </row>
    <row r="188" spans="1:2">
      <c r="A188" s="5" t="s">
        <v>8623</v>
      </c>
      <c r="B188" s="6">
        <v>4</v>
      </c>
    </row>
    <row r="189" spans="1:2">
      <c r="A189" s="5" t="s">
        <v>8287</v>
      </c>
      <c r="B189" s="6">
        <v>8</v>
      </c>
    </row>
    <row r="190" spans="1:2">
      <c r="A190" s="5" t="s">
        <v>10555</v>
      </c>
      <c r="B190" s="6">
        <v>2</v>
      </c>
    </row>
    <row r="191" spans="1:2">
      <c r="A191" s="5" t="s">
        <v>9197</v>
      </c>
      <c r="B191" s="6">
        <v>6</v>
      </c>
    </row>
    <row r="192" spans="1:2">
      <c r="A192" s="5" t="s">
        <v>8914</v>
      </c>
      <c r="B192" s="6">
        <v>3</v>
      </c>
    </row>
    <row r="193" spans="1:2">
      <c r="A193" s="5" t="s">
        <v>9330</v>
      </c>
      <c r="B193" s="6">
        <v>12</v>
      </c>
    </row>
    <row r="194" spans="1:2">
      <c r="A194" s="5" t="s">
        <v>8904</v>
      </c>
      <c r="B194" s="6">
        <v>11</v>
      </c>
    </row>
    <row r="195" spans="1:2">
      <c r="A195" s="5" t="s">
        <v>6224</v>
      </c>
      <c r="B195" s="6">
        <v>1</v>
      </c>
    </row>
    <row r="196" spans="1:2">
      <c r="A196" s="5" t="s">
        <v>7604</v>
      </c>
      <c r="B196" s="6">
        <v>1</v>
      </c>
    </row>
    <row r="197" spans="1:2">
      <c r="A197" s="5" t="s">
        <v>4718</v>
      </c>
      <c r="B197" s="6">
        <v>2</v>
      </c>
    </row>
    <row r="198" spans="1:2">
      <c r="A198" s="5" t="s">
        <v>5655</v>
      </c>
      <c r="B198" s="6">
        <v>1</v>
      </c>
    </row>
    <row r="199" spans="1:2">
      <c r="A199" s="5" t="s">
        <v>7383</v>
      </c>
      <c r="B199" s="6">
        <v>1</v>
      </c>
    </row>
    <row r="200" spans="1:2">
      <c r="A200" s="5" t="s">
        <v>4881</v>
      </c>
      <c r="B200" s="6">
        <v>2</v>
      </c>
    </row>
    <row r="201" spans="1:2">
      <c r="A201" s="5" t="s">
        <v>6254</v>
      </c>
      <c r="B201" s="6">
        <v>1</v>
      </c>
    </row>
    <row r="202" spans="1:2">
      <c r="A202" s="5" t="s">
        <v>7346</v>
      </c>
      <c r="B202" s="6">
        <v>1</v>
      </c>
    </row>
    <row r="203" spans="1:2">
      <c r="A203" s="5" t="s">
        <v>5855</v>
      </c>
      <c r="B203" s="6">
        <v>7</v>
      </c>
    </row>
    <row r="204" spans="1:2">
      <c r="A204" s="5" t="s">
        <v>5375</v>
      </c>
      <c r="B204" s="6">
        <v>2</v>
      </c>
    </row>
    <row r="205" spans="1:2">
      <c r="A205" s="5" t="s">
        <v>5257</v>
      </c>
      <c r="B205" s="6">
        <v>4</v>
      </c>
    </row>
    <row r="206" spans="1:2">
      <c r="A206" s="5" t="s">
        <v>5817</v>
      </c>
      <c r="B206" s="6">
        <v>2</v>
      </c>
    </row>
    <row r="207" spans="1:2">
      <c r="A207" s="5" t="s">
        <v>7779</v>
      </c>
      <c r="B207" s="6">
        <v>1</v>
      </c>
    </row>
    <row r="208" spans="1:2">
      <c r="A208" s="5" t="s">
        <v>4739</v>
      </c>
      <c r="B208" s="6">
        <v>2</v>
      </c>
    </row>
    <row r="209" spans="1:2">
      <c r="A209" s="5" t="s">
        <v>7679</v>
      </c>
      <c r="B209" s="6">
        <v>2</v>
      </c>
    </row>
    <row r="210" spans="1:2">
      <c r="A210" s="5" t="s">
        <v>5893</v>
      </c>
      <c r="B210" s="6">
        <v>2</v>
      </c>
    </row>
    <row r="211" spans="1:2">
      <c r="A211" s="5" t="s">
        <v>6605</v>
      </c>
      <c r="B211" s="6">
        <v>3</v>
      </c>
    </row>
    <row r="212" spans="1:2">
      <c r="A212" s="5" t="s">
        <v>7178</v>
      </c>
      <c r="B212" s="6">
        <v>1</v>
      </c>
    </row>
    <row r="213" spans="1:2">
      <c r="A213" s="5" t="s">
        <v>13169</v>
      </c>
      <c r="B213" s="6">
        <v>3</v>
      </c>
    </row>
    <row r="214" spans="1:2">
      <c r="A214" s="5" t="s">
        <v>13170</v>
      </c>
      <c r="B214" s="6">
        <v>1</v>
      </c>
    </row>
    <row r="215" spans="1:2">
      <c r="A215" s="5" t="s">
        <v>12050</v>
      </c>
      <c r="B215" s="6">
        <v>1351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5BAA-B766-4B2D-BA53-7A0522FFE3C1}">
  <dimension ref="A3:B13"/>
  <sheetViews>
    <sheetView zoomScale="70" zoomScaleNormal="70" workbookViewId="0">
      <selection activeCell="D27" sqref="D27"/>
    </sheetView>
  </sheetViews>
  <sheetFormatPr defaultRowHeight="15.5"/>
  <cols>
    <col min="1" max="1" width="22.23046875" bestFit="1" customWidth="1"/>
    <col min="2" max="2" width="18.84375" bestFit="1" customWidth="1"/>
  </cols>
  <sheetData>
    <row r="3" spans="1:2">
      <c r="A3" s="4" t="s">
        <v>12049</v>
      </c>
      <c r="B3" t="s">
        <v>12055</v>
      </c>
    </row>
    <row r="4" spans="1:2">
      <c r="A4" s="5" t="s">
        <v>14550</v>
      </c>
      <c r="B4" s="6">
        <v>490</v>
      </c>
    </row>
    <row r="5" spans="1:2">
      <c r="A5" s="5" t="s">
        <v>14573</v>
      </c>
      <c r="B5" s="6">
        <v>448</v>
      </c>
    </row>
    <row r="6" spans="1:2">
      <c r="A6" s="5" t="s">
        <v>14572</v>
      </c>
      <c r="B6" s="6">
        <v>375</v>
      </c>
    </row>
    <row r="7" spans="1:2">
      <c r="A7" s="5" t="s">
        <v>14557</v>
      </c>
      <c r="B7" s="6">
        <v>31</v>
      </c>
    </row>
    <row r="8" spans="1:2">
      <c r="A8" s="5" t="s">
        <v>14552</v>
      </c>
      <c r="B8" s="6">
        <v>2</v>
      </c>
    </row>
    <row r="9" spans="1:2">
      <c r="A9" s="5" t="s">
        <v>14553</v>
      </c>
      <c r="B9" s="6">
        <v>2</v>
      </c>
    </row>
    <row r="10" spans="1:2">
      <c r="A10" s="5" t="s">
        <v>14574</v>
      </c>
      <c r="B10" s="6">
        <v>1</v>
      </c>
    </row>
    <row r="11" spans="1:2">
      <c r="A11" s="5" t="s">
        <v>14576</v>
      </c>
      <c r="B11" s="6">
        <v>1</v>
      </c>
    </row>
    <row r="12" spans="1:2">
      <c r="A12" s="5" t="s">
        <v>14575</v>
      </c>
      <c r="B12" s="6">
        <v>1</v>
      </c>
    </row>
    <row r="13" spans="1:2">
      <c r="A13" s="5" t="s">
        <v>12050</v>
      </c>
      <c r="B13" s="6">
        <v>1351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DDDC-42BE-4B73-949B-2099CB324C43}">
  <dimension ref="A3:B13"/>
  <sheetViews>
    <sheetView topLeftCell="A2" zoomScale="77" zoomScaleNormal="77" workbookViewId="0">
      <selection activeCell="F6" sqref="F6"/>
    </sheetView>
  </sheetViews>
  <sheetFormatPr defaultRowHeight="15.5"/>
  <cols>
    <col min="1" max="1" width="23.4609375" bestFit="1" customWidth="1"/>
    <col min="2" max="2" width="19.84375" bestFit="1" customWidth="1"/>
  </cols>
  <sheetData>
    <row r="3" spans="1:2">
      <c r="A3" s="4" t="s">
        <v>12049</v>
      </c>
      <c r="B3" t="s">
        <v>13174</v>
      </c>
    </row>
    <row r="4" spans="1:2">
      <c r="A4" s="5" t="s">
        <v>14550</v>
      </c>
      <c r="B4" s="2">
        <v>14208441</v>
      </c>
    </row>
    <row r="5" spans="1:2">
      <c r="A5" s="5" t="s">
        <v>14572</v>
      </c>
      <c r="B5" s="2">
        <v>6367582</v>
      </c>
    </row>
    <row r="6" spans="1:2">
      <c r="A6" s="5" t="s">
        <v>14573</v>
      </c>
      <c r="B6" s="2">
        <v>2991069</v>
      </c>
    </row>
    <row r="7" spans="1:2">
      <c r="A7" s="5" t="s">
        <v>14557</v>
      </c>
      <c r="B7" s="2">
        <v>149675</v>
      </c>
    </row>
    <row r="8" spans="1:2">
      <c r="A8" s="5" t="s">
        <v>14553</v>
      </c>
      <c r="B8" s="2">
        <v>88882</v>
      </c>
    </row>
    <row r="9" spans="1:2">
      <c r="A9" s="5" t="s">
        <v>14574</v>
      </c>
      <c r="B9" s="2">
        <v>15867</v>
      </c>
    </row>
    <row r="10" spans="1:2">
      <c r="A10" s="5" t="s">
        <v>14552</v>
      </c>
      <c r="B10" s="2">
        <v>8566</v>
      </c>
    </row>
    <row r="11" spans="1:2">
      <c r="A11" s="5" t="s">
        <v>14575</v>
      </c>
      <c r="B11" s="2">
        <v>3663</v>
      </c>
    </row>
    <row r="12" spans="1:2">
      <c r="A12" s="5" t="s">
        <v>14576</v>
      </c>
      <c r="B12" s="2">
        <v>1118</v>
      </c>
    </row>
    <row r="13" spans="1:2">
      <c r="A13" s="5" t="s">
        <v>12050</v>
      </c>
      <c r="B13" s="2">
        <v>23834863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44F-807C-4A74-B1B8-423032382407}">
  <dimension ref="A3:B63"/>
  <sheetViews>
    <sheetView topLeftCell="A33" zoomScale="58" zoomScaleNormal="58" workbookViewId="0">
      <selection activeCell="B57" sqref="B57"/>
    </sheetView>
  </sheetViews>
  <sheetFormatPr defaultRowHeight="15.5"/>
  <cols>
    <col min="1" max="1" width="46.61328125" bestFit="1" customWidth="1"/>
    <col min="2" max="2" width="17.15234375" bestFit="1" customWidth="1"/>
    <col min="3" max="3" width="100.3046875" bestFit="1" customWidth="1"/>
    <col min="4" max="4" width="204.3046875" bestFit="1" customWidth="1"/>
    <col min="5" max="5" width="161.765625" bestFit="1" customWidth="1"/>
    <col min="6" max="6" width="122.61328125" bestFit="1" customWidth="1"/>
    <col min="7" max="7" width="190.53515625" bestFit="1" customWidth="1"/>
    <col min="8" max="8" width="148.4609375" bestFit="1" customWidth="1"/>
    <col min="9" max="9" width="115.23046875" bestFit="1" customWidth="1"/>
    <col min="10" max="10" width="157.07421875" bestFit="1" customWidth="1"/>
    <col min="11" max="11" width="209.07421875" bestFit="1" customWidth="1"/>
    <col min="12" max="12" width="194.61328125" bestFit="1" customWidth="1"/>
    <col min="13" max="13" width="115.3046875" bestFit="1" customWidth="1"/>
    <col min="14" max="14" width="164.3828125" bestFit="1" customWidth="1"/>
    <col min="15" max="15" width="151.3828125" bestFit="1" customWidth="1"/>
    <col min="16" max="16" width="165.61328125" bestFit="1" customWidth="1"/>
    <col min="17" max="17" width="155.53515625" bestFit="1" customWidth="1"/>
    <col min="18" max="18" width="150.3046875" bestFit="1" customWidth="1"/>
    <col min="19" max="19" width="155.15234375" bestFit="1" customWidth="1"/>
    <col min="20" max="20" width="251" bestFit="1" customWidth="1"/>
    <col min="21" max="21" width="143.3046875" bestFit="1" customWidth="1"/>
    <col min="22" max="22" width="84.53515625" bestFit="1" customWidth="1"/>
    <col min="23" max="24" width="87.84375" bestFit="1" customWidth="1"/>
    <col min="25" max="25" width="90.53515625" bestFit="1" customWidth="1"/>
    <col min="26" max="26" width="87.84375" bestFit="1" customWidth="1"/>
    <col min="27" max="27" width="85.23046875" bestFit="1" customWidth="1"/>
    <col min="28" max="28" width="64.3828125" bestFit="1" customWidth="1"/>
    <col min="29" max="29" width="86.15234375" bestFit="1" customWidth="1"/>
    <col min="30" max="30" width="190" bestFit="1" customWidth="1"/>
    <col min="31" max="31" width="110.69140625" bestFit="1" customWidth="1"/>
    <col min="32" max="32" width="129.23046875" bestFit="1" customWidth="1"/>
    <col min="33" max="33" width="67.3046875" bestFit="1" customWidth="1"/>
    <col min="34" max="34" width="118.3828125" bestFit="1" customWidth="1"/>
    <col min="35" max="35" width="98.3828125" bestFit="1" customWidth="1"/>
    <col min="36" max="36" width="138.921875" bestFit="1" customWidth="1"/>
    <col min="37" max="37" width="47.53515625" bestFit="1" customWidth="1"/>
    <col min="38" max="38" width="57.765625" bestFit="1" customWidth="1"/>
    <col min="39" max="39" width="101.3828125" bestFit="1" customWidth="1"/>
    <col min="40" max="40" width="86" bestFit="1" customWidth="1"/>
    <col min="41" max="41" width="181.921875" bestFit="1" customWidth="1"/>
    <col min="42" max="42" width="63.07421875" bestFit="1" customWidth="1"/>
    <col min="43" max="43" width="132.3046875" bestFit="1" customWidth="1"/>
    <col min="44" max="44" width="67.15234375" bestFit="1" customWidth="1"/>
    <col min="45" max="45" width="99.53515625" bestFit="1" customWidth="1"/>
    <col min="46" max="46" width="177.3828125" bestFit="1" customWidth="1"/>
    <col min="47" max="47" width="100.61328125" bestFit="1" customWidth="1"/>
    <col min="48" max="48" width="179.23046875" bestFit="1" customWidth="1"/>
    <col min="49" max="49" width="167.15234375" bestFit="1" customWidth="1"/>
    <col min="50" max="50" width="67.69140625" bestFit="1" customWidth="1"/>
    <col min="51" max="53" width="178.84375" bestFit="1" customWidth="1"/>
    <col min="54" max="54" width="186" bestFit="1" customWidth="1"/>
    <col min="55" max="55" width="76.07421875" bestFit="1" customWidth="1"/>
    <col min="56" max="56" width="96" bestFit="1" customWidth="1"/>
    <col min="57" max="57" width="131.61328125" bestFit="1" customWidth="1"/>
    <col min="58" max="58" width="87.61328125" bestFit="1" customWidth="1"/>
    <col min="59" max="59" width="91.07421875" bestFit="1" customWidth="1"/>
    <col min="60" max="60" width="36.15234375" bestFit="1" customWidth="1"/>
    <col min="61" max="61" width="177.23046875" bestFit="1" customWidth="1"/>
    <col min="62" max="62" width="189.765625" bestFit="1" customWidth="1"/>
    <col min="63" max="63" width="138.3828125" bestFit="1" customWidth="1"/>
    <col min="64" max="64" width="155.23046875" bestFit="1" customWidth="1"/>
    <col min="65" max="65" width="181.765625" bestFit="1" customWidth="1"/>
    <col min="66" max="66" width="89.61328125" bestFit="1" customWidth="1"/>
    <col min="67" max="67" width="63.07421875" bestFit="1" customWidth="1"/>
    <col min="68" max="68" width="46.765625" bestFit="1" customWidth="1"/>
    <col min="69" max="69" width="64.23046875" bestFit="1" customWidth="1"/>
    <col min="70" max="70" width="129.15234375" bestFit="1" customWidth="1"/>
    <col min="71" max="71" width="120.23046875" bestFit="1" customWidth="1"/>
    <col min="72" max="72" width="64.765625" bestFit="1" customWidth="1"/>
    <col min="73" max="73" width="34.3046875" bestFit="1" customWidth="1"/>
    <col min="74" max="74" width="83.4609375" bestFit="1" customWidth="1"/>
    <col min="75" max="75" width="59.23046875" bestFit="1" customWidth="1"/>
    <col min="76" max="76" width="117.4609375" bestFit="1" customWidth="1"/>
    <col min="77" max="77" width="73" bestFit="1" customWidth="1"/>
    <col min="78" max="78" width="137.61328125" bestFit="1" customWidth="1"/>
    <col min="79" max="79" width="73.3046875" bestFit="1" customWidth="1"/>
    <col min="80" max="80" width="78.69140625" bestFit="1" customWidth="1"/>
    <col min="81" max="81" width="96.4609375" bestFit="1" customWidth="1"/>
    <col min="82" max="82" width="83" bestFit="1" customWidth="1"/>
    <col min="83" max="83" width="100.23046875" bestFit="1" customWidth="1"/>
    <col min="84" max="84" width="157.23046875" bestFit="1" customWidth="1"/>
    <col min="85" max="85" width="139.07421875" bestFit="1" customWidth="1"/>
    <col min="86" max="86" width="79" bestFit="1" customWidth="1"/>
    <col min="87" max="87" width="128.3046875" bestFit="1" customWidth="1"/>
    <col min="88" max="88" width="124.765625" bestFit="1" customWidth="1"/>
    <col min="89" max="89" width="71.921875" bestFit="1" customWidth="1"/>
    <col min="90" max="90" width="88.15234375" bestFit="1" customWidth="1"/>
    <col min="91" max="91" width="79.765625" bestFit="1" customWidth="1"/>
    <col min="92" max="92" width="72.61328125" bestFit="1" customWidth="1"/>
    <col min="93" max="93" width="86.53515625" bestFit="1" customWidth="1"/>
    <col min="94" max="94" width="76.4609375" bestFit="1" customWidth="1"/>
    <col min="95" max="95" width="66.23046875" bestFit="1" customWidth="1"/>
    <col min="96" max="96" width="133.07421875" bestFit="1" customWidth="1"/>
    <col min="97" max="97" width="88.15234375" bestFit="1" customWidth="1"/>
    <col min="98" max="98" width="96.07421875" bestFit="1" customWidth="1"/>
    <col min="99" max="99" width="113.23046875" bestFit="1" customWidth="1"/>
    <col min="100" max="100" width="75.69140625" bestFit="1" customWidth="1"/>
    <col min="101" max="101" width="102.69140625" bestFit="1" customWidth="1"/>
    <col min="102" max="102" width="104.3046875" bestFit="1" customWidth="1"/>
    <col min="103" max="103" width="49.3046875" bestFit="1" customWidth="1"/>
    <col min="104" max="104" width="106.07421875" bestFit="1" customWidth="1"/>
    <col min="105" max="105" width="136.921875" bestFit="1" customWidth="1"/>
    <col min="106" max="106" width="137.4609375" bestFit="1" customWidth="1"/>
    <col min="107" max="107" width="137.07421875" bestFit="1" customWidth="1"/>
    <col min="108" max="108" width="117.84375" bestFit="1" customWidth="1"/>
    <col min="109" max="109" width="126.61328125" bestFit="1" customWidth="1"/>
    <col min="110" max="110" width="113.23046875" bestFit="1" customWidth="1"/>
    <col min="111" max="111" width="102.84375" bestFit="1" customWidth="1"/>
    <col min="112" max="112" width="120.765625" bestFit="1" customWidth="1"/>
    <col min="113" max="114" width="105.765625" bestFit="1" customWidth="1"/>
    <col min="115" max="115" width="80.84375" bestFit="1" customWidth="1"/>
    <col min="116" max="116" width="83.3828125" bestFit="1" customWidth="1"/>
    <col min="117" max="117" width="109.61328125" bestFit="1" customWidth="1"/>
    <col min="118" max="118" width="193.4609375" bestFit="1" customWidth="1"/>
    <col min="119" max="119" width="194.23046875" bestFit="1" customWidth="1"/>
    <col min="120" max="120" width="184.69140625" bestFit="1" customWidth="1"/>
    <col min="121" max="121" width="175" bestFit="1" customWidth="1"/>
    <col min="122" max="122" width="195" bestFit="1" customWidth="1"/>
    <col min="123" max="123" width="171.69140625" bestFit="1" customWidth="1"/>
    <col min="124" max="124" width="173.15234375" bestFit="1" customWidth="1"/>
    <col min="125" max="125" width="173.3828125" bestFit="1" customWidth="1"/>
    <col min="126" max="126" width="187.84375" bestFit="1" customWidth="1"/>
    <col min="127" max="127" width="59.3828125" bestFit="1" customWidth="1"/>
    <col min="128" max="128" width="174.61328125" bestFit="1" customWidth="1"/>
    <col min="129" max="129" width="132.84375" bestFit="1" customWidth="1"/>
    <col min="130" max="130" width="114.921875" bestFit="1" customWidth="1"/>
    <col min="131" max="131" width="111.23046875" bestFit="1" customWidth="1"/>
    <col min="132" max="132" width="185.765625" bestFit="1" customWidth="1"/>
    <col min="133" max="133" width="194.07421875" bestFit="1" customWidth="1"/>
    <col min="134" max="134" width="186.3828125" bestFit="1" customWidth="1"/>
    <col min="135" max="135" width="218.61328125" bestFit="1" customWidth="1"/>
    <col min="136" max="136" width="142.921875" bestFit="1" customWidth="1"/>
    <col min="137" max="137" width="122.61328125" bestFit="1" customWidth="1"/>
    <col min="138" max="138" width="118.07421875" bestFit="1" customWidth="1"/>
    <col min="139" max="139" width="181.07421875" bestFit="1" customWidth="1"/>
    <col min="140" max="140" width="87.4609375" bestFit="1" customWidth="1"/>
    <col min="141" max="141" width="81.23046875" bestFit="1" customWidth="1"/>
    <col min="142" max="142" width="137.765625" bestFit="1" customWidth="1"/>
    <col min="143" max="143" width="45.84375" bestFit="1" customWidth="1"/>
    <col min="144" max="144" width="108.4609375" bestFit="1" customWidth="1"/>
    <col min="145" max="145" width="176.4609375" bestFit="1" customWidth="1"/>
    <col min="146" max="146" width="181.23046875" bestFit="1" customWidth="1"/>
    <col min="147" max="147" width="139.3046875" bestFit="1" customWidth="1"/>
    <col min="148" max="148" width="139.23046875" bestFit="1" customWidth="1"/>
    <col min="149" max="149" width="61.4609375" bestFit="1" customWidth="1"/>
    <col min="150" max="150" width="86.69140625" bestFit="1" customWidth="1"/>
    <col min="151" max="151" width="44.07421875" bestFit="1" customWidth="1"/>
    <col min="152" max="152" width="95.4609375" bestFit="1" customWidth="1"/>
    <col min="153" max="153" width="190.53515625" bestFit="1" customWidth="1"/>
    <col min="154" max="154" width="42.23046875" bestFit="1" customWidth="1"/>
    <col min="155" max="155" width="75.765625" bestFit="1" customWidth="1"/>
    <col min="156" max="156" width="113.84375" bestFit="1" customWidth="1"/>
    <col min="157" max="157" width="98.07421875" bestFit="1" customWidth="1"/>
    <col min="158" max="158" width="97.53515625" bestFit="1" customWidth="1"/>
    <col min="159" max="160" width="99.3828125" bestFit="1" customWidth="1"/>
    <col min="161" max="161" width="39.23046875" bestFit="1" customWidth="1"/>
    <col min="162" max="162" width="44.07421875" bestFit="1" customWidth="1"/>
    <col min="163" max="163" width="50.765625" bestFit="1" customWidth="1"/>
    <col min="164" max="164" width="62.921875" bestFit="1" customWidth="1"/>
    <col min="165" max="165" width="117.4609375" bestFit="1" customWidth="1"/>
    <col min="166" max="167" width="78.61328125" bestFit="1" customWidth="1"/>
    <col min="168" max="168" width="63.23046875" bestFit="1" customWidth="1"/>
    <col min="169" max="171" width="192.53515625" bestFit="1" customWidth="1"/>
    <col min="172" max="172" width="108.3046875" bestFit="1" customWidth="1"/>
    <col min="173" max="173" width="133.3828125" bestFit="1" customWidth="1"/>
    <col min="174" max="174" width="109.23046875" bestFit="1" customWidth="1"/>
    <col min="175" max="175" width="64.15234375" bestFit="1" customWidth="1"/>
    <col min="176" max="176" width="64" bestFit="1" customWidth="1"/>
    <col min="177" max="177" width="55.61328125" bestFit="1" customWidth="1"/>
    <col min="178" max="178" width="40.69140625" bestFit="1" customWidth="1"/>
    <col min="179" max="179" width="66.765625" bestFit="1" customWidth="1"/>
    <col min="180" max="180" width="49.3046875" bestFit="1" customWidth="1"/>
    <col min="181" max="181" width="78.23046875" bestFit="1" customWidth="1"/>
    <col min="182" max="182" width="149.15234375" bestFit="1" customWidth="1"/>
    <col min="183" max="183" width="111.84375" bestFit="1" customWidth="1"/>
    <col min="184" max="184" width="139.23046875" bestFit="1" customWidth="1"/>
    <col min="185" max="185" width="111.765625" bestFit="1" customWidth="1"/>
    <col min="186" max="186" width="127.23046875" bestFit="1" customWidth="1"/>
    <col min="187" max="187" width="95.3046875" bestFit="1" customWidth="1"/>
    <col min="188" max="188" width="147.53515625" bestFit="1" customWidth="1"/>
    <col min="189" max="189" width="147.84375" bestFit="1" customWidth="1"/>
    <col min="190" max="190" width="185.4609375" bestFit="1" customWidth="1"/>
    <col min="191" max="191" width="215.07421875" bestFit="1" customWidth="1"/>
    <col min="192" max="192" width="74.23046875" bestFit="1" customWidth="1"/>
    <col min="193" max="193" width="80.84375" bestFit="1" customWidth="1"/>
    <col min="194" max="195" width="137.07421875" bestFit="1" customWidth="1"/>
    <col min="196" max="196" width="121.53515625" bestFit="1" customWidth="1"/>
    <col min="197" max="197" width="38.53515625" bestFit="1" customWidth="1"/>
    <col min="198" max="198" width="77" bestFit="1" customWidth="1"/>
    <col min="199" max="199" width="65.3046875" bestFit="1" customWidth="1"/>
    <col min="200" max="200" width="175" bestFit="1" customWidth="1"/>
    <col min="201" max="201" width="188" bestFit="1" customWidth="1"/>
    <col min="202" max="202" width="145.53515625" bestFit="1" customWidth="1"/>
    <col min="203" max="203" width="181" bestFit="1" customWidth="1"/>
    <col min="204" max="204" width="205.15234375" bestFit="1" customWidth="1"/>
    <col min="205" max="205" width="64.53515625" bestFit="1" customWidth="1"/>
    <col min="206" max="206" width="62" bestFit="1" customWidth="1"/>
    <col min="207" max="207" width="60.53515625" bestFit="1" customWidth="1"/>
    <col min="208" max="208" width="64.15234375" bestFit="1" customWidth="1"/>
    <col min="209" max="209" width="92.921875" bestFit="1" customWidth="1"/>
    <col min="210" max="210" width="64.53515625" bestFit="1" customWidth="1"/>
    <col min="211" max="211" width="57.07421875" bestFit="1" customWidth="1"/>
    <col min="212" max="212" width="64.53515625" bestFit="1" customWidth="1"/>
    <col min="213" max="213" width="57.07421875" bestFit="1" customWidth="1"/>
    <col min="214" max="214" width="61.84375" bestFit="1" customWidth="1"/>
    <col min="215" max="215" width="190.3828125" bestFit="1" customWidth="1"/>
    <col min="216" max="216" width="199.84375" bestFit="1" customWidth="1"/>
    <col min="217" max="217" width="106.15234375" bestFit="1" customWidth="1"/>
    <col min="218" max="218" width="192.3828125" bestFit="1" customWidth="1"/>
    <col min="219" max="219" width="67.3046875" bestFit="1" customWidth="1"/>
    <col min="220" max="220" width="87.3046875" bestFit="1" customWidth="1"/>
    <col min="221" max="221" width="84.69140625" bestFit="1" customWidth="1"/>
    <col min="222" max="222" width="201.15234375" bestFit="1" customWidth="1"/>
    <col min="223" max="223" width="111.07421875" bestFit="1" customWidth="1"/>
    <col min="224" max="224" width="195.15234375" bestFit="1" customWidth="1"/>
    <col min="225" max="225" width="196.4609375" bestFit="1" customWidth="1"/>
    <col min="226" max="226" width="137.84375" bestFit="1" customWidth="1"/>
    <col min="227" max="227" width="142.3828125" bestFit="1" customWidth="1"/>
    <col min="228" max="228" width="138.69140625" bestFit="1" customWidth="1"/>
    <col min="229" max="229" width="121.921875" bestFit="1" customWidth="1"/>
    <col min="230" max="230" width="166.3828125" bestFit="1" customWidth="1"/>
    <col min="231" max="231" width="163.61328125" bestFit="1" customWidth="1"/>
    <col min="232" max="232" width="53.3828125" bestFit="1" customWidth="1"/>
    <col min="233" max="233" width="81.921875" bestFit="1" customWidth="1"/>
    <col min="234" max="234" width="103.15234375" bestFit="1" customWidth="1"/>
    <col min="235" max="235" width="156.3046875" bestFit="1" customWidth="1"/>
    <col min="236" max="236" width="99.15234375" bestFit="1" customWidth="1"/>
    <col min="237" max="237" width="107.07421875" bestFit="1" customWidth="1"/>
    <col min="238" max="238" width="177" bestFit="1" customWidth="1"/>
    <col min="239" max="239" width="181.3828125" bestFit="1" customWidth="1"/>
    <col min="240" max="240" width="84.84375" bestFit="1" customWidth="1"/>
    <col min="241" max="241" width="196.3828125" bestFit="1" customWidth="1"/>
    <col min="242" max="242" width="192.921875" bestFit="1" customWidth="1"/>
    <col min="243" max="243" width="196.61328125" bestFit="1" customWidth="1"/>
    <col min="244" max="244" width="197" bestFit="1" customWidth="1"/>
    <col min="245" max="245" width="173.3828125" bestFit="1" customWidth="1"/>
    <col min="246" max="246" width="158.4609375" bestFit="1" customWidth="1"/>
    <col min="247" max="247" width="185.23046875" bestFit="1" customWidth="1"/>
    <col min="248" max="248" width="188.53515625" bestFit="1" customWidth="1"/>
    <col min="249" max="249" width="184.921875" bestFit="1" customWidth="1"/>
    <col min="250" max="250" width="56.4609375" bestFit="1" customWidth="1"/>
    <col min="251" max="251" width="147.4609375" bestFit="1" customWidth="1"/>
    <col min="252" max="252" width="52.07421875" bestFit="1" customWidth="1"/>
    <col min="253" max="253" width="40.69140625" bestFit="1" customWidth="1"/>
    <col min="254" max="254" width="95.3046875" bestFit="1" customWidth="1"/>
    <col min="255" max="255" width="66.69140625" bestFit="1" customWidth="1"/>
    <col min="256" max="256" width="51.69140625" bestFit="1" customWidth="1"/>
    <col min="257" max="257" width="192.921875" bestFit="1" customWidth="1"/>
    <col min="258" max="258" width="177.69140625" bestFit="1" customWidth="1"/>
    <col min="259" max="259" width="180.07421875" bestFit="1" customWidth="1"/>
    <col min="260" max="260" width="145.84375" bestFit="1" customWidth="1"/>
    <col min="261" max="261" width="107" bestFit="1" customWidth="1"/>
    <col min="262" max="262" width="104.61328125" bestFit="1" customWidth="1"/>
    <col min="263" max="263" width="176.23046875" bestFit="1" customWidth="1"/>
    <col min="264" max="264" width="194.53515625" bestFit="1" customWidth="1"/>
    <col min="265" max="265" width="131.23046875" bestFit="1" customWidth="1"/>
    <col min="266" max="266" width="199.84375" bestFit="1" customWidth="1"/>
    <col min="267" max="267" width="182.4609375" bestFit="1" customWidth="1"/>
    <col min="268" max="268" width="94.61328125" bestFit="1" customWidth="1"/>
    <col min="269" max="269" width="194" bestFit="1" customWidth="1"/>
    <col min="270" max="270" width="130.84375" bestFit="1" customWidth="1"/>
    <col min="271" max="271" width="112.53515625" bestFit="1" customWidth="1"/>
    <col min="272" max="272" width="158.84375" bestFit="1" customWidth="1"/>
    <col min="273" max="273" width="173.84375" bestFit="1" customWidth="1"/>
    <col min="274" max="274" width="165.4609375" bestFit="1" customWidth="1"/>
    <col min="275" max="275" width="195.4609375" bestFit="1" customWidth="1"/>
    <col min="276" max="276" width="53.53515625" bestFit="1" customWidth="1"/>
    <col min="277" max="277" width="47.3046875" bestFit="1" customWidth="1"/>
    <col min="278" max="278" width="50.4609375" bestFit="1" customWidth="1"/>
    <col min="279" max="279" width="48.07421875" bestFit="1" customWidth="1"/>
    <col min="280" max="280" width="98.61328125" bestFit="1" customWidth="1"/>
    <col min="281" max="281" width="102.3046875" bestFit="1" customWidth="1"/>
    <col min="282" max="282" width="189.3046875" bestFit="1" customWidth="1"/>
    <col min="283" max="283" width="124.765625" bestFit="1" customWidth="1"/>
    <col min="284" max="284" width="124.61328125" bestFit="1" customWidth="1"/>
    <col min="285" max="285" width="119.4609375" bestFit="1" customWidth="1"/>
    <col min="286" max="286" width="197.69140625" bestFit="1" customWidth="1"/>
    <col min="287" max="287" width="51.3046875" bestFit="1" customWidth="1"/>
    <col min="288" max="288" width="54.07421875" bestFit="1" customWidth="1"/>
    <col min="289" max="289" width="52.69140625" bestFit="1" customWidth="1"/>
    <col min="290" max="290" width="45.53515625" bestFit="1" customWidth="1"/>
    <col min="291" max="291" width="181" bestFit="1" customWidth="1"/>
    <col min="292" max="292" width="161.23046875" bestFit="1" customWidth="1"/>
    <col min="293" max="293" width="92" bestFit="1" customWidth="1"/>
    <col min="294" max="294" width="105.61328125" bestFit="1" customWidth="1"/>
    <col min="295" max="295" width="125.921875" bestFit="1" customWidth="1"/>
    <col min="296" max="296" width="75.53515625" bestFit="1" customWidth="1"/>
    <col min="297" max="297" width="85.3828125" bestFit="1" customWidth="1"/>
    <col min="298" max="298" width="121" bestFit="1" customWidth="1"/>
    <col min="299" max="299" width="194.61328125" bestFit="1" customWidth="1"/>
    <col min="300" max="300" width="162.53515625" bestFit="1" customWidth="1"/>
    <col min="301" max="301" width="85.23046875" bestFit="1" customWidth="1"/>
    <col min="302" max="302" width="100.07421875" bestFit="1" customWidth="1"/>
    <col min="303" max="303" width="57.53515625" bestFit="1" customWidth="1"/>
    <col min="304" max="304" width="81.53515625" bestFit="1" customWidth="1"/>
    <col min="305" max="305" width="60.53515625" bestFit="1" customWidth="1"/>
    <col min="306" max="306" width="179.3828125" bestFit="1" customWidth="1"/>
    <col min="307" max="307" width="56.4609375" bestFit="1" customWidth="1"/>
    <col min="308" max="308" width="53.921875" bestFit="1" customWidth="1"/>
    <col min="309" max="309" width="99.3828125" bestFit="1" customWidth="1"/>
    <col min="310" max="310" width="85.23046875" bestFit="1" customWidth="1"/>
    <col min="311" max="311" width="71.53515625" bestFit="1" customWidth="1"/>
    <col min="312" max="312" width="69.53515625" bestFit="1" customWidth="1"/>
    <col min="313" max="313" width="76.84375" bestFit="1" customWidth="1"/>
    <col min="314" max="314" width="161.3828125" bestFit="1" customWidth="1"/>
    <col min="315" max="315" width="172.07421875" bestFit="1" customWidth="1"/>
    <col min="316" max="316" width="196" bestFit="1" customWidth="1"/>
    <col min="317" max="317" width="96.23046875" bestFit="1" customWidth="1"/>
    <col min="318" max="318" width="85.23046875" bestFit="1" customWidth="1"/>
    <col min="319" max="319" width="81.23046875" bestFit="1" customWidth="1"/>
    <col min="320" max="320" width="77" bestFit="1" customWidth="1"/>
    <col min="321" max="322" width="73.921875" bestFit="1" customWidth="1"/>
    <col min="323" max="323" width="53.15234375" bestFit="1" customWidth="1"/>
    <col min="324" max="324" width="136.53515625" bestFit="1" customWidth="1"/>
    <col min="325" max="325" width="174.4609375" bestFit="1" customWidth="1"/>
    <col min="326" max="326" width="168.23046875" bestFit="1" customWidth="1"/>
    <col min="327" max="327" width="189.61328125" bestFit="1" customWidth="1"/>
    <col min="328" max="328" width="85.07421875" bestFit="1" customWidth="1"/>
    <col min="329" max="329" width="195.3046875" bestFit="1" customWidth="1"/>
    <col min="330" max="330" width="131.3828125" bestFit="1" customWidth="1"/>
    <col min="331" max="331" width="71.15234375" bestFit="1" customWidth="1"/>
    <col min="332" max="332" width="90.765625" bestFit="1" customWidth="1"/>
    <col min="333" max="333" width="101" bestFit="1" customWidth="1"/>
    <col min="334" max="334" width="77.3828125" bestFit="1" customWidth="1"/>
    <col min="335" max="335" width="49.921875" bestFit="1" customWidth="1"/>
    <col min="336" max="336" width="114.53515625" bestFit="1" customWidth="1"/>
    <col min="337" max="337" width="88.765625" bestFit="1" customWidth="1"/>
    <col min="338" max="338" width="86.3828125" bestFit="1" customWidth="1"/>
    <col min="339" max="339" width="99" bestFit="1" customWidth="1"/>
    <col min="340" max="340" width="134.84375" bestFit="1" customWidth="1"/>
    <col min="341" max="341" width="73.53515625" bestFit="1" customWidth="1"/>
    <col min="342" max="342" width="98.84375" bestFit="1" customWidth="1"/>
    <col min="343" max="343" width="80.84375" bestFit="1" customWidth="1"/>
    <col min="344" max="344" width="84" bestFit="1" customWidth="1"/>
    <col min="345" max="345" width="92" bestFit="1" customWidth="1"/>
    <col min="346" max="346" width="130.69140625" bestFit="1" customWidth="1"/>
    <col min="347" max="347" width="103.69140625" bestFit="1" customWidth="1"/>
    <col min="348" max="348" width="74.4609375" bestFit="1" customWidth="1"/>
    <col min="349" max="349" width="78.84375" bestFit="1" customWidth="1"/>
    <col min="350" max="350" width="91.69140625" bestFit="1" customWidth="1"/>
    <col min="351" max="351" width="103.921875" bestFit="1" customWidth="1"/>
    <col min="352" max="352" width="124.61328125" bestFit="1" customWidth="1"/>
    <col min="353" max="353" width="126.23046875" bestFit="1" customWidth="1"/>
    <col min="354" max="354" width="180.84375" bestFit="1" customWidth="1"/>
    <col min="355" max="355" width="166.69140625" bestFit="1" customWidth="1"/>
    <col min="356" max="356" width="121.84375" bestFit="1" customWidth="1"/>
    <col min="357" max="357" width="116.69140625" bestFit="1" customWidth="1"/>
    <col min="358" max="358" width="99.69140625" bestFit="1" customWidth="1"/>
    <col min="359" max="359" width="88.15234375" bestFit="1" customWidth="1"/>
    <col min="360" max="360" width="149.15234375" bestFit="1" customWidth="1"/>
    <col min="361" max="361" width="135.61328125" bestFit="1" customWidth="1"/>
    <col min="362" max="362" width="141.3046875" bestFit="1" customWidth="1"/>
    <col min="363" max="363" width="183.23046875" bestFit="1" customWidth="1"/>
    <col min="364" max="364" width="176.765625" bestFit="1" customWidth="1"/>
    <col min="365" max="365" width="153.23046875" bestFit="1" customWidth="1"/>
    <col min="366" max="366" width="207.07421875" bestFit="1" customWidth="1"/>
    <col min="367" max="367" width="217.4609375" bestFit="1" customWidth="1"/>
    <col min="368" max="368" width="125" bestFit="1" customWidth="1"/>
    <col min="369" max="369" width="59.23046875" bestFit="1" customWidth="1"/>
    <col min="370" max="370" width="63.3046875" bestFit="1" customWidth="1"/>
    <col min="371" max="371" width="179" bestFit="1" customWidth="1"/>
    <col min="372" max="372" width="45.69140625" bestFit="1" customWidth="1"/>
    <col min="373" max="374" width="81.921875" bestFit="1" customWidth="1"/>
    <col min="375" max="375" width="138.3828125" bestFit="1" customWidth="1"/>
    <col min="376" max="376" width="59.61328125" bestFit="1" customWidth="1"/>
    <col min="377" max="377" width="49.3828125" bestFit="1" customWidth="1"/>
    <col min="378" max="378" width="49.921875" bestFit="1" customWidth="1"/>
    <col min="379" max="379" width="168.53515625" bestFit="1" customWidth="1"/>
    <col min="380" max="380" width="129" bestFit="1" customWidth="1"/>
    <col min="381" max="381" width="38.15234375" bestFit="1" customWidth="1"/>
    <col min="382" max="382" width="39.3046875" bestFit="1" customWidth="1"/>
    <col min="383" max="383" width="37.07421875" bestFit="1" customWidth="1"/>
    <col min="384" max="384" width="153.23046875" bestFit="1" customWidth="1"/>
    <col min="385" max="385" width="148.4609375" bestFit="1" customWidth="1"/>
    <col min="386" max="386" width="175.921875" bestFit="1" customWidth="1"/>
    <col min="387" max="387" width="167.61328125" bestFit="1" customWidth="1"/>
    <col min="388" max="388" width="68.3828125" bestFit="1" customWidth="1"/>
    <col min="389" max="389" width="39.23046875" bestFit="1" customWidth="1"/>
    <col min="390" max="390" width="89.3046875" bestFit="1" customWidth="1"/>
    <col min="391" max="391" width="84" bestFit="1" customWidth="1"/>
    <col min="392" max="392" width="162.3046875" bestFit="1" customWidth="1"/>
    <col min="393" max="393" width="193.4609375" bestFit="1" customWidth="1"/>
    <col min="394" max="394" width="165.4609375" bestFit="1" customWidth="1"/>
    <col min="395" max="395" width="113.84375" bestFit="1" customWidth="1"/>
    <col min="396" max="396" width="159.4609375" bestFit="1" customWidth="1"/>
    <col min="397" max="397" width="86.3828125" bestFit="1" customWidth="1"/>
    <col min="398" max="398" width="136.53515625" bestFit="1" customWidth="1"/>
    <col min="399" max="399" width="118.921875" bestFit="1" customWidth="1"/>
    <col min="400" max="400" width="97.4609375" bestFit="1" customWidth="1"/>
    <col min="401" max="401" width="69.53515625" bestFit="1" customWidth="1"/>
    <col min="402" max="402" width="65.3046875" bestFit="1" customWidth="1"/>
    <col min="403" max="403" width="159.4609375" bestFit="1" customWidth="1"/>
    <col min="404" max="404" width="220.921875" bestFit="1" customWidth="1"/>
    <col min="405" max="405" width="98.3828125" bestFit="1" customWidth="1"/>
    <col min="406" max="406" width="57.61328125" bestFit="1" customWidth="1"/>
    <col min="407" max="407" width="163.765625" bestFit="1" customWidth="1"/>
    <col min="408" max="408" width="109.3828125" bestFit="1" customWidth="1"/>
    <col min="409" max="409" width="66.3828125" bestFit="1" customWidth="1"/>
    <col min="410" max="410" width="143.61328125" bestFit="1" customWidth="1"/>
    <col min="411" max="411" width="52.61328125" bestFit="1" customWidth="1"/>
    <col min="412" max="412" width="188.15234375" bestFit="1" customWidth="1"/>
    <col min="413" max="413" width="192.921875" bestFit="1" customWidth="1"/>
    <col min="414" max="414" width="184.53515625" bestFit="1" customWidth="1"/>
    <col min="415" max="415" width="61.3828125" bestFit="1" customWidth="1"/>
    <col min="416" max="416" width="155.3828125" bestFit="1" customWidth="1"/>
    <col min="417" max="417" width="97.4609375" bestFit="1" customWidth="1"/>
    <col min="418" max="418" width="170.07421875" bestFit="1" customWidth="1"/>
    <col min="419" max="419" width="162" bestFit="1" customWidth="1"/>
    <col min="420" max="420" width="191.61328125" bestFit="1" customWidth="1"/>
    <col min="421" max="421" width="47.84375" bestFit="1" customWidth="1"/>
    <col min="422" max="422" width="43.84375" bestFit="1" customWidth="1"/>
    <col min="423" max="423" width="193.84375" bestFit="1" customWidth="1"/>
    <col min="424" max="424" width="54.07421875" bestFit="1" customWidth="1"/>
    <col min="425" max="425" width="189.07421875" bestFit="1" customWidth="1"/>
    <col min="426" max="426" width="202.4609375" bestFit="1" customWidth="1"/>
    <col min="427" max="427" width="182.53515625" bestFit="1" customWidth="1"/>
    <col min="428" max="428" width="163.07421875" bestFit="1" customWidth="1"/>
    <col min="429" max="429" width="174.4609375" bestFit="1" customWidth="1"/>
    <col min="430" max="430" width="172.3828125" bestFit="1" customWidth="1"/>
    <col min="431" max="431" width="129.921875" bestFit="1" customWidth="1"/>
    <col min="432" max="432" width="129.53515625" bestFit="1" customWidth="1"/>
    <col min="433" max="433" width="126.3046875" bestFit="1" customWidth="1"/>
    <col min="434" max="434" width="145.53515625" bestFit="1" customWidth="1"/>
    <col min="435" max="435" width="191.15234375" bestFit="1" customWidth="1"/>
    <col min="436" max="436" width="141.15234375" bestFit="1" customWidth="1"/>
    <col min="437" max="437" width="174.4609375" bestFit="1" customWidth="1"/>
    <col min="438" max="438" width="186.3046875" bestFit="1" customWidth="1"/>
    <col min="439" max="439" width="143.84375" bestFit="1" customWidth="1"/>
    <col min="440" max="440" width="171.921875" bestFit="1" customWidth="1"/>
    <col min="441" max="441" width="16.765625" bestFit="1" customWidth="1"/>
    <col min="442" max="442" width="197.921875" bestFit="1" customWidth="1"/>
    <col min="443" max="443" width="177.921875" bestFit="1" customWidth="1"/>
    <col min="444" max="444" width="181.921875" bestFit="1" customWidth="1"/>
    <col min="445" max="445" width="195.84375" bestFit="1" customWidth="1"/>
    <col min="446" max="446" width="172.3828125" bestFit="1" customWidth="1"/>
    <col min="447" max="447" width="194.07421875" bestFit="1" customWidth="1"/>
    <col min="448" max="448" width="186.53515625" bestFit="1" customWidth="1"/>
    <col min="449" max="449" width="165.4609375" bestFit="1" customWidth="1"/>
    <col min="450" max="450" width="43.3046875" bestFit="1" customWidth="1"/>
    <col min="451" max="451" width="194.23046875" bestFit="1" customWidth="1"/>
    <col min="452" max="452" width="164" bestFit="1" customWidth="1"/>
    <col min="453" max="453" width="75.15234375" bestFit="1" customWidth="1"/>
    <col min="454" max="454" width="187.4609375" bestFit="1" customWidth="1"/>
    <col min="455" max="455" width="153.3828125" bestFit="1" customWidth="1"/>
    <col min="456" max="456" width="94.3828125" bestFit="1" customWidth="1"/>
    <col min="457" max="457" width="126.4609375" bestFit="1" customWidth="1"/>
    <col min="458" max="458" width="109.61328125" bestFit="1" customWidth="1"/>
    <col min="459" max="459" width="79.921875" bestFit="1" customWidth="1"/>
    <col min="460" max="460" width="199.69140625" bestFit="1" customWidth="1"/>
    <col min="461" max="461" width="190.15234375" bestFit="1" customWidth="1"/>
    <col min="462" max="462" width="192.23046875" bestFit="1" customWidth="1"/>
    <col min="463" max="463" width="189.765625" bestFit="1" customWidth="1"/>
    <col min="464" max="464" width="83.765625" bestFit="1" customWidth="1"/>
    <col min="465" max="465" width="108.4609375" bestFit="1" customWidth="1"/>
    <col min="466" max="466" width="179.23046875" bestFit="1" customWidth="1"/>
    <col min="467" max="467" width="188.765625" bestFit="1" customWidth="1"/>
    <col min="468" max="468" width="191.84375" bestFit="1" customWidth="1"/>
    <col min="469" max="469" width="97.15234375" bestFit="1" customWidth="1"/>
    <col min="470" max="470" width="197.53515625" bestFit="1" customWidth="1"/>
    <col min="471" max="471" width="183.23046875" bestFit="1" customWidth="1"/>
    <col min="472" max="472" width="91.4609375" bestFit="1" customWidth="1"/>
    <col min="473" max="473" width="98.765625" bestFit="1" customWidth="1"/>
    <col min="474" max="474" width="83.921875" bestFit="1" customWidth="1"/>
    <col min="475" max="475" width="157.921875" bestFit="1" customWidth="1"/>
    <col min="476" max="476" width="89.07421875" bestFit="1" customWidth="1"/>
    <col min="477" max="477" width="53.3828125" bestFit="1" customWidth="1"/>
    <col min="478" max="478" width="55.15234375" bestFit="1" customWidth="1"/>
    <col min="479" max="479" width="144.23046875" bestFit="1" customWidth="1"/>
    <col min="480" max="480" width="76.61328125" bestFit="1" customWidth="1"/>
    <col min="481" max="481" width="43.84375" bestFit="1" customWidth="1"/>
    <col min="482" max="482" width="138.3828125" bestFit="1" customWidth="1"/>
    <col min="483" max="483" width="60.3828125" bestFit="1" customWidth="1"/>
    <col min="484" max="484" width="49.3046875" bestFit="1" customWidth="1"/>
    <col min="485" max="485" width="62.3046875" bestFit="1" customWidth="1"/>
    <col min="486" max="486" width="157.23046875" bestFit="1" customWidth="1"/>
    <col min="487" max="487" width="45.69140625" bestFit="1" customWidth="1"/>
    <col min="488" max="488" width="91.69140625" bestFit="1" customWidth="1"/>
    <col min="489" max="489" width="67.84375" bestFit="1" customWidth="1"/>
    <col min="490" max="490" width="69.4609375" bestFit="1" customWidth="1"/>
    <col min="491" max="491" width="49.3828125" bestFit="1" customWidth="1"/>
    <col min="492" max="492" width="62.3046875" bestFit="1" customWidth="1"/>
    <col min="493" max="493" width="53.765625" bestFit="1" customWidth="1"/>
    <col min="494" max="494" width="46.765625" bestFit="1" customWidth="1"/>
    <col min="495" max="495" width="47.921875" bestFit="1" customWidth="1"/>
    <col min="496" max="496" width="106.15234375" bestFit="1" customWidth="1"/>
    <col min="497" max="497" width="175.765625" bestFit="1" customWidth="1"/>
    <col min="498" max="498" width="194.921875" bestFit="1" customWidth="1"/>
    <col min="499" max="499" width="197" bestFit="1" customWidth="1"/>
    <col min="500" max="500" width="174.61328125" bestFit="1" customWidth="1"/>
    <col min="501" max="501" width="110" bestFit="1" customWidth="1"/>
    <col min="502" max="502" width="195.4609375" bestFit="1" customWidth="1"/>
    <col min="503" max="503" width="162" bestFit="1" customWidth="1"/>
    <col min="504" max="504" width="115.07421875" bestFit="1" customWidth="1"/>
    <col min="505" max="505" width="82.84375" bestFit="1" customWidth="1"/>
    <col min="506" max="506" width="88.69140625" bestFit="1" customWidth="1"/>
    <col min="507" max="507" width="175.3828125" bestFit="1" customWidth="1"/>
    <col min="508" max="508" width="62.15234375" bestFit="1" customWidth="1"/>
    <col min="509" max="509" width="184.15234375" bestFit="1" customWidth="1"/>
    <col min="510" max="510" width="197.921875" bestFit="1" customWidth="1"/>
    <col min="511" max="511" width="56.4609375" bestFit="1" customWidth="1"/>
    <col min="512" max="512" width="152.84375" bestFit="1" customWidth="1"/>
    <col min="513" max="513" width="84.3046875" bestFit="1" customWidth="1"/>
    <col min="514" max="515" width="33.765625" bestFit="1" customWidth="1"/>
    <col min="516" max="516" width="176.61328125" bestFit="1" customWidth="1"/>
    <col min="517" max="517" width="98.765625" bestFit="1" customWidth="1"/>
    <col min="518" max="518" width="164.765625" bestFit="1" customWidth="1"/>
    <col min="519" max="519" width="24.84375" bestFit="1" customWidth="1"/>
    <col min="520" max="520" width="178.84375" bestFit="1" customWidth="1"/>
    <col min="521" max="521" width="196.07421875" bestFit="1" customWidth="1"/>
    <col min="522" max="522" width="140.921875" bestFit="1" customWidth="1"/>
    <col min="523" max="523" width="40.69140625" bestFit="1" customWidth="1"/>
    <col min="524" max="524" width="39.4609375" bestFit="1" customWidth="1"/>
    <col min="525" max="525" width="160.15234375" bestFit="1" customWidth="1"/>
    <col min="526" max="526" width="153" bestFit="1" customWidth="1"/>
    <col min="527" max="527" width="159.07421875" bestFit="1" customWidth="1"/>
    <col min="528" max="528" width="137.4609375" bestFit="1" customWidth="1"/>
    <col min="529" max="529" width="163.23046875" bestFit="1" customWidth="1"/>
    <col min="530" max="530" width="164.23046875" bestFit="1" customWidth="1"/>
    <col min="531" max="531" width="97.84375" bestFit="1" customWidth="1"/>
    <col min="532" max="532" width="87.61328125" bestFit="1" customWidth="1"/>
    <col min="533" max="534" width="67.07421875" bestFit="1" customWidth="1"/>
    <col min="535" max="535" width="106.69140625" bestFit="1" customWidth="1"/>
    <col min="536" max="536" width="100.765625" bestFit="1" customWidth="1"/>
    <col min="537" max="537" width="92.765625" bestFit="1" customWidth="1"/>
    <col min="538" max="538" width="96.07421875" bestFit="1" customWidth="1"/>
    <col min="539" max="539" width="103" bestFit="1" customWidth="1"/>
    <col min="540" max="540" width="112.15234375" bestFit="1" customWidth="1"/>
    <col min="541" max="541" width="96.921875" bestFit="1" customWidth="1"/>
    <col min="542" max="542" width="90.765625" bestFit="1" customWidth="1"/>
    <col min="543" max="543" width="62.84375" bestFit="1" customWidth="1"/>
    <col min="544" max="544" width="93.69140625" bestFit="1" customWidth="1"/>
    <col min="545" max="545" width="20.53515625" bestFit="1" customWidth="1"/>
    <col min="546" max="546" width="105.3828125" bestFit="1" customWidth="1"/>
    <col min="547" max="547" width="64.765625" bestFit="1" customWidth="1"/>
    <col min="548" max="548" width="197.15234375" bestFit="1" customWidth="1"/>
    <col min="549" max="549" width="192.23046875" bestFit="1" customWidth="1"/>
    <col min="550" max="550" width="193.4609375" bestFit="1" customWidth="1"/>
    <col min="551" max="551" width="142.23046875" bestFit="1" customWidth="1"/>
    <col min="552" max="552" width="172.921875" bestFit="1" customWidth="1"/>
    <col min="553" max="553" width="142.15234375" bestFit="1" customWidth="1"/>
    <col min="554" max="554" width="191.15234375" bestFit="1" customWidth="1"/>
    <col min="555" max="555" width="127.921875" bestFit="1" customWidth="1"/>
    <col min="556" max="556" width="180.61328125" bestFit="1" customWidth="1"/>
    <col min="557" max="557" width="200.4609375" bestFit="1" customWidth="1"/>
    <col min="558" max="558" width="147.3046875" bestFit="1" customWidth="1"/>
    <col min="559" max="559" width="126.4609375" bestFit="1" customWidth="1"/>
    <col min="560" max="560" width="138" bestFit="1" customWidth="1"/>
    <col min="561" max="561" width="152.3046875" bestFit="1" customWidth="1"/>
    <col min="562" max="562" width="166.23046875" bestFit="1" customWidth="1"/>
    <col min="563" max="563" width="183.4609375" bestFit="1" customWidth="1"/>
    <col min="564" max="564" width="130.69140625" bestFit="1" customWidth="1"/>
    <col min="565" max="565" width="192.921875" bestFit="1" customWidth="1"/>
    <col min="566" max="567" width="192.61328125" bestFit="1" customWidth="1"/>
    <col min="568" max="568" width="180.84375" bestFit="1" customWidth="1"/>
    <col min="569" max="569" width="168" bestFit="1" customWidth="1"/>
    <col min="570" max="570" width="69.84375" bestFit="1" customWidth="1"/>
    <col min="571" max="571" width="174.23046875" bestFit="1" customWidth="1"/>
    <col min="572" max="572" width="177.3828125" bestFit="1" customWidth="1"/>
    <col min="573" max="573" width="173.3046875" bestFit="1" customWidth="1"/>
    <col min="574" max="574" width="175.765625" bestFit="1" customWidth="1"/>
    <col min="575" max="575" width="99.84375" bestFit="1" customWidth="1"/>
    <col min="576" max="576" width="90.15234375" bestFit="1" customWidth="1"/>
    <col min="577" max="578" width="127.69140625" bestFit="1" customWidth="1"/>
    <col min="579" max="579" width="126.23046875" bestFit="1" customWidth="1"/>
    <col min="580" max="581" width="145.84375" bestFit="1" customWidth="1"/>
    <col min="582" max="583" width="146" bestFit="1" customWidth="1"/>
    <col min="584" max="584" width="175.765625" bestFit="1" customWidth="1"/>
    <col min="585" max="585" width="176.765625" bestFit="1" customWidth="1"/>
    <col min="586" max="587" width="135.3828125" bestFit="1" customWidth="1"/>
    <col min="588" max="588" width="138.69140625" bestFit="1" customWidth="1"/>
    <col min="589" max="589" width="75.3046875" bestFit="1" customWidth="1"/>
    <col min="590" max="590" width="167.3046875" bestFit="1" customWidth="1"/>
    <col min="591" max="591" width="69.15234375" bestFit="1" customWidth="1"/>
    <col min="592" max="592" width="134.3046875" bestFit="1" customWidth="1"/>
    <col min="593" max="593" width="156.84375" bestFit="1" customWidth="1"/>
    <col min="594" max="594" width="140.15234375" bestFit="1" customWidth="1"/>
    <col min="595" max="595" width="114.69140625" bestFit="1" customWidth="1"/>
    <col min="596" max="596" width="145.69140625" bestFit="1" customWidth="1"/>
    <col min="597" max="597" width="130.07421875" bestFit="1" customWidth="1"/>
    <col min="598" max="598" width="194" bestFit="1" customWidth="1"/>
    <col min="599" max="599" width="162.84375" bestFit="1" customWidth="1"/>
    <col min="600" max="600" width="173.84375" bestFit="1" customWidth="1"/>
    <col min="601" max="601" width="201.3046875" bestFit="1" customWidth="1"/>
    <col min="602" max="602" width="104.61328125" bestFit="1" customWidth="1"/>
    <col min="603" max="603" width="112.84375" bestFit="1" customWidth="1"/>
    <col min="604" max="604" width="167.07421875" bestFit="1" customWidth="1"/>
    <col min="605" max="605" width="77" bestFit="1" customWidth="1"/>
    <col min="606" max="606" width="167.4609375" bestFit="1" customWidth="1"/>
    <col min="607" max="607" width="158.15234375" bestFit="1" customWidth="1"/>
    <col min="608" max="608" width="146.4609375" bestFit="1" customWidth="1"/>
    <col min="609" max="609" width="115.61328125" bestFit="1" customWidth="1"/>
    <col min="610" max="610" width="105.61328125" bestFit="1" customWidth="1"/>
    <col min="611" max="611" width="176.4609375" bestFit="1" customWidth="1"/>
    <col min="612" max="612" width="182.4609375" bestFit="1" customWidth="1"/>
    <col min="613" max="613" width="193.4609375" bestFit="1" customWidth="1"/>
    <col min="614" max="614" width="122.61328125" bestFit="1" customWidth="1"/>
    <col min="615" max="615" width="194.07421875" bestFit="1" customWidth="1"/>
    <col min="616" max="616" width="131.53515625" bestFit="1" customWidth="1"/>
    <col min="617" max="617" width="33.921875" bestFit="1" customWidth="1"/>
    <col min="618" max="618" width="44.07421875" bestFit="1" customWidth="1"/>
    <col min="619" max="619" width="194.23046875" bestFit="1" customWidth="1"/>
    <col min="620" max="620" width="75.3046875" bestFit="1" customWidth="1"/>
    <col min="621" max="621" width="54.3046875" bestFit="1" customWidth="1"/>
    <col min="622" max="622" width="198.61328125" bestFit="1" customWidth="1"/>
    <col min="623" max="623" width="190.765625" bestFit="1" customWidth="1"/>
    <col min="624" max="624" width="192.3828125" bestFit="1" customWidth="1"/>
    <col min="625" max="625" width="75" bestFit="1" customWidth="1"/>
    <col min="626" max="626" width="124.23046875" bestFit="1" customWidth="1"/>
    <col min="627" max="627" width="111.765625" bestFit="1" customWidth="1"/>
    <col min="628" max="628" width="164.765625" bestFit="1" customWidth="1"/>
    <col min="629" max="629" width="161.61328125" bestFit="1" customWidth="1"/>
    <col min="630" max="630" width="105.765625" bestFit="1" customWidth="1"/>
    <col min="631" max="631" width="187.61328125" bestFit="1" customWidth="1"/>
    <col min="632" max="632" width="162.921875" bestFit="1" customWidth="1"/>
    <col min="633" max="633" width="142.53515625" bestFit="1" customWidth="1"/>
    <col min="634" max="634" width="106.4609375" bestFit="1" customWidth="1"/>
    <col min="635" max="635" width="66" bestFit="1" customWidth="1"/>
    <col min="636" max="636" width="77.69140625" bestFit="1" customWidth="1"/>
    <col min="637" max="637" width="86.15234375" bestFit="1" customWidth="1"/>
    <col min="638" max="638" width="65.3046875" bestFit="1" customWidth="1"/>
    <col min="639" max="639" width="123.921875" bestFit="1" customWidth="1"/>
    <col min="640" max="640" width="143.61328125" bestFit="1" customWidth="1"/>
    <col min="641" max="641" width="145.15234375" bestFit="1" customWidth="1"/>
    <col min="642" max="642" width="162.84375" bestFit="1" customWidth="1"/>
    <col min="643" max="643" width="147.84375" bestFit="1" customWidth="1"/>
    <col min="644" max="644" width="173" bestFit="1" customWidth="1"/>
    <col min="645" max="645" width="182.3046875" bestFit="1" customWidth="1"/>
    <col min="646" max="646" width="144.53515625" bestFit="1" customWidth="1"/>
    <col min="647" max="647" width="44.07421875" bestFit="1" customWidth="1"/>
    <col min="648" max="648" width="78.23046875" bestFit="1" customWidth="1"/>
    <col min="649" max="649" width="122.23046875" bestFit="1" customWidth="1"/>
    <col min="650" max="650" width="102.84375" bestFit="1" customWidth="1"/>
    <col min="651" max="651" width="199.69140625" bestFit="1" customWidth="1"/>
    <col min="652" max="652" width="83.3828125" bestFit="1" customWidth="1"/>
    <col min="653" max="653" width="87.23046875" bestFit="1" customWidth="1"/>
    <col min="654" max="654" width="124.23046875" bestFit="1" customWidth="1"/>
    <col min="655" max="655" width="137.07421875" bestFit="1" customWidth="1"/>
    <col min="656" max="656" width="60.84375" bestFit="1" customWidth="1"/>
    <col min="657" max="657" width="71.3046875" bestFit="1" customWidth="1"/>
    <col min="658" max="658" width="112.921875" bestFit="1" customWidth="1"/>
    <col min="659" max="659" width="187.23046875" bestFit="1" customWidth="1"/>
    <col min="660" max="660" width="121.4609375" bestFit="1" customWidth="1"/>
    <col min="661" max="661" width="86.921875" bestFit="1" customWidth="1"/>
    <col min="662" max="662" width="197.69140625" bestFit="1" customWidth="1"/>
    <col min="663" max="663" width="185.3828125" bestFit="1" customWidth="1"/>
    <col min="664" max="664" width="196.921875" bestFit="1" customWidth="1"/>
    <col min="665" max="665" width="192.23046875" bestFit="1" customWidth="1"/>
    <col min="666" max="666" width="174.23046875" bestFit="1" customWidth="1"/>
    <col min="667" max="667" width="110.84375" bestFit="1" customWidth="1"/>
    <col min="668" max="668" width="177.3828125" bestFit="1" customWidth="1"/>
    <col min="669" max="669" width="159.07421875" bestFit="1" customWidth="1"/>
    <col min="670" max="670" width="148.23046875" bestFit="1" customWidth="1"/>
    <col min="671" max="672" width="75" bestFit="1" customWidth="1"/>
    <col min="673" max="673" width="72.61328125" bestFit="1" customWidth="1"/>
    <col min="674" max="674" width="72.23046875" bestFit="1" customWidth="1"/>
    <col min="675" max="675" width="157.07421875" bestFit="1" customWidth="1"/>
    <col min="676" max="676" width="149" bestFit="1" customWidth="1"/>
    <col min="677" max="677" width="187.07421875" bestFit="1" customWidth="1"/>
    <col min="678" max="678" width="146.3828125" bestFit="1" customWidth="1"/>
    <col min="679" max="679" width="170.3828125" bestFit="1" customWidth="1"/>
    <col min="680" max="680" width="148.23046875" bestFit="1" customWidth="1"/>
    <col min="681" max="681" width="66.53515625" bestFit="1" customWidth="1"/>
    <col min="682" max="682" width="176.3046875" bestFit="1" customWidth="1"/>
    <col min="683" max="683" width="146" bestFit="1" customWidth="1"/>
    <col min="684" max="684" width="157.3828125" bestFit="1" customWidth="1"/>
    <col min="685" max="685" width="153.765625" bestFit="1" customWidth="1"/>
    <col min="686" max="686" width="161.23046875" bestFit="1" customWidth="1"/>
    <col min="687" max="687" width="158.69140625" bestFit="1" customWidth="1"/>
    <col min="688" max="688" width="155.61328125" bestFit="1" customWidth="1"/>
    <col min="689" max="689" width="220" bestFit="1" customWidth="1"/>
    <col min="690" max="690" width="87.4609375" bestFit="1" customWidth="1"/>
    <col min="691" max="691" width="47.3046875" bestFit="1" customWidth="1"/>
    <col min="692" max="692" width="127.53515625" bestFit="1" customWidth="1"/>
    <col min="693" max="693" width="93.61328125" bestFit="1" customWidth="1"/>
    <col min="694" max="694" width="105.61328125" bestFit="1" customWidth="1"/>
    <col min="695" max="695" width="138" bestFit="1" customWidth="1"/>
    <col min="696" max="696" width="198.3828125" bestFit="1" customWidth="1"/>
    <col min="697" max="697" width="171.53515625" bestFit="1" customWidth="1"/>
    <col min="698" max="698" width="130.15234375" bestFit="1" customWidth="1"/>
    <col min="699" max="699" width="54.4609375" bestFit="1" customWidth="1"/>
    <col min="700" max="700" width="182.53515625" bestFit="1" customWidth="1"/>
    <col min="701" max="701" width="174.84375" bestFit="1" customWidth="1"/>
    <col min="702" max="702" width="169.69140625" bestFit="1" customWidth="1"/>
    <col min="703" max="703" width="131.3828125" bestFit="1" customWidth="1"/>
    <col min="704" max="704" width="151.765625" bestFit="1" customWidth="1"/>
    <col min="705" max="705" width="173" bestFit="1" customWidth="1"/>
    <col min="706" max="706" width="156.4609375" bestFit="1" customWidth="1"/>
    <col min="707" max="707" width="171" bestFit="1" customWidth="1"/>
    <col min="708" max="708" width="147.4609375" bestFit="1" customWidth="1"/>
    <col min="709" max="709" width="184" bestFit="1" customWidth="1"/>
    <col min="710" max="710" width="161.23046875" bestFit="1" customWidth="1"/>
    <col min="711" max="711" width="95.4609375" bestFit="1" customWidth="1"/>
    <col min="712" max="712" width="136" bestFit="1" customWidth="1"/>
    <col min="713" max="713" width="128.07421875" bestFit="1" customWidth="1"/>
    <col min="714" max="714" width="135.07421875" bestFit="1" customWidth="1"/>
    <col min="715" max="715" width="63.3046875" bestFit="1" customWidth="1"/>
    <col min="716" max="716" width="83" bestFit="1" customWidth="1"/>
    <col min="717" max="717" width="163.765625" bestFit="1" customWidth="1"/>
    <col min="718" max="718" width="169.15234375" bestFit="1" customWidth="1"/>
    <col min="719" max="719" width="146.07421875" bestFit="1" customWidth="1"/>
    <col min="720" max="720" width="155.921875" bestFit="1" customWidth="1"/>
    <col min="721" max="721" width="186.3828125" bestFit="1" customWidth="1"/>
    <col min="722" max="722" width="61.23046875" bestFit="1" customWidth="1"/>
    <col min="723" max="723" width="65.69140625" bestFit="1" customWidth="1"/>
    <col min="724" max="724" width="105.15234375" bestFit="1" customWidth="1"/>
    <col min="725" max="725" width="70.61328125" bestFit="1" customWidth="1"/>
    <col min="726" max="726" width="95.69140625" bestFit="1" customWidth="1"/>
    <col min="727" max="727" width="84.15234375" bestFit="1" customWidth="1"/>
    <col min="728" max="728" width="66.921875" bestFit="1" customWidth="1"/>
    <col min="729" max="729" width="131.61328125" bestFit="1" customWidth="1"/>
    <col min="730" max="730" width="193.61328125" bestFit="1" customWidth="1"/>
    <col min="731" max="731" width="125.53515625" bestFit="1" customWidth="1"/>
    <col min="732" max="732" width="78.84375" bestFit="1" customWidth="1"/>
    <col min="733" max="733" width="125.3046875" bestFit="1" customWidth="1"/>
    <col min="734" max="734" width="109.61328125" bestFit="1" customWidth="1"/>
    <col min="735" max="735" width="156.69140625" bestFit="1" customWidth="1"/>
    <col min="736" max="736" width="78.07421875" bestFit="1" customWidth="1"/>
    <col min="737" max="737" width="79.53515625" bestFit="1" customWidth="1"/>
    <col min="738" max="738" width="65.3046875" bestFit="1" customWidth="1"/>
    <col min="739" max="739" width="66.69140625" bestFit="1" customWidth="1"/>
    <col min="740" max="740" width="81.07421875" bestFit="1" customWidth="1"/>
    <col min="741" max="741" width="95.69140625" bestFit="1" customWidth="1"/>
    <col min="742" max="742" width="62.69140625" bestFit="1" customWidth="1"/>
    <col min="743" max="743" width="168.921875" bestFit="1" customWidth="1"/>
    <col min="744" max="744" width="79.15234375" bestFit="1" customWidth="1"/>
    <col min="745" max="745" width="76.23046875" bestFit="1" customWidth="1"/>
    <col min="746" max="746" width="77.3828125" bestFit="1" customWidth="1"/>
    <col min="747" max="747" width="180.15234375" bestFit="1" customWidth="1"/>
    <col min="748" max="748" width="55" bestFit="1" customWidth="1"/>
    <col min="749" max="749" width="133" bestFit="1" customWidth="1"/>
    <col min="750" max="750" width="50.3046875" bestFit="1" customWidth="1"/>
    <col min="751" max="751" width="194.3828125" bestFit="1" customWidth="1"/>
    <col min="752" max="752" width="39.4609375" bestFit="1" customWidth="1"/>
    <col min="753" max="753" width="65.61328125" bestFit="1" customWidth="1"/>
    <col min="754" max="754" width="104.61328125" bestFit="1" customWidth="1"/>
    <col min="755" max="755" width="200.84375" bestFit="1" customWidth="1"/>
    <col min="756" max="756" width="164.765625" bestFit="1" customWidth="1"/>
    <col min="757" max="757" width="80.61328125" bestFit="1" customWidth="1"/>
    <col min="758" max="758" width="177.53515625" bestFit="1" customWidth="1"/>
    <col min="759" max="759" width="97" bestFit="1" customWidth="1"/>
    <col min="760" max="760" width="73.921875" bestFit="1" customWidth="1"/>
    <col min="761" max="761" width="58.4609375" bestFit="1" customWidth="1"/>
    <col min="762" max="762" width="93.15234375" bestFit="1" customWidth="1"/>
    <col min="763" max="763" width="71.921875" bestFit="1" customWidth="1"/>
    <col min="764" max="764" width="90" bestFit="1" customWidth="1"/>
    <col min="765" max="765" width="100.23046875" bestFit="1" customWidth="1"/>
    <col min="766" max="766" width="127.921875" bestFit="1" customWidth="1"/>
    <col min="767" max="767" width="128.61328125" bestFit="1" customWidth="1"/>
    <col min="768" max="768" width="157.61328125" bestFit="1" customWidth="1"/>
    <col min="769" max="769" width="170.921875" bestFit="1" customWidth="1"/>
    <col min="770" max="770" width="165.61328125" bestFit="1" customWidth="1"/>
    <col min="771" max="771" width="141.4609375" bestFit="1" customWidth="1"/>
    <col min="772" max="772" width="192" bestFit="1" customWidth="1"/>
    <col min="773" max="773" width="76.84375" bestFit="1" customWidth="1"/>
    <col min="774" max="774" width="170.61328125" bestFit="1" customWidth="1"/>
    <col min="775" max="775" width="185.921875" bestFit="1" customWidth="1"/>
    <col min="776" max="776" width="156.69140625" bestFit="1" customWidth="1"/>
    <col min="777" max="777" width="174.3828125" bestFit="1" customWidth="1"/>
    <col min="778" max="778" width="174.84375" bestFit="1" customWidth="1"/>
    <col min="779" max="779" width="142.53515625" bestFit="1" customWidth="1"/>
    <col min="780" max="780" width="174.4609375" bestFit="1" customWidth="1"/>
    <col min="781" max="781" width="188.921875" bestFit="1" customWidth="1"/>
    <col min="782" max="782" width="102.07421875" bestFit="1" customWidth="1"/>
    <col min="783" max="783" width="195.84375" bestFit="1" customWidth="1"/>
    <col min="784" max="784" width="177.53515625" bestFit="1" customWidth="1"/>
    <col min="785" max="785" width="176.07421875" bestFit="1" customWidth="1"/>
    <col min="786" max="786" width="167.07421875" bestFit="1" customWidth="1"/>
    <col min="787" max="787" width="188.3046875" bestFit="1" customWidth="1"/>
    <col min="788" max="788" width="184.921875" bestFit="1" customWidth="1"/>
    <col min="789" max="789" width="130.4609375" bestFit="1" customWidth="1"/>
    <col min="790" max="790" width="180.84375" bestFit="1" customWidth="1"/>
    <col min="791" max="791" width="176.07421875" bestFit="1" customWidth="1"/>
    <col min="792" max="792" width="170.921875" bestFit="1" customWidth="1"/>
    <col min="793" max="793" width="157.921875" bestFit="1" customWidth="1"/>
    <col min="794" max="794" width="182.69140625" bestFit="1" customWidth="1"/>
    <col min="795" max="795" width="181.61328125" bestFit="1" customWidth="1"/>
    <col min="796" max="796" width="182.4609375" bestFit="1" customWidth="1"/>
    <col min="797" max="797" width="187.765625" bestFit="1" customWidth="1"/>
    <col min="798" max="798" width="117.84375" bestFit="1" customWidth="1"/>
    <col min="799" max="799" width="113.23046875" bestFit="1" customWidth="1"/>
    <col min="800" max="800" width="108.53515625" bestFit="1" customWidth="1"/>
    <col min="801" max="801" width="71.3046875" bestFit="1" customWidth="1"/>
    <col min="802" max="802" width="75.3828125" bestFit="1" customWidth="1"/>
    <col min="803" max="803" width="22.61328125" bestFit="1" customWidth="1"/>
    <col min="804" max="804" width="103" bestFit="1" customWidth="1"/>
    <col min="805" max="805" width="73.69140625" bestFit="1" customWidth="1"/>
    <col min="806" max="806" width="207.07421875" bestFit="1" customWidth="1"/>
    <col min="807" max="807" width="251.53515625" bestFit="1" customWidth="1"/>
    <col min="808" max="808" width="107.921875" bestFit="1" customWidth="1"/>
    <col min="809" max="809" width="85.3828125" bestFit="1" customWidth="1"/>
    <col min="810" max="810" width="78.07421875" bestFit="1" customWidth="1"/>
    <col min="811" max="811" width="72.921875" bestFit="1" customWidth="1"/>
    <col min="812" max="812" width="59.4609375" bestFit="1" customWidth="1"/>
    <col min="813" max="813" width="85.3828125" bestFit="1" customWidth="1"/>
    <col min="814" max="815" width="74.765625" bestFit="1" customWidth="1"/>
    <col min="816" max="816" width="77.53515625" bestFit="1" customWidth="1"/>
    <col min="817" max="817" width="79.3828125" bestFit="1" customWidth="1"/>
    <col min="818" max="818" width="59.3828125" bestFit="1" customWidth="1"/>
    <col min="819" max="819" width="56.84375" bestFit="1" customWidth="1"/>
    <col min="820" max="820" width="55.765625" bestFit="1" customWidth="1"/>
    <col min="821" max="821" width="193.4609375" bestFit="1" customWidth="1"/>
    <col min="822" max="822" width="155.15234375" bestFit="1" customWidth="1"/>
    <col min="823" max="823" width="93.84375" bestFit="1" customWidth="1"/>
    <col min="824" max="824" width="98.23046875" bestFit="1" customWidth="1"/>
    <col min="825" max="825" width="94.23046875" bestFit="1" customWidth="1"/>
    <col min="826" max="826" width="208.84375" bestFit="1" customWidth="1"/>
    <col min="827" max="827" width="246.07421875" bestFit="1" customWidth="1"/>
    <col min="828" max="828" width="255.69140625" bestFit="1" customWidth="1"/>
    <col min="829" max="829" width="142.3828125" bestFit="1" customWidth="1"/>
    <col min="830" max="830" width="75.921875" bestFit="1" customWidth="1"/>
    <col min="831" max="831" width="116" bestFit="1" customWidth="1"/>
    <col min="832" max="832" width="76.765625" bestFit="1" customWidth="1"/>
    <col min="833" max="833" width="45.53515625" bestFit="1" customWidth="1"/>
    <col min="834" max="834" width="50.765625" bestFit="1" customWidth="1"/>
    <col min="835" max="835" width="42.921875" bestFit="1" customWidth="1"/>
    <col min="836" max="836" width="255.69140625" bestFit="1" customWidth="1"/>
    <col min="837" max="837" width="53.23046875" bestFit="1" customWidth="1"/>
    <col min="838" max="838" width="106.69140625" bestFit="1" customWidth="1"/>
    <col min="839" max="839" width="69.15234375" bestFit="1" customWidth="1"/>
    <col min="840" max="840" width="37.3046875" bestFit="1" customWidth="1"/>
    <col min="841" max="841" width="65.3046875" bestFit="1" customWidth="1"/>
    <col min="842" max="842" width="29.765625" bestFit="1" customWidth="1"/>
    <col min="843" max="843" width="28.23046875" bestFit="1" customWidth="1"/>
    <col min="844" max="844" width="105.61328125" bestFit="1" customWidth="1"/>
    <col min="845" max="845" width="55.61328125" bestFit="1" customWidth="1"/>
    <col min="846" max="846" width="199.921875" bestFit="1" customWidth="1"/>
    <col min="847" max="847" width="43.84375" bestFit="1" customWidth="1"/>
    <col min="848" max="848" width="150.765625" bestFit="1" customWidth="1"/>
    <col min="849" max="849" width="107.3828125" bestFit="1" customWidth="1"/>
    <col min="850" max="850" width="105.23046875" bestFit="1" customWidth="1"/>
    <col min="851" max="851" width="191.15234375" bestFit="1" customWidth="1"/>
    <col min="852" max="852" width="71" bestFit="1" customWidth="1"/>
    <col min="853" max="853" width="144.3828125" bestFit="1" customWidth="1"/>
    <col min="854" max="854" width="74.3828125" bestFit="1" customWidth="1"/>
    <col min="855" max="855" width="170.765625" bestFit="1" customWidth="1"/>
    <col min="856" max="856" width="168.765625" bestFit="1" customWidth="1"/>
    <col min="857" max="857" width="124.3828125" bestFit="1" customWidth="1"/>
    <col min="858" max="858" width="139.07421875" bestFit="1" customWidth="1"/>
    <col min="859" max="859" width="55" bestFit="1" customWidth="1"/>
    <col min="860" max="860" width="52.07421875" bestFit="1" customWidth="1"/>
    <col min="861" max="861" width="57.53515625" bestFit="1" customWidth="1"/>
    <col min="862" max="862" width="98.23046875" bestFit="1" customWidth="1"/>
    <col min="863" max="863" width="173" bestFit="1" customWidth="1"/>
    <col min="864" max="864" width="62.921875" bestFit="1" customWidth="1"/>
    <col min="865" max="865" width="51.3828125" bestFit="1" customWidth="1"/>
    <col min="866" max="866" width="64.765625" bestFit="1" customWidth="1"/>
    <col min="867" max="867" width="47.3046875" bestFit="1" customWidth="1"/>
    <col min="868" max="868" width="51.15234375" bestFit="1" customWidth="1"/>
    <col min="869" max="869" width="66.69140625" bestFit="1" customWidth="1"/>
    <col min="870" max="870" width="116.23046875" bestFit="1" customWidth="1"/>
    <col min="871" max="871" width="65.84375" bestFit="1" customWidth="1"/>
    <col min="872" max="872" width="158.15234375" bestFit="1" customWidth="1"/>
    <col min="873" max="873" width="170.765625" bestFit="1" customWidth="1"/>
    <col min="874" max="874" width="176.07421875" bestFit="1" customWidth="1"/>
    <col min="875" max="875" width="101.3046875" bestFit="1" customWidth="1"/>
    <col min="876" max="876" width="104.3046875" bestFit="1" customWidth="1"/>
    <col min="877" max="878" width="174.07421875" bestFit="1" customWidth="1"/>
    <col min="879" max="879" width="62.15234375" bestFit="1" customWidth="1"/>
    <col min="880" max="880" width="169.53515625" bestFit="1" customWidth="1"/>
    <col min="881" max="881" width="116.15234375" bestFit="1" customWidth="1"/>
    <col min="882" max="882" width="166.15234375" bestFit="1" customWidth="1"/>
    <col min="883" max="883" width="151.765625" bestFit="1" customWidth="1"/>
    <col min="884" max="884" width="178.69140625" bestFit="1" customWidth="1"/>
    <col min="885" max="885" width="49.53515625" bestFit="1" customWidth="1"/>
    <col min="886" max="886" width="49.15234375" bestFit="1" customWidth="1"/>
    <col min="887" max="887" width="167.69140625" bestFit="1" customWidth="1"/>
    <col min="888" max="888" width="160.53515625" bestFit="1" customWidth="1"/>
    <col min="889" max="889" width="40.3828125" bestFit="1" customWidth="1"/>
    <col min="890" max="890" width="42.61328125" bestFit="1" customWidth="1"/>
    <col min="891" max="891" width="149" bestFit="1" customWidth="1"/>
    <col min="892" max="892" width="153.3828125" bestFit="1" customWidth="1"/>
    <col min="893" max="893" width="63.765625" bestFit="1" customWidth="1"/>
    <col min="894" max="894" width="193.4609375" bestFit="1" customWidth="1"/>
    <col min="895" max="895" width="180.07421875" bestFit="1" customWidth="1"/>
    <col min="896" max="896" width="187.3046875" bestFit="1" customWidth="1"/>
    <col min="897" max="897" width="132.3046875" bestFit="1" customWidth="1"/>
    <col min="898" max="898" width="70.921875" bestFit="1" customWidth="1"/>
    <col min="899" max="899" width="145" bestFit="1" customWidth="1"/>
    <col min="900" max="900" width="165.3046875" bestFit="1" customWidth="1"/>
    <col min="901" max="901" width="108.53515625" bestFit="1" customWidth="1"/>
    <col min="902" max="902" width="103.53515625" bestFit="1" customWidth="1"/>
    <col min="903" max="903" width="95.69140625" bestFit="1" customWidth="1"/>
    <col min="904" max="904" width="127.53515625" bestFit="1" customWidth="1"/>
    <col min="905" max="905" width="130.07421875" bestFit="1" customWidth="1"/>
    <col min="906" max="906" width="125.53515625" bestFit="1" customWidth="1"/>
    <col min="907" max="907" width="127" bestFit="1" customWidth="1"/>
    <col min="908" max="908" width="123.3046875" bestFit="1" customWidth="1"/>
    <col min="909" max="909" width="68" bestFit="1" customWidth="1"/>
    <col min="910" max="910" width="91.3046875" bestFit="1" customWidth="1"/>
    <col min="911" max="911" width="84" bestFit="1" customWidth="1"/>
    <col min="912" max="912" width="64.15234375" bestFit="1" customWidth="1"/>
    <col min="913" max="913" width="234.4609375" bestFit="1" customWidth="1"/>
    <col min="914" max="914" width="132.53515625" bestFit="1" customWidth="1"/>
    <col min="915" max="915" width="237.4609375" bestFit="1" customWidth="1"/>
    <col min="916" max="916" width="124.23046875" bestFit="1" customWidth="1"/>
    <col min="917" max="917" width="82.15234375" bestFit="1" customWidth="1"/>
    <col min="918" max="918" width="137.61328125" bestFit="1" customWidth="1"/>
    <col min="919" max="919" width="75" bestFit="1" customWidth="1"/>
    <col min="920" max="920" width="38.69140625" bestFit="1" customWidth="1"/>
    <col min="921" max="921" width="44" bestFit="1" customWidth="1"/>
    <col min="922" max="922" width="53.765625" bestFit="1" customWidth="1"/>
    <col min="923" max="923" width="60.53515625" bestFit="1" customWidth="1"/>
    <col min="924" max="924" width="89.07421875" bestFit="1" customWidth="1"/>
    <col min="925" max="925" width="39.3046875" bestFit="1" customWidth="1"/>
    <col min="926" max="926" width="52.84375" bestFit="1" customWidth="1"/>
    <col min="927" max="927" width="78.4609375" bestFit="1" customWidth="1"/>
    <col min="928" max="928" width="66.765625" bestFit="1" customWidth="1"/>
    <col min="929" max="929" width="57" bestFit="1" customWidth="1"/>
    <col min="930" max="930" width="104.69140625" bestFit="1" customWidth="1"/>
    <col min="931" max="931" width="65.23046875" bestFit="1" customWidth="1"/>
    <col min="932" max="932" width="103.3828125" bestFit="1" customWidth="1"/>
    <col min="933" max="933" width="41.61328125" bestFit="1" customWidth="1"/>
    <col min="934" max="934" width="114.69140625" bestFit="1" customWidth="1"/>
    <col min="935" max="935" width="96.23046875" bestFit="1" customWidth="1"/>
    <col min="936" max="936" width="91.07421875" bestFit="1" customWidth="1"/>
    <col min="937" max="937" width="83.3828125" bestFit="1" customWidth="1"/>
    <col min="938" max="938" width="134.69140625" bestFit="1" customWidth="1"/>
    <col min="939" max="939" width="91.69140625" bestFit="1" customWidth="1"/>
    <col min="940" max="940" width="116.3828125" bestFit="1" customWidth="1"/>
    <col min="941" max="941" width="113.84375" bestFit="1" customWidth="1"/>
    <col min="942" max="942" width="106.07421875" bestFit="1" customWidth="1"/>
    <col min="943" max="943" width="172.921875" bestFit="1" customWidth="1"/>
    <col min="944" max="944" width="169.69140625" bestFit="1" customWidth="1"/>
    <col min="945" max="945" width="155" bestFit="1" customWidth="1"/>
    <col min="946" max="946" width="119.53515625" bestFit="1" customWidth="1"/>
    <col min="947" max="947" width="194" bestFit="1" customWidth="1"/>
    <col min="948" max="948" width="193.69140625" bestFit="1" customWidth="1"/>
    <col min="949" max="949" width="195.69140625" bestFit="1" customWidth="1"/>
    <col min="950" max="950" width="165.23046875" bestFit="1" customWidth="1"/>
    <col min="951" max="951" width="151.3046875" bestFit="1" customWidth="1"/>
    <col min="952" max="952" width="171" bestFit="1" customWidth="1"/>
    <col min="953" max="953" width="165.4609375" bestFit="1" customWidth="1"/>
    <col min="954" max="954" width="173.15234375" bestFit="1" customWidth="1"/>
    <col min="955" max="955" width="197" bestFit="1" customWidth="1"/>
    <col min="956" max="956" width="192" bestFit="1" customWidth="1"/>
    <col min="957" max="957" width="191.61328125" bestFit="1" customWidth="1"/>
    <col min="958" max="958" width="197.15234375" bestFit="1" customWidth="1"/>
    <col min="959" max="959" width="180.15234375" bestFit="1" customWidth="1"/>
    <col min="960" max="960" width="197" bestFit="1" customWidth="1"/>
    <col min="961" max="961" width="200.61328125" bestFit="1" customWidth="1"/>
    <col min="962" max="962" width="191.69140625" bestFit="1" customWidth="1"/>
    <col min="963" max="963" width="139.23046875" bestFit="1" customWidth="1"/>
    <col min="964" max="964" width="120.3828125" bestFit="1" customWidth="1"/>
    <col min="965" max="965" width="66.69140625" bestFit="1" customWidth="1"/>
    <col min="966" max="966" width="90.69140625" bestFit="1" customWidth="1"/>
    <col min="967" max="967" width="131.921875" bestFit="1" customWidth="1"/>
    <col min="968" max="968" width="58" bestFit="1" customWidth="1"/>
    <col min="969" max="969" width="58.69140625" bestFit="1" customWidth="1"/>
    <col min="970" max="970" width="143.69140625" bestFit="1" customWidth="1"/>
    <col min="971" max="971" width="123.3046875" bestFit="1" customWidth="1"/>
    <col min="972" max="972" width="97" bestFit="1" customWidth="1"/>
    <col min="973" max="973" width="24.765625" bestFit="1" customWidth="1"/>
    <col min="974" max="974" width="93.61328125" bestFit="1" customWidth="1"/>
    <col min="975" max="975" width="76.23046875" bestFit="1" customWidth="1"/>
    <col min="976" max="976" width="142.53515625" bestFit="1" customWidth="1"/>
    <col min="977" max="977" width="56.3046875" bestFit="1" customWidth="1"/>
    <col min="978" max="978" width="157" bestFit="1" customWidth="1"/>
    <col min="979" max="979" width="80.61328125" bestFit="1" customWidth="1"/>
    <col min="980" max="980" width="148.765625" bestFit="1" customWidth="1"/>
    <col min="981" max="981" width="143.07421875" bestFit="1" customWidth="1"/>
    <col min="982" max="982" width="144.3828125" bestFit="1" customWidth="1"/>
    <col min="983" max="983" width="127.23046875" bestFit="1" customWidth="1"/>
    <col min="984" max="984" width="129.921875" bestFit="1" customWidth="1"/>
    <col min="985" max="985" width="79.3828125" bestFit="1" customWidth="1"/>
    <col min="986" max="986" width="92" bestFit="1" customWidth="1"/>
    <col min="987" max="987" width="90.921875" bestFit="1" customWidth="1"/>
    <col min="988" max="988" width="108.4609375" bestFit="1" customWidth="1"/>
    <col min="989" max="990" width="107.3828125" bestFit="1" customWidth="1"/>
    <col min="991" max="991" width="120.61328125" bestFit="1" customWidth="1"/>
    <col min="992" max="992" width="125.15234375" bestFit="1" customWidth="1"/>
    <col min="993" max="993" width="123.3828125" bestFit="1" customWidth="1"/>
    <col min="994" max="994" width="137.765625" bestFit="1" customWidth="1"/>
    <col min="995" max="995" width="137.07421875" bestFit="1" customWidth="1"/>
    <col min="996" max="996" width="138.15234375" bestFit="1" customWidth="1"/>
    <col min="997" max="997" width="159.07421875" bestFit="1" customWidth="1"/>
    <col min="998" max="999" width="157.07421875" bestFit="1" customWidth="1"/>
    <col min="1000" max="1000" width="185.4609375" bestFit="1" customWidth="1"/>
    <col min="1001" max="1001" width="179.765625" bestFit="1" customWidth="1"/>
    <col min="1002" max="1002" width="182.69140625" bestFit="1" customWidth="1"/>
    <col min="1003" max="1003" width="171" bestFit="1" customWidth="1"/>
    <col min="1004" max="1004" width="185.765625" bestFit="1" customWidth="1"/>
    <col min="1005" max="1005" width="168.765625" bestFit="1" customWidth="1"/>
    <col min="1006" max="1006" width="101.53515625" bestFit="1" customWidth="1"/>
    <col min="1007" max="1007" width="134.921875" bestFit="1" customWidth="1"/>
    <col min="1008" max="1008" width="222.23046875" bestFit="1" customWidth="1"/>
    <col min="1009" max="1009" width="192.765625" bestFit="1" customWidth="1"/>
    <col min="1010" max="1010" width="201.69140625" bestFit="1" customWidth="1"/>
    <col min="1011" max="1011" width="164.765625" bestFit="1" customWidth="1"/>
    <col min="1012" max="1012" width="161.765625" bestFit="1" customWidth="1"/>
    <col min="1013" max="1013" width="98.61328125" bestFit="1" customWidth="1"/>
    <col min="1014" max="1014" width="161.3828125" bestFit="1" customWidth="1"/>
    <col min="1015" max="1015" width="111.61328125" bestFit="1" customWidth="1"/>
    <col min="1016" max="1016" width="169.69140625" bestFit="1" customWidth="1"/>
    <col min="1017" max="1017" width="154.3046875" bestFit="1" customWidth="1"/>
    <col min="1018" max="1018" width="160.53515625" bestFit="1" customWidth="1"/>
    <col min="1019" max="1019" width="94.23046875" bestFit="1" customWidth="1"/>
    <col min="1020" max="1020" width="109.07421875" bestFit="1" customWidth="1"/>
    <col min="1021" max="1021" width="191.3046875" bestFit="1" customWidth="1"/>
    <col min="1022" max="1022" width="139.07421875" bestFit="1" customWidth="1"/>
    <col min="1023" max="1023" width="203.15234375" bestFit="1" customWidth="1"/>
    <col min="1024" max="1024" width="166.69140625" bestFit="1" customWidth="1"/>
    <col min="1025" max="1025" width="152.84375" bestFit="1" customWidth="1"/>
    <col min="1026" max="1026" width="116" bestFit="1" customWidth="1"/>
    <col min="1027" max="1027" width="115.69140625" bestFit="1" customWidth="1"/>
    <col min="1028" max="1028" width="154.07421875" bestFit="1" customWidth="1"/>
    <col min="1029" max="1029" width="94.765625" bestFit="1" customWidth="1"/>
    <col min="1030" max="1030" width="90.23046875" bestFit="1" customWidth="1"/>
    <col min="1031" max="1031" width="94.765625" bestFit="1" customWidth="1"/>
    <col min="1032" max="1032" width="90.23046875" bestFit="1" customWidth="1"/>
    <col min="1033" max="1033" width="142.61328125" bestFit="1" customWidth="1"/>
    <col min="1034" max="1034" width="59.23046875" bestFit="1" customWidth="1"/>
    <col min="1035" max="1035" width="103.53515625" bestFit="1" customWidth="1"/>
    <col min="1036" max="1036" width="101.3046875" bestFit="1" customWidth="1"/>
    <col min="1037" max="1037" width="100.61328125" bestFit="1" customWidth="1"/>
    <col min="1038" max="1038" width="116.69140625" bestFit="1" customWidth="1"/>
    <col min="1039" max="1039" width="114.53515625" bestFit="1" customWidth="1"/>
    <col min="1040" max="1040" width="109.3828125" bestFit="1" customWidth="1"/>
    <col min="1041" max="1041" width="123.53515625" bestFit="1" customWidth="1"/>
    <col min="1042" max="1042" width="122.3828125" bestFit="1" customWidth="1"/>
    <col min="1043" max="1043" width="124.4609375" bestFit="1" customWidth="1"/>
    <col min="1044" max="1044" width="100.07421875" bestFit="1" customWidth="1"/>
    <col min="1045" max="1045" width="102.3046875" bestFit="1" customWidth="1"/>
    <col min="1046" max="1046" width="102.23046875" bestFit="1" customWidth="1"/>
    <col min="1047" max="1047" width="105.765625" bestFit="1" customWidth="1"/>
    <col min="1048" max="1048" width="105.3828125" bestFit="1" customWidth="1"/>
    <col min="1049" max="1049" width="108.84375" bestFit="1" customWidth="1"/>
    <col min="1050" max="1050" width="61.61328125" bestFit="1" customWidth="1"/>
    <col min="1051" max="1051" width="151.15234375" bestFit="1" customWidth="1"/>
    <col min="1052" max="1052" width="151.921875" bestFit="1" customWidth="1"/>
    <col min="1053" max="1053" width="155.61328125" bestFit="1" customWidth="1"/>
    <col min="1054" max="1054" width="109.4609375" bestFit="1" customWidth="1"/>
    <col min="1055" max="1055" width="76.3046875" bestFit="1" customWidth="1"/>
    <col min="1056" max="1056" width="75.921875" bestFit="1" customWidth="1"/>
    <col min="1057" max="1057" width="61.84375" bestFit="1" customWidth="1"/>
    <col min="1058" max="1058" width="61.07421875" bestFit="1" customWidth="1"/>
    <col min="1059" max="1059" width="199.3828125" bestFit="1" customWidth="1"/>
    <col min="1060" max="1060" width="42.765625" bestFit="1" customWidth="1"/>
    <col min="1061" max="1061" width="110.69140625" bestFit="1" customWidth="1"/>
    <col min="1062" max="1062" width="110" bestFit="1" customWidth="1"/>
    <col min="1063" max="1063" width="45.4609375" bestFit="1" customWidth="1"/>
    <col min="1064" max="1064" width="66.69140625" bestFit="1" customWidth="1"/>
    <col min="1065" max="1065" width="53.765625" bestFit="1" customWidth="1"/>
    <col min="1066" max="1066" width="95.15234375" bestFit="1" customWidth="1"/>
    <col min="1067" max="1067" width="89.3046875" bestFit="1" customWidth="1"/>
    <col min="1068" max="1068" width="52.23046875" bestFit="1" customWidth="1"/>
    <col min="1069" max="1070" width="49.3046875" bestFit="1" customWidth="1"/>
    <col min="1071" max="1072" width="88.3046875" bestFit="1" customWidth="1"/>
    <col min="1073" max="1073" width="87.07421875" bestFit="1" customWidth="1"/>
    <col min="1074" max="1074" width="99.3046875" bestFit="1" customWidth="1"/>
    <col min="1075" max="1075" width="120.53515625" bestFit="1" customWidth="1"/>
    <col min="1076" max="1076" width="89.07421875" bestFit="1" customWidth="1"/>
    <col min="1077" max="1077" width="171" bestFit="1" customWidth="1"/>
    <col min="1078" max="1078" width="133.23046875" bestFit="1" customWidth="1"/>
    <col min="1079" max="1079" width="175.765625" bestFit="1" customWidth="1"/>
    <col min="1080" max="1080" width="102.84375" bestFit="1" customWidth="1"/>
    <col min="1081" max="1081" width="116.765625" bestFit="1" customWidth="1"/>
    <col min="1082" max="1082" width="111.23046875" bestFit="1" customWidth="1"/>
    <col min="1083" max="1083" width="106.84375" bestFit="1" customWidth="1"/>
    <col min="1084" max="1084" width="121.69140625" bestFit="1" customWidth="1"/>
    <col min="1085" max="1085" width="99.84375" bestFit="1" customWidth="1"/>
    <col min="1086" max="1086" width="125.921875" bestFit="1" customWidth="1"/>
    <col min="1087" max="1087" width="115.61328125" bestFit="1" customWidth="1"/>
    <col min="1088" max="1088" width="159.3828125" bestFit="1" customWidth="1"/>
    <col min="1089" max="1089" width="182.69140625" bestFit="1" customWidth="1"/>
    <col min="1090" max="1090" width="146.765625" bestFit="1" customWidth="1"/>
    <col min="1091" max="1091" width="171.921875" bestFit="1" customWidth="1"/>
    <col min="1092" max="1092" width="73.53515625" bestFit="1" customWidth="1"/>
    <col min="1093" max="1093" width="159.61328125" bestFit="1" customWidth="1"/>
    <col min="1094" max="1094" width="177.69140625" bestFit="1" customWidth="1"/>
    <col min="1095" max="1095" width="110.3828125" bestFit="1" customWidth="1"/>
    <col min="1096" max="1096" width="61.23046875" bestFit="1" customWidth="1"/>
    <col min="1097" max="1097" width="96.4609375" bestFit="1" customWidth="1"/>
    <col min="1098" max="1098" width="80.15234375" bestFit="1" customWidth="1"/>
    <col min="1099" max="1099" width="141.69140625" bestFit="1" customWidth="1"/>
    <col min="1100" max="1100" width="192.23046875" bestFit="1" customWidth="1"/>
    <col min="1101" max="1101" width="189.07421875" bestFit="1" customWidth="1"/>
    <col min="1102" max="1102" width="193.15234375" bestFit="1" customWidth="1"/>
    <col min="1103" max="1103" width="130.4609375" bestFit="1" customWidth="1"/>
    <col min="1104" max="1104" width="170.921875" bestFit="1" customWidth="1"/>
    <col min="1105" max="1105" width="136.3828125" bestFit="1" customWidth="1"/>
    <col min="1106" max="1106" width="175.3828125" bestFit="1" customWidth="1"/>
    <col min="1107" max="1107" width="90.53515625" bestFit="1" customWidth="1"/>
    <col min="1108" max="1108" width="95" bestFit="1" customWidth="1"/>
    <col min="1109" max="1109" width="83.07421875" bestFit="1" customWidth="1"/>
    <col min="1110" max="1110" width="106.07421875" bestFit="1" customWidth="1"/>
    <col min="1111" max="1111" width="103.23046875" bestFit="1" customWidth="1"/>
    <col min="1112" max="1112" width="90.15234375" bestFit="1" customWidth="1"/>
    <col min="1113" max="1113" width="116.3828125" bestFit="1" customWidth="1"/>
    <col min="1114" max="1114" width="90.15234375" bestFit="1" customWidth="1"/>
    <col min="1115" max="1115" width="81.3828125" bestFit="1" customWidth="1"/>
    <col min="1116" max="1116" width="121.69140625" bestFit="1" customWidth="1"/>
    <col min="1117" max="1117" width="188" bestFit="1" customWidth="1"/>
    <col min="1118" max="1118" width="138.3828125" bestFit="1" customWidth="1"/>
    <col min="1119" max="1119" width="138.69140625" bestFit="1" customWidth="1"/>
    <col min="1120" max="1120" width="174.4609375" bestFit="1" customWidth="1"/>
    <col min="1121" max="1121" width="181.61328125" bestFit="1" customWidth="1"/>
    <col min="1122" max="1122" width="192.61328125" bestFit="1" customWidth="1"/>
    <col min="1123" max="1123" width="172.765625" bestFit="1" customWidth="1"/>
    <col min="1124" max="1124" width="167.07421875" bestFit="1" customWidth="1"/>
    <col min="1125" max="1125" width="196.3828125" bestFit="1" customWidth="1"/>
    <col min="1126" max="1126" width="174.61328125" bestFit="1" customWidth="1"/>
    <col min="1127" max="1127" width="149.3828125" bestFit="1" customWidth="1"/>
    <col min="1128" max="1128" width="93.69140625" bestFit="1" customWidth="1"/>
    <col min="1129" max="1129" width="185.765625" bestFit="1" customWidth="1"/>
    <col min="1130" max="1130" width="54.3046875" bestFit="1" customWidth="1"/>
    <col min="1131" max="1131" width="52.3046875" bestFit="1" customWidth="1"/>
    <col min="1132" max="1132" width="53.921875" bestFit="1" customWidth="1"/>
    <col min="1133" max="1133" width="52.84375" bestFit="1" customWidth="1"/>
    <col min="1134" max="1134" width="84.84375" bestFit="1" customWidth="1"/>
    <col min="1135" max="1135" width="69.53515625" bestFit="1" customWidth="1"/>
    <col min="1136" max="1136" width="55" bestFit="1" customWidth="1"/>
    <col min="1137" max="1137" width="164.921875" bestFit="1" customWidth="1"/>
    <col min="1138" max="1138" width="170.921875" bestFit="1" customWidth="1"/>
    <col min="1139" max="1139" width="76.07421875" bestFit="1" customWidth="1"/>
    <col min="1140" max="1140" width="152.3046875" bestFit="1" customWidth="1"/>
    <col min="1141" max="1141" width="156.15234375" bestFit="1" customWidth="1"/>
    <col min="1142" max="1142" width="154.69140625" bestFit="1" customWidth="1"/>
    <col min="1143" max="1143" width="175" bestFit="1" customWidth="1"/>
    <col min="1144" max="1144" width="189.765625" bestFit="1" customWidth="1"/>
    <col min="1145" max="1145" width="167.84375" bestFit="1" customWidth="1"/>
    <col min="1146" max="1146" width="166.921875" bestFit="1" customWidth="1"/>
    <col min="1147" max="1147" width="163.84375" bestFit="1" customWidth="1"/>
    <col min="1148" max="1148" width="201.53515625" bestFit="1" customWidth="1"/>
    <col min="1149" max="1149" width="80.69140625" bestFit="1" customWidth="1"/>
    <col min="1150" max="1150" width="156.07421875" bestFit="1" customWidth="1"/>
    <col min="1151" max="1151" width="187.4609375" bestFit="1" customWidth="1"/>
    <col min="1152" max="1152" width="210.69140625" bestFit="1" customWidth="1"/>
    <col min="1153" max="1153" width="111.07421875" bestFit="1" customWidth="1"/>
    <col min="1154" max="1154" width="129.15234375" bestFit="1" customWidth="1"/>
    <col min="1155" max="1155" width="39.3046875" bestFit="1" customWidth="1"/>
    <col min="1156" max="1156" width="71.3046875" bestFit="1" customWidth="1"/>
    <col min="1157" max="1157" width="25.921875" bestFit="1" customWidth="1"/>
    <col min="1158" max="1158" width="47" bestFit="1" customWidth="1"/>
    <col min="1159" max="1159" width="74.23046875" bestFit="1" customWidth="1"/>
    <col min="1160" max="1160" width="77.15234375" bestFit="1" customWidth="1"/>
    <col min="1161" max="1161" width="78.07421875" bestFit="1" customWidth="1"/>
    <col min="1162" max="1162" width="76.4609375" bestFit="1" customWidth="1"/>
    <col min="1163" max="1163" width="75.3828125" bestFit="1" customWidth="1"/>
    <col min="1164" max="1164" width="91.4609375" bestFit="1" customWidth="1"/>
    <col min="1165" max="1165" width="87.765625" bestFit="1" customWidth="1"/>
    <col min="1166" max="1166" width="94.61328125" bestFit="1" customWidth="1"/>
    <col min="1167" max="1167" width="102.69140625" bestFit="1" customWidth="1"/>
    <col min="1168" max="1168" width="189.3046875" bestFit="1" customWidth="1"/>
    <col min="1169" max="1169" width="34.53515625" bestFit="1" customWidth="1"/>
    <col min="1170" max="1170" width="68.3828125" bestFit="1" customWidth="1"/>
    <col min="1171" max="1171" width="71.53515625" bestFit="1" customWidth="1"/>
    <col min="1172" max="1172" width="88.69140625" bestFit="1" customWidth="1"/>
    <col min="1173" max="1173" width="101" bestFit="1" customWidth="1"/>
    <col min="1174" max="1174" width="146.3828125" bestFit="1" customWidth="1"/>
    <col min="1175" max="1175" width="194.23046875" bestFit="1" customWidth="1"/>
    <col min="1176" max="1176" width="162.921875" bestFit="1" customWidth="1"/>
    <col min="1177" max="1177" width="94.23046875" bestFit="1" customWidth="1"/>
    <col min="1178" max="1178" width="50.765625" bestFit="1" customWidth="1"/>
    <col min="1179" max="1179" width="79.61328125" bestFit="1" customWidth="1"/>
    <col min="1180" max="1180" width="148.84375" bestFit="1" customWidth="1"/>
    <col min="1181" max="1181" width="168.07421875" bestFit="1" customWidth="1"/>
    <col min="1182" max="1182" width="201.15234375" bestFit="1" customWidth="1"/>
    <col min="1183" max="1183" width="204.84375" bestFit="1" customWidth="1"/>
    <col min="1184" max="1184" width="180.84375" bestFit="1" customWidth="1"/>
    <col min="1185" max="1185" width="181.61328125" bestFit="1" customWidth="1"/>
    <col min="1186" max="1186" width="186" bestFit="1" customWidth="1"/>
    <col min="1187" max="1187" width="165.3046875" bestFit="1" customWidth="1"/>
    <col min="1188" max="1188" width="191.3046875" bestFit="1" customWidth="1"/>
    <col min="1189" max="1189" width="166.921875" bestFit="1" customWidth="1"/>
    <col min="1190" max="1190" width="186.69140625" bestFit="1" customWidth="1"/>
    <col min="1191" max="1191" width="186.84375" bestFit="1" customWidth="1"/>
    <col min="1192" max="1192" width="58.3046875" bestFit="1" customWidth="1"/>
    <col min="1193" max="1193" width="76.765625" bestFit="1" customWidth="1"/>
    <col min="1194" max="1194" width="183.61328125" bestFit="1" customWidth="1"/>
    <col min="1195" max="1195" width="192" bestFit="1" customWidth="1"/>
    <col min="1196" max="1196" width="191.61328125" bestFit="1" customWidth="1"/>
    <col min="1197" max="1197" width="200.07421875" bestFit="1" customWidth="1"/>
    <col min="1198" max="1198" width="85.07421875" bestFit="1" customWidth="1"/>
    <col min="1199" max="1199" width="233.61328125" bestFit="1" customWidth="1"/>
    <col min="1200" max="1200" width="166.15234375" bestFit="1" customWidth="1"/>
    <col min="1201" max="1201" width="167.15234375" bestFit="1" customWidth="1"/>
    <col min="1202" max="1202" width="159.921875" bestFit="1" customWidth="1"/>
    <col min="1203" max="1203" width="183.921875" bestFit="1" customWidth="1"/>
    <col min="1204" max="1204" width="184.15234375" bestFit="1" customWidth="1"/>
    <col min="1205" max="1205" width="161.23046875" bestFit="1" customWidth="1"/>
    <col min="1206" max="1206" width="192.53515625" bestFit="1" customWidth="1"/>
    <col min="1207" max="1207" width="167.61328125" bestFit="1" customWidth="1"/>
    <col min="1208" max="1208" width="193.69140625" bestFit="1" customWidth="1"/>
    <col min="1209" max="1209" width="77" bestFit="1" customWidth="1"/>
    <col min="1210" max="1210" width="75.69140625" bestFit="1" customWidth="1"/>
    <col min="1211" max="1211" width="183.921875" bestFit="1" customWidth="1"/>
    <col min="1212" max="1212" width="76.765625" bestFit="1" customWidth="1"/>
    <col min="1213" max="1213" width="171.53515625" bestFit="1" customWidth="1"/>
    <col min="1214" max="1214" width="78.3046875" bestFit="1" customWidth="1"/>
    <col min="1215" max="1215" width="77.23046875" bestFit="1" customWidth="1"/>
    <col min="1216" max="1216" width="96.921875" bestFit="1" customWidth="1"/>
    <col min="1217" max="1217" width="62" bestFit="1" customWidth="1"/>
    <col min="1218" max="1218" width="77.3828125" bestFit="1" customWidth="1"/>
    <col min="1219" max="1219" width="98.84375" bestFit="1" customWidth="1"/>
    <col min="1220" max="1220" width="67.69140625" bestFit="1" customWidth="1"/>
    <col min="1221" max="1221" width="38.69140625" bestFit="1" customWidth="1"/>
    <col min="1222" max="1222" width="71.4609375" bestFit="1" customWidth="1"/>
    <col min="1223" max="1223" width="47" bestFit="1" customWidth="1"/>
    <col min="1224" max="1224" width="140.23046875" bestFit="1" customWidth="1"/>
    <col min="1225" max="1225" width="75.69140625" bestFit="1" customWidth="1"/>
    <col min="1226" max="1226" width="101" bestFit="1" customWidth="1"/>
    <col min="1227" max="1227" width="112.3828125" bestFit="1" customWidth="1"/>
    <col min="1228" max="1228" width="197.84375" bestFit="1" customWidth="1"/>
    <col min="1229" max="1229" width="121.69140625" bestFit="1" customWidth="1"/>
    <col min="1230" max="1230" width="192.3828125" bestFit="1" customWidth="1"/>
    <col min="1231" max="1231" width="211.4609375" bestFit="1" customWidth="1"/>
    <col min="1232" max="1232" width="101.69140625" bestFit="1" customWidth="1"/>
    <col min="1233" max="1233" width="235.921875" bestFit="1" customWidth="1"/>
    <col min="1234" max="1234" width="85.765625" bestFit="1" customWidth="1"/>
    <col min="1235" max="1235" width="170.921875" bestFit="1" customWidth="1"/>
    <col min="1236" max="1236" width="184.4609375" bestFit="1" customWidth="1"/>
    <col min="1237" max="1237" width="70" bestFit="1" customWidth="1"/>
    <col min="1238" max="1238" width="77.23046875" bestFit="1" customWidth="1"/>
    <col min="1239" max="1240" width="79.53515625" bestFit="1" customWidth="1"/>
    <col min="1241" max="1241" width="67.15234375" bestFit="1" customWidth="1"/>
    <col min="1242" max="1242" width="68.765625" bestFit="1" customWidth="1"/>
    <col min="1243" max="1243" width="68.53515625" bestFit="1" customWidth="1"/>
    <col min="1244" max="1244" width="91.84375" bestFit="1" customWidth="1"/>
    <col min="1245" max="1245" width="160.15234375" bestFit="1" customWidth="1"/>
    <col min="1246" max="1246" width="190.921875" bestFit="1" customWidth="1"/>
    <col min="1247" max="1247" width="191.69140625" bestFit="1" customWidth="1"/>
    <col min="1248" max="1248" width="120.61328125" bestFit="1" customWidth="1"/>
    <col min="1249" max="1249" width="131.3828125" bestFit="1" customWidth="1"/>
    <col min="1250" max="1250" width="117.07421875" bestFit="1" customWidth="1"/>
    <col min="1251" max="1251" width="142.53515625" bestFit="1" customWidth="1"/>
    <col min="1252" max="1252" width="143.61328125" bestFit="1" customWidth="1"/>
    <col min="1253" max="1253" width="117.07421875" bestFit="1" customWidth="1"/>
    <col min="1254" max="1254" width="152.61328125" bestFit="1" customWidth="1"/>
    <col min="1255" max="1255" width="103.53515625" bestFit="1" customWidth="1"/>
    <col min="1256" max="1256" width="181.61328125" bestFit="1" customWidth="1"/>
    <col min="1257" max="1257" width="205.921875" bestFit="1" customWidth="1"/>
    <col min="1258" max="1258" width="209.23046875" bestFit="1" customWidth="1"/>
    <col min="1259" max="1259" width="178.07421875" bestFit="1" customWidth="1"/>
    <col min="1260" max="1260" width="191.3046875" bestFit="1" customWidth="1"/>
    <col min="1261" max="1261" width="152.4609375" bestFit="1" customWidth="1"/>
    <col min="1262" max="1262" width="90.23046875" bestFit="1" customWidth="1"/>
    <col min="1263" max="1263" width="152.69140625" bestFit="1" customWidth="1"/>
    <col min="1264" max="1264" width="201.69140625" bestFit="1" customWidth="1"/>
    <col min="1265" max="1265" width="200.4609375" bestFit="1" customWidth="1"/>
    <col min="1266" max="1266" width="180.15234375" bestFit="1" customWidth="1"/>
    <col min="1267" max="1267" width="186.53515625" bestFit="1" customWidth="1"/>
    <col min="1268" max="1268" width="190.69140625" bestFit="1" customWidth="1"/>
    <col min="1269" max="1269" width="195.84375" bestFit="1" customWidth="1"/>
    <col min="1270" max="1270" width="180.15234375" bestFit="1" customWidth="1"/>
    <col min="1271" max="1271" width="189.23046875" bestFit="1" customWidth="1"/>
    <col min="1272" max="1272" width="147.15234375" bestFit="1" customWidth="1"/>
    <col min="1273" max="1273" width="191.15234375" bestFit="1" customWidth="1"/>
    <col min="1274" max="1274" width="160.69140625" bestFit="1" customWidth="1"/>
    <col min="1275" max="1275" width="121.921875" bestFit="1" customWidth="1"/>
    <col min="1276" max="1276" width="138.765625" bestFit="1" customWidth="1"/>
    <col min="1277" max="1277" width="195.69140625" bestFit="1" customWidth="1"/>
    <col min="1278" max="1278" width="105" bestFit="1" customWidth="1"/>
    <col min="1279" max="1279" width="171.3046875" bestFit="1" customWidth="1"/>
    <col min="1280" max="1280" width="151.69140625" bestFit="1" customWidth="1"/>
    <col min="1281" max="1281" width="196.4609375" bestFit="1" customWidth="1"/>
    <col min="1282" max="1282" width="44.07421875" bestFit="1" customWidth="1"/>
    <col min="1283" max="1283" width="176.23046875" bestFit="1" customWidth="1"/>
    <col min="1284" max="1284" width="162.15234375" bestFit="1" customWidth="1"/>
    <col min="1285" max="1285" width="154.07421875" bestFit="1" customWidth="1"/>
    <col min="1286" max="1286" width="172.765625" bestFit="1" customWidth="1"/>
    <col min="1287" max="1287" width="170.765625" bestFit="1" customWidth="1"/>
    <col min="1288" max="1288" width="190.53515625" bestFit="1" customWidth="1"/>
    <col min="1289" max="1289" width="87.23046875" bestFit="1" customWidth="1"/>
    <col min="1290" max="1290" width="222.765625" bestFit="1" customWidth="1"/>
    <col min="1291" max="1292" width="190.69140625" bestFit="1" customWidth="1"/>
    <col min="1293" max="1293" width="184.84375" bestFit="1" customWidth="1"/>
    <col min="1294" max="1294" width="202.69140625" bestFit="1" customWidth="1"/>
    <col min="1295" max="1295" width="107.23046875" bestFit="1" customWidth="1"/>
    <col min="1296" max="1296" width="166.69140625" bestFit="1" customWidth="1"/>
    <col min="1297" max="1297" width="177.69140625" bestFit="1" customWidth="1"/>
    <col min="1298" max="1298" width="195.84375" bestFit="1" customWidth="1"/>
    <col min="1299" max="1299" width="155.765625" bestFit="1" customWidth="1"/>
    <col min="1300" max="1300" width="162.921875" bestFit="1" customWidth="1"/>
    <col min="1301" max="1301" width="161.765625" bestFit="1" customWidth="1"/>
    <col min="1302" max="1302" width="102.23046875" bestFit="1" customWidth="1"/>
    <col min="1303" max="1303" width="153.15234375" bestFit="1" customWidth="1"/>
    <col min="1304" max="1304" width="79.15234375" bestFit="1" customWidth="1"/>
    <col min="1305" max="1305" width="104.07421875" bestFit="1" customWidth="1"/>
    <col min="1306" max="1306" width="85.61328125" bestFit="1" customWidth="1"/>
    <col min="1307" max="1307" width="199.15234375" bestFit="1" customWidth="1"/>
    <col min="1308" max="1308" width="115.3046875" bestFit="1" customWidth="1"/>
    <col min="1309" max="1309" width="196.23046875" bestFit="1" customWidth="1"/>
    <col min="1310" max="1310" width="110.3828125" bestFit="1" customWidth="1"/>
    <col min="1311" max="1311" width="94" bestFit="1" customWidth="1"/>
    <col min="1312" max="1312" width="137.765625" bestFit="1" customWidth="1"/>
    <col min="1313" max="1313" width="145.15234375" bestFit="1" customWidth="1"/>
    <col min="1314" max="1314" width="175.3046875" bestFit="1" customWidth="1"/>
    <col min="1315" max="1315" width="93.4609375" bestFit="1" customWidth="1"/>
    <col min="1316" max="1316" width="167.61328125" bestFit="1" customWidth="1"/>
    <col min="1317" max="1317" width="150.84375" bestFit="1" customWidth="1"/>
    <col min="1318" max="1318" width="124.61328125" bestFit="1" customWidth="1"/>
    <col min="1319" max="1319" width="100.84375" bestFit="1" customWidth="1"/>
    <col min="1320" max="1320" width="191.84375" bestFit="1" customWidth="1"/>
    <col min="1321" max="1321" width="103.23046875" bestFit="1" customWidth="1"/>
    <col min="1322" max="1322" width="83.07421875" bestFit="1" customWidth="1"/>
    <col min="1323" max="1323" width="77.23046875" bestFit="1" customWidth="1"/>
    <col min="1324" max="1324" width="144.765625" bestFit="1" customWidth="1"/>
    <col min="1325" max="1325" width="121.921875" bestFit="1" customWidth="1"/>
    <col min="1326" max="1326" width="140.921875" bestFit="1" customWidth="1"/>
    <col min="1327" max="1327" width="102.84375" bestFit="1" customWidth="1"/>
    <col min="1328" max="1328" width="165.3046875" bestFit="1" customWidth="1"/>
    <col min="1329" max="1329" width="105.3828125" bestFit="1" customWidth="1"/>
    <col min="1330" max="1330" width="193.4609375" bestFit="1" customWidth="1"/>
    <col min="1331" max="1331" width="100.23046875" bestFit="1" customWidth="1"/>
    <col min="1332" max="1332" width="157.53515625" bestFit="1" customWidth="1"/>
    <col min="1333" max="1333" width="157.3828125" bestFit="1" customWidth="1"/>
    <col min="1334" max="1334" width="187.765625" bestFit="1" customWidth="1"/>
    <col min="1335" max="1335" width="220.23046875" bestFit="1" customWidth="1"/>
    <col min="1336" max="1336" width="169.4609375" bestFit="1" customWidth="1"/>
    <col min="1337" max="1337" width="104.15234375" bestFit="1" customWidth="1"/>
    <col min="1338" max="1338" width="133" bestFit="1" customWidth="1"/>
    <col min="1339" max="1339" width="11.61328125" bestFit="1" customWidth="1"/>
  </cols>
  <sheetData>
    <row r="3" spans="1:2">
      <c r="A3" s="4" t="s">
        <v>12049</v>
      </c>
      <c r="B3" t="s">
        <v>13177</v>
      </c>
    </row>
    <row r="4" spans="1:2">
      <c r="A4" s="5" t="s">
        <v>5961</v>
      </c>
      <c r="B4" s="11">
        <v>5</v>
      </c>
    </row>
    <row r="5" spans="1:2">
      <c r="A5" s="18" t="s">
        <v>14460</v>
      </c>
      <c r="B5" s="11">
        <v>5</v>
      </c>
    </row>
    <row r="6" spans="1:2">
      <c r="A6" s="5" t="s">
        <v>1479</v>
      </c>
      <c r="B6" s="11">
        <v>5</v>
      </c>
    </row>
    <row r="7" spans="1:2">
      <c r="A7" s="18" t="s">
        <v>14461</v>
      </c>
      <c r="B7" s="11">
        <v>5</v>
      </c>
    </row>
    <row r="8" spans="1:2">
      <c r="A8" s="5" t="s">
        <v>2685</v>
      </c>
      <c r="B8" s="11">
        <v>5</v>
      </c>
    </row>
    <row r="9" spans="1:2">
      <c r="A9" s="18" t="s">
        <v>14111</v>
      </c>
      <c r="B9" s="11">
        <v>5</v>
      </c>
    </row>
    <row r="10" spans="1:2">
      <c r="A10" s="5" t="s">
        <v>9583</v>
      </c>
      <c r="B10" s="11">
        <v>4.8</v>
      </c>
    </row>
    <row r="11" spans="1:2">
      <c r="A11" s="18" t="s">
        <v>14369</v>
      </c>
      <c r="B11" s="11">
        <v>4.8</v>
      </c>
    </row>
    <row r="12" spans="1:2">
      <c r="A12" s="5" t="s">
        <v>10484</v>
      </c>
      <c r="B12" s="11">
        <v>4.8</v>
      </c>
    </row>
    <row r="13" spans="1:2">
      <c r="A13" s="18" t="s">
        <v>14462</v>
      </c>
      <c r="B13" s="11">
        <v>4.8</v>
      </c>
    </row>
    <row r="14" spans="1:2">
      <c r="A14" s="5" t="s">
        <v>9067</v>
      </c>
      <c r="B14" s="11">
        <v>4.8</v>
      </c>
    </row>
    <row r="15" spans="1:2">
      <c r="A15" s="18" t="s">
        <v>14109</v>
      </c>
      <c r="B15" s="11">
        <v>4.8</v>
      </c>
    </row>
    <row r="16" spans="1:2">
      <c r="A16" s="5" t="s">
        <v>10258</v>
      </c>
      <c r="B16" s="11">
        <v>4.7</v>
      </c>
    </row>
    <row r="17" spans="1:2">
      <c r="A17" s="18" t="s">
        <v>14463</v>
      </c>
      <c r="B17" s="11">
        <v>4.7</v>
      </c>
    </row>
    <row r="18" spans="1:2">
      <c r="A18" s="5" t="s">
        <v>11316</v>
      </c>
      <c r="B18" s="11">
        <v>4.7</v>
      </c>
    </row>
    <row r="19" spans="1:2">
      <c r="A19" s="18" t="s">
        <v>14104</v>
      </c>
      <c r="B19" s="11">
        <v>4.7</v>
      </c>
    </row>
    <row r="20" spans="1:2">
      <c r="A20" s="5" t="s">
        <v>3623</v>
      </c>
      <c r="B20" s="11">
        <v>4.7</v>
      </c>
    </row>
    <row r="21" spans="1:2">
      <c r="A21" s="18" t="s">
        <v>14520</v>
      </c>
      <c r="B21" s="11">
        <v>4.7</v>
      </c>
    </row>
    <row r="22" spans="1:2">
      <c r="A22" s="5" t="s">
        <v>9812</v>
      </c>
      <c r="B22" s="11">
        <v>4.7</v>
      </c>
    </row>
    <row r="23" spans="1:2">
      <c r="A23" s="18" t="s">
        <v>14088</v>
      </c>
      <c r="B23" s="11">
        <v>4.7</v>
      </c>
    </row>
    <row r="24" spans="1:2">
      <c r="A24" s="5" t="s">
        <v>2077</v>
      </c>
      <c r="B24" s="11">
        <v>4.7</v>
      </c>
    </row>
    <row r="25" spans="1:2">
      <c r="A25" s="18" t="s">
        <v>13924</v>
      </c>
      <c r="B25" s="11">
        <v>4.7</v>
      </c>
    </row>
    <row r="26" spans="1:2">
      <c r="A26" s="5" t="s">
        <v>9783</v>
      </c>
      <c r="B26" s="11">
        <v>4.7</v>
      </c>
    </row>
    <row r="27" spans="1:2">
      <c r="A27" s="18" t="s">
        <v>14114</v>
      </c>
      <c r="B27" s="11">
        <v>4.7</v>
      </c>
    </row>
    <row r="28" spans="1:2">
      <c r="A28" s="5" t="s">
        <v>12050</v>
      </c>
      <c r="B28" s="11">
        <v>4.8</v>
      </c>
    </row>
    <row r="50" spans="1:2">
      <c r="A50" s="4" t="s">
        <v>12049</v>
      </c>
      <c r="B50" t="s">
        <v>13177</v>
      </c>
    </row>
    <row r="51" spans="1:2">
      <c r="A51" s="5" t="s">
        <v>14461</v>
      </c>
      <c r="B51" s="11">
        <v>5</v>
      </c>
    </row>
    <row r="52" spans="1:2">
      <c r="A52" s="5" t="s">
        <v>14111</v>
      </c>
      <c r="B52" s="11">
        <v>5</v>
      </c>
    </row>
    <row r="53" spans="1:2">
      <c r="A53" s="5" t="s">
        <v>14460</v>
      </c>
      <c r="B53" s="11">
        <v>5</v>
      </c>
    </row>
    <row r="54" spans="1:2">
      <c r="A54" s="5" t="s">
        <v>14109</v>
      </c>
      <c r="B54" s="11">
        <v>4.8</v>
      </c>
    </row>
    <row r="55" spans="1:2">
      <c r="A55" s="5" t="s">
        <v>14462</v>
      </c>
      <c r="B55" s="11">
        <v>4.8</v>
      </c>
    </row>
    <row r="56" spans="1:2">
      <c r="A56" s="5" t="s">
        <v>14369</v>
      </c>
      <c r="B56" s="11">
        <v>4.8</v>
      </c>
    </row>
    <row r="57" spans="1:2">
      <c r="A57" s="5" t="s">
        <v>14114</v>
      </c>
      <c r="B57" s="11">
        <v>4.7</v>
      </c>
    </row>
    <row r="58" spans="1:2">
      <c r="A58" s="5" t="s">
        <v>14520</v>
      </c>
      <c r="B58" s="11">
        <v>4.7</v>
      </c>
    </row>
    <row r="59" spans="1:2">
      <c r="A59" s="5" t="s">
        <v>14088</v>
      </c>
      <c r="B59" s="11">
        <v>4.7</v>
      </c>
    </row>
    <row r="60" spans="1:2">
      <c r="A60" s="5" t="s">
        <v>13924</v>
      </c>
      <c r="B60" s="11">
        <v>4.7</v>
      </c>
    </row>
    <row r="61" spans="1:2">
      <c r="A61" s="5" t="s">
        <v>14104</v>
      </c>
      <c r="B61" s="11">
        <v>4.7</v>
      </c>
    </row>
    <row r="62" spans="1:2">
      <c r="A62" s="5" t="s">
        <v>14463</v>
      </c>
      <c r="B62" s="11">
        <v>4.7</v>
      </c>
    </row>
    <row r="63" spans="1:2">
      <c r="A63" s="5" t="s">
        <v>12050</v>
      </c>
      <c r="B63" s="11">
        <v>4.8000000000000007</v>
      </c>
    </row>
  </sheetData>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BBEB0-37E6-49DD-8A98-CEAFECBB3FC1}">
  <dimension ref="A3:C13"/>
  <sheetViews>
    <sheetView zoomScale="53" zoomScaleNormal="53" workbookViewId="0">
      <selection activeCell="C11" sqref="C11"/>
    </sheetView>
  </sheetViews>
  <sheetFormatPr defaultRowHeight="15.5"/>
  <cols>
    <col min="1" max="1" width="23.4609375" bestFit="1" customWidth="1"/>
    <col min="2" max="2" width="23.3046875" bestFit="1" customWidth="1"/>
    <col min="3" max="3" width="27.765625" bestFit="1" customWidth="1"/>
  </cols>
  <sheetData>
    <row r="3" spans="1:3">
      <c r="A3" s="4" t="s">
        <v>12049</v>
      </c>
      <c r="B3" t="s">
        <v>13175</v>
      </c>
      <c r="C3" t="s">
        <v>13176</v>
      </c>
    </row>
    <row r="4" spans="1:3">
      <c r="A4" s="5" t="s">
        <v>14550</v>
      </c>
      <c r="B4" s="9">
        <v>10418.083673469388</v>
      </c>
      <c r="C4" s="10">
        <v>6225.4612244897962</v>
      </c>
    </row>
    <row r="5" spans="1:3">
      <c r="A5" s="5" t="s">
        <v>14576</v>
      </c>
      <c r="B5" s="9">
        <v>4000</v>
      </c>
      <c r="C5" s="10">
        <v>2339</v>
      </c>
    </row>
    <row r="6" spans="1:3">
      <c r="A6" s="5" t="s">
        <v>14573</v>
      </c>
      <c r="B6" s="9">
        <v>4162.0736607142853</v>
      </c>
      <c r="C6" s="10">
        <v>2330.6156473214287</v>
      </c>
    </row>
    <row r="7" spans="1:3">
      <c r="A7" s="5" t="s">
        <v>14572</v>
      </c>
      <c r="B7" s="9">
        <v>1857.7456533333334</v>
      </c>
      <c r="C7" s="10">
        <v>947.48895999999991</v>
      </c>
    </row>
    <row r="8" spans="1:3">
      <c r="A8" s="5" t="s">
        <v>14575</v>
      </c>
      <c r="B8" s="9">
        <v>1900</v>
      </c>
      <c r="C8" s="10">
        <v>899</v>
      </c>
    </row>
    <row r="9" spans="1:3">
      <c r="A9" s="5" t="s">
        <v>14553</v>
      </c>
      <c r="B9" s="9">
        <v>1347</v>
      </c>
      <c r="C9" s="10">
        <v>638</v>
      </c>
    </row>
    <row r="10" spans="1:3">
      <c r="A10" s="5" t="s">
        <v>14552</v>
      </c>
      <c r="B10" s="9">
        <v>799</v>
      </c>
      <c r="C10" s="10">
        <v>337</v>
      </c>
    </row>
    <row r="11" spans="1:3">
      <c r="A11" s="5" t="s">
        <v>14557</v>
      </c>
      <c r="B11" s="9">
        <v>397.19354838709677</v>
      </c>
      <c r="C11" s="10">
        <v>301.58064516129031</v>
      </c>
    </row>
    <row r="12" spans="1:3">
      <c r="A12" s="5" t="s">
        <v>14574</v>
      </c>
      <c r="B12" s="9">
        <v>150</v>
      </c>
      <c r="C12" s="10">
        <v>150</v>
      </c>
    </row>
    <row r="13" spans="1:3">
      <c r="A13" s="5" t="s">
        <v>12050</v>
      </c>
      <c r="B13" s="9">
        <v>5691.1766247224277</v>
      </c>
      <c r="C13" s="10">
        <v>3304.6537157660991</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D8A8-1269-4AF9-9E96-D2E25DC99E8F}">
  <dimension ref="A3:B39"/>
  <sheetViews>
    <sheetView topLeftCell="A23" zoomScale="65" zoomScaleNormal="65" workbookViewId="0">
      <selection activeCell="J32" sqref="J32"/>
    </sheetView>
  </sheetViews>
  <sheetFormatPr defaultRowHeight="15.5"/>
  <cols>
    <col min="1" max="1" width="53.3828125" bestFit="1" customWidth="1"/>
    <col min="2" max="2" width="19.61328125" bestFit="1" customWidth="1"/>
  </cols>
  <sheetData>
    <row r="3" spans="1:2">
      <c r="A3" s="4" t="s">
        <v>12049</v>
      </c>
      <c r="B3" t="s">
        <v>13174</v>
      </c>
    </row>
    <row r="4" spans="1:2">
      <c r="A4" s="5" t="s">
        <v>127</v>
      </c>
      <c r="B4" s="6">
        <v>426973</v>
      </c>
    </row>
    <row r="5" spans="1:2">
      <c r="A5" s="18" t="s">
        <v>13438</v>
      </c>
      <c r="B5" s="6">
        <v>426973</v>
      </c>
    </row>
    <row r="6" spans="1:2">
      <c r="A6" s="5" t="s">
        <v>452</v>
      </c>
      <c r="B6" s="6">
        <v>426973</v>
      </c>
    </row>
    <row r="7" spans="1:2">
      <c r="A7" s="18" t="s">
        <v>13290</v>
      </c>
      <c r="B7" s="6">
        <v>426973</v>
      </c>
    </row>
    <row r="8" spans="1:2">
      <c r="A8" s="5" t="s">
        <v>608</v>
      </c>
      <c r="B8" s="6">
        <v>426973</v>
      </c>
    </row>
    <row r="9" spans="1:2">
      <c r="A9" s="18" t="s">
        <v>14471</v>
      </c>
      <c r="B9" s="6">
        <v>426973</v>
      </c>
    </row>
    <row r="10" spans="1:2">
      <c r="A10" s="5" t="s">
        <v>2934</v>
      </c>
      <c r="B10" s="6">
        <v>363713</v>
      </c>
    </row>
    <row r="11" spans="1:2">
      <c r="A11" s="18" t="s">
        <v>13405</v>
      </c>
      <c r="B11" s="6">
        <v>363713</v>
      </c>
    </row>
    <row r="12" spans="1:2">
      <c r="A12" s="5" t="s">
        <v>3261</v>
      </c>
      <c r="B12" s="6">
        <v>363713</v>
      </c>
    </row>
    <row r="13" spans="1:2">
      <c r="A13" s="18" t="s">
        <v>14479</v>
      </c>
      <c r="B13" s="6">
        <v>363713</v>
      </c>
    </row>
    <row r="14" spans="1:2">
      <c r="A14" s="5" t="s">
        <v>4515</v>
      </c>
      <c r="B14" s="6">
        <v>363711</v>
      </c>
    </row>
    <row r="15" spans="1:2">
      <c r="A15" s="18" t="s">
        <v>13349</v>
      </c>
      <c r="B15" s="6">
        <v>363711</v>
      </c>
    </row>
    <row r="16" spans="1:2">
      <c r="A16" s="5" t="s">
        <v>3061</v>
      </c>
      <c r="B16" s="6">
        <v>313836</v>
      </c>
    </row>
    <row r="17" spans="1:2">
      <c r="A17" s="18" t="s">
        <v>14373</v>
      </c>
      <c r="B17" s="6">
        <v>313836</v>
      </c>
    </row>
    <row r="18" spans="1:2">
      <c r="A18" s="5" t="s">
        <v>3069</v>
      </c>
      <c r="B18" s="6">
        <v>313836</v>
      </c>
    </row>
    <row r="19" spans="1:2">
      <c r="A19" s="18" t="s">
        <v>14370</v>
      </c>
      <c r="B19" s="6">
        <v>313836</v>
      </c>
    </row>
    <row r="20" spans="1:2">
      <c r="A20" s="5" t="s">
        <v>4380</v>
      </c>
      <c r="B20" s="6">
        <v>313832</v>
      </c>
    </row>
    <row r="21" spans="1:2">
      <c r="A21" s="18" t="s">
        <v>14372</v>
      </c>
      <c r="B21" s="6">
        <v>313832</v>
      </c>
    </row>
    <row r="22" spans="1:2">
      <c r="A22" s="5" t="s">
        <v>3718</v>
      </c>
      <c r="B22" s="6">
        <v>313832</v>
      </c>
    </row>
    <row r="23" spans="1:2">
      <c r="A23" s="18" t="s">
        <v>14371</v>
      </c>
      <c r="B23" s="6">
        <v>313832</v>
      </c>
    </row>
    <row r="24" spans="1:2">
      <c r="A24" s="5" t="s">
        <v>12050</v>
      </c>
      <c r="B24" s="6">
        <v>3627392</v>
      </c>
    </row>
    <row r="28" spans="1:2">
      <c r="A28" s="4" t="s">
        <v>12049</v>
      </c>
      <c r="B28" t="s">
        <v>13174</v>
      </c>
    </row>
    <row r="29" spans="1:2">
      <c r="A29" s="5" t="s">
        <v>13290</v>
      </c>
      <c r="B29" s="6">
        <v>426973</v>
      </c>
    </row>
    <row r="30" spans="1:2">
      <c r="A30" s="5" t="s">
        <v>13438</v>
      </c>
      <c r="B30" s="6">
        <v>426973</v>
      </c>
    </row>
    <row r="31" spans="1:2">
      <c r="A31" s="5" t="s">
        <v>14471</v>
      </c>
      <c r="B31" s="6">
        <v>426973</v>
      </c>
    </row>
    <row r="32" spans="1:2">
      <c r="A32" s="5" t="s">
        <v>13405</v>
      </c>
      <c r="B32" s="6">
        <v>363713</v>
      </c>
    </row>
    <row r="33" spans="1:2">
      <c r="A33" s="5" t="s">
        <v>14479</v>
      </c>
      <c r="B33" s="6">
        <v>363713</v>
      </c>
    </row>
    <row r="34" spans="1:2">
      <c r="A34" s="5" t="s">
        <v>13349</v>
      </c>
      <c r="B34" s="6">
        <v>363711</v>
      </c>
    </row>
    <row r="35" spans="1:2">
      <c r="A35" s="5" t="s">
        <v>14370</v>
      </c>
      <c r="B35" s="6">
        <v>313836</v>
      </c>
    </row>
    <row r="36" spans="1:2">
      <c r="A36" s="5" t="s">
        <v>14373</v>
      </c>
      <c r="B36" s="6">
        <v>313836</v>
      </c>
    </row>
    <row r="37" spans="1:2">
      <c r="A37" s="5" t="s">
        <v>14372</v>
      </c>
      <c r="B37" s="6">
        <v>313832</v>
      </c>
    </row>
    <row r="38" spans="1:2">
      <c r="A38" s="5" t="s">
        <v>14371</v>
      </c>
      <c r="B38" s="6">
        <v>313832</v>
      </c>
    </row>
    <row r="39" spans="1:2">
      <c r="A39" s="5" t="s">
        <v>12050</v>
      </c>
      <c r="B39" s="6">
        <v>3627392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F4D35-097B-48ED-AF73-7DC127A7FA57}">
  <dimension ref="A3:B8"/>
  <sheetViews>
    <sheetView workbookViewId="0">
      <selection activeCell="B8" sqref="B8"/>
    </sheetView>
  </sheetViews>
  <sheetFormatPr defaultRowHeight="15.5"/>
  <cols>
    <col min="1" max="1" width="13.07421875" bestFit="1" customWidth="1"/>
    <col min="2" max="2" width="18.84375" bestFit="1" customWidth="1"/>
  </cols>
  <sheetData>
    <row r="3" spans="1:2">
      <c r="A3" s="4" t="s">
        <v>12049</v>
      </c>
      <c r="B3" t="s">
        <v>12055</v>
      </c>
    </row>
    <row r="4" spans="1:2">
      <c r="A4" s="5" t="s">
        <v>13180</v>
      </c>
      <c r="B4" s="6">
        <v>335</v>
      </c>
    </row>
    <row r="5" spans="1:2">
      <c r="A5" s="5" t="s">
        <v>13181</v>
      </c>
      <c r="B5" s="6">
        <v>9</v>
      </c>
    </row>
    <row r="6" spans="1:2">
      <c r="A6" s="5" t="s">
        <v>13182</v>
      </c>
      <c r="B6" s="6">
        <v>96</v>
      </c>
    </row>
    <row r="7" spans="1:2">
      <c r="A7" s="5" t="s">
        <v>13183</v>
      </c>
      <c r="B7" s="6">
        <v>911</v>
      </c>
    </row>
    <row r="8" spans="1:2">
      <c r="A8" s="5" t="s">
        <v>12050</v>
      </c>
      <c r="B8" s="6">
        <v>1351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AC258-1020-4B9E-9044-E98C46CB6BA7}">
  <dimension ref="A3:B13"/>
  <sheetViews>
    <sheetView topLeftCell="A3" workbookViewId="0">
      <selection activeCell="B5" sqref="B5"/>
    </sheetView>
  </sheetViews>
  <sheetFormatPr defaultRowHeight="15.5"/>
  <cols>
    <col min="1" max="1" width="22.23046875" bestFit="1" customWidth="1"/>
    <col min="2" max="2" width="23.921875" bestFit="1" customWidth="1"/>
  </cols>
  <sheetData>
    <row r="3" spans="1:2">
      <c r="A3" s="4" t="s">
        <v>12049</v>
      </c>
      <c r="B3" t="s">
        <v>13184</v>
      </c>
    </row>
    <row r="4" spans="1:2">
      <c r="A4" s="5" t="s">
        <v>14550</v>
      </c>
      <c r="B4" s="2">
        <v>91324237562</v>
      </c>
    </row>
    <row r="5" spans="1:2">
      <c r="A5" s="5" t="s">
        <v>14572</v>
      </c>
      <c r="B5" s="2">
        <v>11660596077.380001</v>
      </c>
    </row>
    <row r="6" spans="1:2">
      <c r="A6" s="5" t="s">
        <v>14573</v>
      </c>
      <c r="B6" s="2">
        <v>10459722337</v>
      </c>
    </row>
    <row r="7" spans="1:2">
      <c r="A7" s="5" t="s">
        <v>14553</v>
      </c>
      <c r="B7" s="2">
        <v>151117062</v>
      </c>
    </row>
    <row r="8" spans="1:2">
      <c r="A8" s="5" t="s">
        <v>14557</v>
      </c>
      <c r="B8" s="2">
        <v>60778817</v>
      </c>
    </row>
    <row r="9" spans="1:2">
      <c r="A9" s="5" t="s">
        <v>14575</v>
      </c>
      <c r="B9" s="2">
        <v>6959700</v>
      </c>
    </row>
    <row r="10" spans="1:2">
      <c r="A10" s="5" t="s">
        <v>14552</v>
      </c>
      <c r="B10" s="2">
        <v>6163434</v>
      </c>
    </row>
    <row r="11" spans="1:2">
      <c r="A11" s="5" t="s">
        <v>14576</v>
      </c>
      <c r="B11" s="2">
        <v>4472000</v>
      </c>
    </row>
    <row r="12" spans="1:2">
      <c r="A12" s="5" t="s">
        <v>14574</v>
      </c>
      <c r="B12" s="2">
        <v>2380050</v>
      </c>
    </row>
    <row r="13" spans="1:2">
      <c r="A13" s="5" t="s">
        <v>12050</v>
      </c>
      <c r="B13" s="2">
        <v>113676427039.38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3B339-443E-4139-9EA6-DBDB2442437D}">
  <dimension ref="A3:B9"/>
  <sheetViews>
    <sheetView workbookViewId="0">
      <selection activeCell="A7" sqref="A7"/>
    </sheetView>
  </sheetViews>
  <sheetFormatPr defaultRowHeight="15.5"/>
  <cols>
    <col min="1" max="1" width="14.61328125" bestFit="1" customWidth="1"/>
    <col min="2" max="2" width="18.84375" bestFit="1" customWidth="1"/>
  </cols>
  <sheetData>
    <row r="3" spans="1:2">
      <c r="A3" s="4" t="s">
        <v>12049</v>
      </c>
      <c r="B3" t="s">
        <v>12055</v>
      </c>
    </row>
    <row r="4" spans="1:2">
      <c r="A4" s="5" t="s">
        <v>13189</v>
      </c>
      <c r="B4" s="6">
        <v>183</v>
      </c>
    </row>
    <row r="5" spans="1:2">
      <c r="A5" s="5" t="s">
        <v>13188</v>
      </c>
      <c r="B5" s="6">
        <v>599</v>
      </c>
    </row>
    <row r="6" spans="1:2">
      <c r="A6" s="5" t="s">
        <v>13187</v>
      </c>
      <c r="B6" s="6">
        <v>384</v>
      </c>
    </row>
    <row r="7" spans="1:2">
      <c r="A7" s="5" t="s">
        <v>13186</v>
      </c>
      <c r="B7" s="6">
        <v>165</v>
      </c>
    </row>
    <row r="8" spans="1:2">
      <c r="A8" s="5" t="s">
        <v>13190</v>
      </c>
      <c r="B8" s="6">
        <v>20</v>
      </c>
    </row>
    <row r="9" spans="1:2">
      <c r="A9" s="5" t="s">
        <v>12050</v>
      </c>
      <c r="B9" s="6">
        <v>1351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8C086-8D49-4574-8157-E1F339CC132A}">
  <dimension ref="A3:B13"/>
  <sheetViews>
    <sheetView workbookViewId="0">
      <selection activeCell="B5" sqref="B5"/>
    </sheetView>
  </sheetViews>
  <sheetFormatPr defaultRowHeight="15.5"/>
  <cols>
    <col min="1" max="1" width="22.23046875" bestFit="1" customWidth="1"/>
    <col min="2" max="2" width="23.23046875" bestFit="1" customWidth="1"/>
  </cols>
  <sheetData>
    <row r="3" spans="1:2">
      <c r="A3" s="4" t="s">
        <v>12049</v>
      </c>
      <c r="B3" t="s">
        <v>14551</v>
      </c>
    </row>
    <row r="4" spans="1:2">
      <c r="A4" s="5" t="s">
        <v>14550</v>
      </c>
      <c r="B4" s="16">
        <v>3050476</v>
      </c>
    </row>
    <row r="5" spans="1:2">
      <c r="A5" s="5" t="s">
        <v>14573</v>
      </c>
      <c r="B5" s="16">
        <v>1044115.81</v>
      </c>
    </row>
    <row r="6" spans="1:2">
      <c r="A6" s="5" t="s">
        <v>14572</v>
      </c>
      <c r="B6" s="16">
        <v>355308.36</v>
      </c>
    </row>
    <row r="7" spans="1:2">
      <c r="A7" s="5" t="s">
        <v>14557</v>
      </c>
      <c r="B7" s="16">
        <v>9349</v>
      </c>
    </row>
    <row r="8" spans="1:2">
      <c r="A8" s="5" t="s">
        <v>14576</v>
      </c>
      <c r="B8" s="16">
        <v>2339</v>
      </c>
    </row>
    <row r="9" spans="1:2">
      <c r="A9" s="5" t="s">
        <v>14553</v>
      </c>
      <c r="B9" s="16">
        <v>1276</v>
      </c>
    </row>
    <row r="10" spans="1:2">
      <c r="A10" s="5" t="s">
        <v>14575</v>
      </c>
      <c r="B10" s="16">
        <v>899</v>
      </c>
    </row>
    <row r="11" spans="1:2">
      <c r="A11" s="5" t="s">
        <v>14552</v>
      </c>
      <c r="B11" s="16">
        <v>674</v>
      </c>
    </row>
    <row r="12" spans="1:2">
      <c r="A12" s="5" t="s">
        <v>14574</v>
      </c>
      <c r="B12" s="16">
        <v>150</v>
      </c>
    </row>
    <row r="13" spans="1:2">
      <c r="A13" s="5" t="s">
        <v>12050</v>
      </c>
      <c r="B13" s="16">
        <v>4464587.17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7C4EF-9F23-4169-830E-CA2A3987356F}">
  <dimension ref="A3:B13"/>
  <sheetViews>
    <sheetView workbookViewId="0">
      <selection activeCell="D10" sqref="D10"/>
    </sheetView>
  </sheetViews>
  <sheetFormatPr defaultRowHeight="15.5"/>
  <cols>
    <col min="1" max="1" width="22.23046875" bestFit="1" customWidth="1"/>
    <col min="2" max="2" width="22.69140625" bestFit="1" customWidth="1"/>
  </cols>
  <sheetData>
    <row r="3" spans="1:2">
      <c r="A3" s="4" t="s">
        <v>12049</v>
      </c>
      <c r="B3" t="s">
        <v>14580</v>
      </c>
    </row>
    <row r="4" spans="1:2">
      <c r="A4" s="5" t="s">
        <v>14572</v>
      </c>
      <c r="B4" s="1">
        <v>0.94</v>
      </c>
    </row>
    <row r="5" spans="1:2">
      <c r="A5" s="5" t="s">
        <v>14550</v>
      </c>
      <c r="B5" s="1">
        <v>0.91</v>
      </c>
    </row>
    <row r="6" spans="1:2">
      <c r="A6" s="5" t="s">
        <v>14573</v>
      </c>
      <c r="B6" s="1">
        <v>0.9</v>
      </c>
    </row>
    <row r="7" spans="1:2">
      <c r="A7" s="5" t="s">
        <v>14557</v>
      </c>
      <c r="B7" s="1">
        <v>0.75</v>
      </c>
    </row>
    <row r="8" spans="1:2">
      <c r="A8" s="5" t="s">
        <v>14553</v>
      </c>
      <c r="B8" s="1">
        <v>0.6</v>
      </c>
    </row>
    <row r="9" spans="1:2">
      <c r="A9" s="5" t="s">
        <v>14552</v>
      </c>
      <c r="B9" s="1">
        <v>0.57999999999999996</v>
      </c>
    </row>
    <row r="10" spans="1:2">
      <c r="A10" s="5" t="s">
        <v>14575</v>
      </c>
      <c r="B10" s="1">
        <v>0.53</v>
      </c>
    </row>
    <row r="11" spans="1:2">
      <c r="A11" s="5" t="s">
        <v>14576</v>
      </c>
      <c r="B11" s="1">
        <v>0.42</v>
      </c>
    </row>
    <row r="12" spans="1:2">
      <c r="A12" s="5" t="s">
        <v>14574</v>
      </c>
      <c r="B12" s="1">
        <v>0</v>
      </c>
    </row>
    <row r="13" spans="1:2">
      <c r="A13" s="5" t="s">
        <v>12050</v>
      </c>
      <c r="B13" s="1">
        <v>0.94</v>
      </c>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4CC0E-047D-4A3A-BD5B-ABB23265CA96}">
  <dimension ref="A3:B23"/>
  <sheetViews>
    <sheetView topLeftCell="A8" workbookViewId="0">
      <selection activeCell="A17" sqref="A17:B23"/>
    </sheetView>
  </sheetViews>
  <sheetFormatPr defaultRowHeight="15.5"/>
  <cols>
    <col min="1" max="1" width="50.53515625" bestFit="1" customWidth="1"/>
    <col min="2" max="2" width="23.07421875" bestFit="1" customWidth="1"/>
  </cols>
  <sheetData>
    <row r="3" spans="1:2">
      <c r="A3" s="4" t="s">
        <v>12049</v>
      </c>
      <c r="B3" t="s">
        <v>13194</v>
      </c>
    </row>
    <row r="4" spans="1:2">
      <c r="A4" s="5" t="s">
        <v>127</v>
      </c>
      <c r="B4" s="16">
        <v>1878681.2000000002</v>
      </c>
    </row>
    <row r="5" spans="1:2">
      <c r="A5" s="18" t="s">
        <v>13438</v>
      </c>
      <c r="B5" s="16">
        <v>1878681.2000000002</v>
      </c>
    </row>
    <row r="6" spans="1:2">
      <c r="A6" s="5" t="s">
        <v>452</v>
      </c>
      <c r="B6" s="16">
        <v>1878681.2000000002</v>
      </c>
    </row>
    <row r="7" spans="1:2">
      <c r="A7" s="18" t="s">
        <v>13290</v>
      </c>
      <c r="B7" s="16">
        <v>1878681.2000000002</v>
      </c>
    </row>
    <row r="8" spans="1:2">
      <c r="A8" s="5" t="s">
        <v>608</v>
      </c>
      <c r="B8" s="16">
        <v>1878681.2000000002</v>
      </c>
    </row>
    <row r="9" spans="1:2">
      <c r="A9" s="18" t="s">
        <v>14471</v>
      </c>
      <c r="B9" s="16">
        <v>1878681.2000000002</v>
      </c>
    </row>
    <row r="10" spans="1:2">
      <c r="A10" s="5" t="s">
        <v>3261</v>
      </c>
      <c r="B10" s="16">
        <v>1491223.2999999998</v>
      </c>
    </row>
    <row r="11" spans="1:2">
      <c r="A11" s="18" t="s">
        <v>14479</v>
      </c>
      <c r="B11" s="16">
        <v>1491223.2999999998</v>
      </c>
    </row>
    <row r="12" spans="1:2">
      <c r="A12" s="5" t="s">
        <v>2934</v>
      </c>
      <c r="B12" s="16">
        <v>1491223.2999999998</v>
      </c>
    </row>
    <row r="13" spans="1:2">
      <c r="A13" s="18" t="s">
        <v>13405</v>
      </c>
      <c r="B13" s="16">
        <v>1491223.2999999998</v>
      </c>
    </row>
    <row r="14" spans="1:2">
      <c r="A14" s="5" t="s">
        <v>12050</v>
      </c>
      <c r="B14" s="16">
        <v>8618490.1999999993</v>
      </c>
    </row>
    <row r="17" spans="1:2">
      <c r="A17" s="4" t="s">
        <v>14582</v>
      </c>
      <c r="B17" t="s">
        <v>13194</v>
      </c>
    </row>
    <row r="18" spans="1:2">
      <c r="A18" s="5" t="s">
        <v>14471</v>
      </c>
      <c r="B18" s="16">
        <v>1878681.2000000002</v>
      </c>
    </row>
    <row r="19" spans="1:2">
      <c r="A19" s="5" t="s">
        <v>13290</v>
      </c>
      <c r="B19" s="16">
        <v>1878681.2000000002</v>
      </c>
    </row>
    <row r="20" spans="1:2">
      <c r="A20" s="5" t="s">
        <v>13438</v>
      </c>
      <c r="B20" s="16">
        <v>1878681.2000000002</v>
      </c>
    </row>
    <row r="21" spans="1:2">
      <c r="A21" s="5" t="s">
        <v>14479</v>
      </c>
      <c r="B21" s="16">
        <v>1491223.2999999998</v>
      </c>
    </row>
    <row r="22" spans="1:2">
      <c r="A22" s="5" t="s">
        <v>13405</v>
      </c>
      <c r="B22" s="16">
        <v>1491223.2999999998</v>
      </c>
    </row>
    <row r="23" spans="1:2">
      <c r="A23" s="5" t="s">
        <v>12050</v>
      </c>
      <c r="B23" s="16">
        <v>8618490.1999999993</v>
      </c>
    </row>
  </sheetData>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A6AB9-0CE2-4A7E-AC42-4782FD835154}">
  <dimension ref="A1:B6"/>
  <sheetViews>
    <sheetView showGridLines="0" workbookViewId="0">
      <selection sqref="A1:B6"/>
    </sheetView>
  </sheetViews>
  <sheetFormatPr defaultRowHeight="15.5"/>
  <cols>
    <col min="1" max="1" width="46.61328125" bestFit="1" customWidth="1"/>
    <col min="2" max="2" width="17.53515625" style="6" customWidth="1"/>
  </cols>
  <sheetData>
    <row r="1" spans="1:2">
      <c r="A1" s="19" t="s">
        <v>13195</v>
      </c>
      <c r="B1" s="22" t="s">
        <v>13193</v>
      </c>
    </row>
    <row r="2" spans="1:2">
      <c r="A2" s="12" t="s">
        <v>14471</v>
      </c>
      <c r="B2" s="20">
        <v>1878681.2</v>
      </c>
    </row>
    <row r="3" spans="1:2">
      <c r="A3" s="12" t="s">
        <v>13290</v>
      </c>
      <c r="B3" s="20">
        <v>1878681.2000000002</v>
      </c>
    </row>
    <row r="4" spans="1:2">
      <c r="A4" s="12" t="s">
        <v>13438</v>
      </c>
      <c r="B4" s="20">
        <v>1878681.2000000002</v>
      </c>
    </row>
    <row r="5" spans="1:2">
      <c r="A5" s="12" t="s">
        <v>14479</v>
      </c>
      <c r="B5" s="20">
        <v>1491223.2999999998</v>
      </c>
    </row>
    <row r="6" spans="1:2">
      <c r="A6" s="12" t="s">
        <v>13405</v>
      </c>
      <c r="B6" s="20">
        <v>1491223.3</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823A0-F1DD-4195-9346-965642BCAD66}">
  <dimension ref="A3:B13"/>
  <sheetViews>
    <sheetView workbookViewId="0">
      <selection activeCell="F3" sqref="F3"/>
    </sheetView>
  </sheetViews>
  <sheetFormatPr defaultRowHeight="15.5"/>
  <cols>
    <col min="1" max="1" width="22.23046875" bestFit="1" customWidth="1"/>
    <col min="2" max="2" width="20.53515625" bestFit="1" customWidth="1"/>
  </cols>
  <sheetData>
    <row r="3" spans="1:2">
      <c r="A3" s="4" t="s">
        <v>14584</v>
      </c>
      <c r="B3" t="s">
        <v>14583</v>
      </c>
    </row>
    <row r="4" spans="1:2">
      <c r="A4" s="5" t="s">
        <v>14550</v>
      </c>
      <c r="B4" s="6">
        <v>490</v>
      </c>
    </row>
    <row r="5" spans="1:2">
      <c r="A5" s="5" t="s">
        <v>14573</v>
      </c>
      <c r="B5" s="6">
        <v>448</v>
      </c>
    </row>
    <row r="6" spans="1:2">
      <c r="A6" s="5" t="s">
        <v>14572</v>
      </c>
      <c r="B6" s="6">
        <v>375</v>
      </c>
    </row>
    <row r="7" spans="1:2">
      <c r="A7" s="5" t="s">
        <v>14557</v>
      </c>
      <c r="B7" s="6">
        <v>31</v>
      </c>
    </row>
    <row r="8" spans="1:2">
      <c r="A8" s="5" t="s">
        <v>14553</v>
      </c>
      <c r="B8" s="6">
        <v>2</v>
      </c>
    </row>
    <row r="9" spans="1:2">
      <c r="A9" s="5" t="s">
        <v>14552</v>
      </c>
      <c r="B9" s="6">
        <v>2</v>
      </c>
    </row>
    <row r="10" spans="1:2">
      <c r="A10" s="5" t="s">
        <v>14576</v>
      </c>
      <c r="B10" s="6">
        <v>1</v>
      </c>
    </row>
    <row r="11" spans="1:2">
      <c r="A11" s="5" t="s">
        <v>14574</v>
      </c>
      <c r="B11" s="6">
        <v>1</v>
      </c>
    </row>
    <row r="12" spans="1:2">
      <c r="A12" s="5" t="s">
        <v>14575</v>
      </c>
      <c r="B12" s="6">
        <v>1</v>
      </c>
    </row>
    <row r="13" spans="1:2">
      <c r="A13" s="5" t="s">
        <v>12050</v>
      </c>
      <c r="B13" s="6">
        <v>1351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9BA23-268C-466C-8D27-A98FAECEBD6A}">
  <sheetPr>
    <pageSetUpPr fitToPage="1"/>
  </sheetPr>
  <dimension ref="A1"/>
  <sheetViews>
    <sheetView showGridLines="0" topLeftCell="B1" zoomScale="60" zoomScaleNormal="60" workbookViewId="0">
      <selection activeCell="S40" sqref="S40"/>
    </sheetView>
  </sheetViews>
  <sheetFormatPr defaultRowHeight="15.5"/>
  <cols>
    <col min="8" max="8" width="8.15234375" customWidth="1"/>
    <col min="13" max="13" width="9.23046875" customWidth="1"/>
  </cols>
  <sheetData/>
  <pageMargins left="0.7" right="0.7" top="0.75" bottom="0.75" header="0.3" footer="0.3"/>
  <pageSetup paperSize="9" scale="29" fitToHeight="0" orientation="portrait"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4B516-2C6B-4E2A-A415-05D8E5385905}">
  <dimension ref="A3:B1341"/>
  <sheetViews>
    <sheetView topLeftCell="A1017" zoomScale="52" zoomScaleNormal="52" workbookViewId="0">
      <pane xSplit="1" topLeftCell="B1" activePane="topRight" state="frozen"/>
      <selection pane="topRight" activeCell="A1053" sqref="A1053"/>
    </sheetView>
  </sheetViews>
  <sheetFormatPr defaultRowHeight="15.5"/>
  <cols>
    <col min="1" max="1" width="255.69140625" bestFit="1" customWidth="1"/>
    <col min="2" max="2" width="19.61328125" bestFit="1" customWidth="1"/>
  </cols>
  <sheetData>
    <row r="3" spans="1:2">
      <c r="A3" s="4" t="s">
        <v>12049</v>
      </c>
      <c r="B3" t="s">
        <v>12055</v>
      </c>
    </row>
    <row r="4" spans="1:2">
      <c r="A4" s="5" t="s">
        <v>12389</v>
      </c>
      <c r="B4" s="6">
        <v>1</v>
      </c>
    </row>
    <row r="5" spans="1:2">
      <c r="A5" s="5" t="s">
        <v>12390</v>
      </c>
      <c r="B5" s="6">
        <v>1</v>
      </c>
    </row>
    <row r="6" spans="1:2">
      <c r="A6" s="5" t="s">
        <v>1193</v>
      </c>
      <c r="B6" s="6">
        <v>1</v>
      </c>
    </row>
    <row r="7" spans="1:2">
      <c r="A7" s="5" t="s">
        <v>4263</v>
      </c>
      <c r="B7" s="6">
        <v>1</v>
      </c>
    </row>
    <row r="8" spans="1:2">
      <c r="A8" s="5" t="s">
        <v>6400</v>
      </c>
      <c r="B8" s="6">
        <v>1</v>
      </c>
    </row>
    <row r="9" spans="1:2">
      <c r="A9" s="5" t="s">
        <v>4749</v>
      </c>
      <c r="B9" s="6">
        <v>1</v>
      </c>
    </row>
    <row r="10" spans="1:2">
      <c r="A10" s="5" t="s">
        <v>11932</v>
      </c>
      <c r="B10" s="6">
        <v>1</v>
      </c>
    </row>
    <row r="11" spans="1:2">
      <c r="A11" s="5" t="s">
        <v>12102</v>
      </c>
      <c r="B11" s="6">
        <v>1</v>
      </c>
    </row>
    <row r="12" spans="1:2">
      <c r="A12" s="5" t="s">
        <v>12107</v>
      </c>
      <c r="B12" s="6">
        <v>1</v>
      </c>
    </row>
    <row r="13" spans="1:2">
      <c r="A13" s="5" t="s">
        <v>12113</v>
      </c>
      <c r="B13" s="6">
        <v>1</v>
      </c>
    </row>
    <row r="14" spans="1:2">
      <c r="A14" s="5" t="s">
        <v>12100</v>
      </c>
      <c r="B14" s="6">
        <v>1</v>
      </c>
    </row>
    <row r="15" spans="1:2">
      <c r="A15" s="5" t="s">
        <v>12119</v>
      </c>
      <c r="B15" s="6">
        <v>1</v>
      </c>
    </row>
    <row r="16" spans="1:2">
      <c r="A16" s="5" t="s">
        <v>12114</v>
      </c>
      <c r="B16" s="6">
        <v>1</v>
      </c>
    </row>
    <row r="17" spans="1:2">
      <c r="A17" s="5" t="s">
        <v>2177</v>
      </c>
      <c r="B17" s="6">
        <v>1</v>
      </c>
    </row>
    <row r="18" spans="1:2">
      <c r="A18" s="5" t="s">
        <v>12099</v>
      </c>
      <c r="B18" s="6">
        <v>1</v>
      </c>
    </row>
    <row r="19" spans="1:2">
      <c r="A19" s="5" t="s">
        <v>12118</v>
      </c>
      <c r="B19" s="6">
        <v>1</v>
      </c>
    </row>
    <row r="20" spans="1:2">
      <c r="A20" s="5" t="s">
        <v>12116</v>
      </c>
      <c r="B20" s="6">
        <v>1</v>
      </c>
    </row>
    <row r="21" spans="1:2">
      <c r="A21" s="5" t="s">
        <v>12115</v>
      </c>
      <c r="B21" s="6">
        <v>1</v>
      </c>
    </row>
    <row r="22" spans="1:2">
      <c r="A22" s="5" t="s">
        <v>12106</v>
      </c>
      <c r="B22" s="6">
        <v>1</v>
      </c>
    </row>
    <row r="23" spans="1:2">
      <c r="A23" s="5" t="s">
        <v>11508</v>
      </c>
      <c r="B23" s="6">
        <v>1</v>
      </c>
    </row>
    <row r="24" spans="1:2">
      <c r="A24" s="5" t="s">
        <v>2197</v>
      </c>
      <c r="B24" s="6">
        <v>1</v>
      </c>
    </row>
    <row r="25" spans="1:2">
      <c r="A25" s="5" t="s">
        <v>1142</v>
      </c>
      <c r="B25" s="6">
        <v>1</v>
      </c>
    </row>
    <row r="26" spans="1:2">
      <c r="A26" s="5" t="s">
        <v>789</v>
      </c>
      <c r="B26" s="6">
        <v>1</v>
      </c>
    </row>
    <row r="27" spans="1:2">
      <c r="A27" s="5" t="s">
        <v>2241</v>
      </c>
      <c r="B27" s="6">
        <v>1</v>
      </c>
    </row>
    <row r="28" spans="1:2">
      <c r="A28" s="5" t="s">
        <v>1461</v>
      </c>
      <c r="B28" s="6">
        <v>1</v>
      </c>
    </row>
    <row r="29" spans="1:2">
      <c r="A29" s="5" t="s">
        <v>244</v>
      </c>
      <c r="B29" s="6">
        <v>1</v>
      </c>
    </row>
    <row r="30" spans="1:2">
      <c r="A30" s="5" t="s">
        <v>624</v>
      </c>
      <c r="B30" s="6">
        <v>1</v>
      </c>
    </row>
    <row r="31" spans="1:2">
      <c r="A31" s="5" t="s">
        <v>1433</v>
      </c>
      <c r="B31" s="6">
        <v>1</v>
      </c>
    </row>
    <row r="32" spans="1:2">
      <c r="A32" s="5" t="s">
        <v>5432</v>
      </c>
      <c r="B32" s="6">
        <v>1</v>
      </c>
    </row>
    <row r="33" spans="1:2">
      <c r="A33" s="5" t="s">
        <v>10446</v>
      </c>
      <c r="B33" s="6">
        <v>1</v>
      </c>
    </row>
    <row r="34" spans="1:2">
      <c r="A34" s="5" t="s">
        <v>11676</v>
      </c>
      <c r="B34" s="6">
        <v>1</v>
      </c>
    </row>
    <row r="35" spans="1:2">
      <c r="A35" s="5" t="s">
        <v>9207</v>
      </c>
      <c r="B35" s="6">
        <v>1</v>
      </c>
    </row>
    <row r="36" spans="1:2">
      <c r="A36" s="5" t="s">
        <v>9830</v>
      </c>
      <c r="B36" s="6">
        <v>1</v>
      </c>
    </row>
    <row r="37" spans="1:2">
      <c r="A37" s="5" t="s">
        <v>9277</v>
      </c>
      <c r="B37" s="6">
        <v>1</v>
      </c>
    </row>
    <row r="38" spans="1:2">
      <c r="A38" s="5" t="s">
        <v>10012</v>
      </c>
      <c r="B38" s="6">
        <v>1</v>
      </c>
    </row>
    <row r="39" spans="1:2">
      <c r="A39" s="5" t="s">
        <v>3083</v>
      </c>
      <c r="B39" s="6">
        <v>1</v>
      </c>
    </row>
    <row r="40" spans="1:2">
      <c r="A40" s="5" t="s">
        <v>1927</v>
      </c>
      <c r="B40" s="6">
        <v>1</v>
      </c>
    </row>
    <row r="41" spans="1:2">
      <c r="A41" s="5" t="s">
        <v>10815</v>
      </c>
      <c r="B41" s="6">
        <v>1</v>
      </c>
    </row>
    <row r="42" spans="1:2">
      <c r="A42" s="5" t="s">
        <v>8315</v>
      </c>
      <c r="B42" s="6">
        <v>1</v>
      </c>
    </row>
    <row r="43" spans="1:2">
      <c r="A43" s="5" t="s">
        <v>12433</v>
      </c>
      <c r="B43" s="6">
        <v>1</v>
      </c>
    </row>
    <row r="44" spans="1:2">
      <c r="A44" s="5" t="s">
        <v>10826</v>
      </c>
      <c r="B44" s="6">
        <v>1</v>
      </c>
    </row>
    <row r="45" spans="1:2">
      <c r="A45" s="5" t="s">
        <v>8240</v>
      </c>
      <c r="B45" s="6">
        <v>1</v>
      </c>
    </row>
    <row r="46" spans="1:2">
      <c r="A46" s="5" t="s">
        <v>9625</v>
      </c>
      <c r="B46" s="6">
        <v>1</v>
      </c>
    </row>
    <row r="47" spans="1:2">
      <c r="A47" s="5" t="s">
        <v>8286</v>
      </c>
      <c r="B47" s="6">
        <v>1</v>
      </c>
    </row>
    <row r="48" spans="1:2">
      <c r="A48" s="5" t="s">
        <v>11279</v>
      </c>
      <c r="B48" s="6">
        <v>1</v>
      </c>
    </row>
    <row r="49" spans="1:2">
      <c r="A49" s="5" t="s">
        <v>13094</v>
      </c>
      <c r="B49" s="6">
        <v>1</v>
      </c>
    </row>
    <row r="50" spans="1:2">
      <c r="A50" s="5" t="s">
        <v>11718</v>
      </c>
      <c r="B50" s="6">
        <v>1</v>
      </c>
    </row>
    <row r="51" spans="1:2">
      <c r="A51" s="5" t="s">
        <v>8677</v>
      </c>
      <c r="B51" s="6">
        <v>1</v>
      </c>
    </row>
    <row r="52" spans="1:2">
      <c r="A52" s="5" t="s">
        <v>2649</v>
      </c>
      <c r="B52" s="6">
        <v>1</v>
      </c>
    </row>
    <row r="53" spans="1:2">
      <c r="A53" s="5" t="s">
        <v>5789</v>
      </c>
      <c r="B53" s="6">
        <v>1</v>
      </c>
    </row>
    <row r="54" spans="1:2">
      <c r="A54" s="5" t="s">
        <v>7168</v>
      </c>
      <c r="B54" s="6">
        <v>1</v>
      </c>
    </row>
    <row r="55" spans="1:2">
      <c r="A55" s="5" t="s">
        <v>6147</v>
      </c>
      <c r="B55" s="6">
        <v>1</v>
      </c>
    </row>
    <row r="56" spans="1:2">
      <c r="A56" s="5" t="s">
        <v>5569</v>
      </c>
      <c r="B56" s="6">
        <v>1</v>
      </c>
    </row>
    <row r="57" spans="1:2">
      <c r="A57" s="5" t="s">
        <v>6427</v>
      </c>
      <c r="B57" s="6">
        <v>1</v>
      </c>
    </row>
    <row r="58" spans="1:2">
      <c r="A58" s="5" t="s">
        <v>2270</v>
      </c>
      <c r="B58" s="6">
        <v>1</v>
      </c>
    </row>
    <row r="59" spans="1:2">
      <c r="A59" s="5" t="s">
        <v>2728</v>
      </c>
      <c r="B59" s="6">
        <v>1</v>
      </c>
    </row>
    <row r="60" spans="1:2">
      <c r="A60" s="5" t="s">
        <v>1253</v>
      </c>
      <c r="B60" s="6">
        <v>1</v>
      </c>
    </row>
    <row r="61" spans="1:2">
      <c r="A61" s="5" t="s">
        <v>561</v>
      </c>
      <c r="B61" s="6">
        <v>1</v>
      </c>
    </row>
    <row r="62" spans="1:2">
      <c r="A62" s="5" t="s">
        <v>2718</v>
      </c>
      <c r="B62" s="6">
        <v>1</v>
      </c>
    </row>
    <row r="63" spans="1:2">
      <c r="A63" s="5" t="s">
        <v>10031</v>
      </c>
      <c r="B63" s="6">
        <v>1</v>
      </c>
    </row>
    <row r="64" spans="1:2">
      <c r="A64" s="5" t="s">
        <v>11913</v>
      </c>
      <c r="B64" s="6">
        <v>1</v>
      </c>
    </row>
    <row r="65" spans="1:2">
      <c r="A65" s="5" t="s">
        <v>12117</v>
      </c>
      <c r="B65" s="6">
        <v>1</v>
      </c>
    </row>
    <row r="66" spans="1:2">
      <c r="A66" s="5" t="s">
        <v>10248</v>
      </c>
      <c r="B66" s="6">
        <v>1</v>
      </c>
    </row>
    <row r="67" spans="1:2">
      <c r="A67" s="5" t="s">
        <v>7321</v>
      </c>
      <c r="B67" s="6">
        <v>1</v>
      </c>
    </row>
    <row r="68" spans="1:2">
      <c r="A68" s="5" t="s">
        <v>2516</v>
      </c>
      <c r="B68" s="6">
        <v>1</v>
      </c>
    </row>
    <row r="69" spans="1:2">
      <c r="A69" s="5" t="s">
        <v>8364</v>
      </c>
      <c r="B69" s="6">
        <v>1</v>
      </c>
    </row>
    <row r="70" spans="1:2">
      <c r="A70" s="5" t="s">
        <v>2010</v>
      </c>
      <c r="B70" s="6">
        <v>1</v>
      </c>
    </row>
    <row r="71" spans="1:2">
      <c r="A71" s="5" t="s">
        <v>4440</v>
      </c>
      <c r="B71" s="6">
        <v>1</v>
      </c>
    </row>
    <row r="72" spans="1:2">
      <c r="A72" s="5" t="s">
        <v>8533</v>
      </c>
      <c r="B72" s="6">
        <v>1</v>
      </c>
    </row>
    <row r="73" spans="1:2">
      <c r="A73" s="5" t="s">
        <v>10788</v>
      </c>
      <c r="B73" s="6">
        <v>1</v>
      </c>
    </row>
    <row r="74" spans="1:2">
      <c r="A74" s="5" t="s">
        <v>10399</v>
      </c>
      <c r="B74" s="6">
        <v>1</v>
      </c>
    </row>
    <row r="75" spans="1:2">
      <c r="A75" s="5" t="s">
        <v>1832</v>
      </c>
      <c r="B75" s="6">
        <v>1</v>
      </c>
    </row>
    <row r="76" spans="1:2">
      <c r="A76" s="5" t="s">
        <v>453</v>
      </c>
      <c r="B76" s="6">
        <v>1</v>
      </c>
    </row>
    <row r="77" spans="1:2">
      <c r="A77" s="5" t="s">
        <v>609</v>
      </c>
      <c r="B77" s="6">
        <v>1</v>
      </c>
    </row>
    <row r="78" spans="1:2">
      <c r="A78" s="5" t="s">
        <v>5686</v>
      </c>
      <c r="B78" s="6">
        <v>1</v>
      </c>
    </row>
    <row r="79" spans="1:2">
      <c r="A79" s="5" t="s">
        <v>5667</v>
      </c>
      <c r="B79" s="6">
        <v>1</v>
      </c>
    </row>
    <row r="80" spans="1:2">
      <c r="A80" s="5" t="s">
        <v>910</v>
      </c>
      <c r="B80" s="6">
        <v>1</v>
      </c>
    </row>
    <row r="81" spans="1:2">
      <c r="A81" s="5" t="s">
        <v>1565</v>
      </c>
      <c r="B81" s="6">
        <v>1</v>
      </c>
    </row>
    <row r="82" spans="1:2">
      <c r="A82" s="5" t="s">
        <v>1603</v>
      </c>
      <c r="B82" s="6">
        <v>1</v>
      </c>
    </row>
    <row r="83" spans="1:2">
      <c r="A83" s="5" t="s">
        <v>2149</v>
      </c>
      <c r="B83" s="6">
        <v>1</v>
      </c>
    </row>
    <row r="84" spans="1:2">
      <c r="A84" s="5" t="s">
        <v>1786</v>
      </c>
      <c r="B84" s="6">
        <v>1</v>
      </c>
    </row>
    <row r="85" spans="1:2">
      <c r="A85" s="5" t="s">
        <v>643</v>
      </c>
      <c r="B85" s="6">
        <v>1</v>
      </c>
    </row>
    <row r="86" spans="1:2">
      <c r="A86" s="5" t="s">
        <v>5962</v>
      </c>
      <c r="B86" s="6">
        <v>1</v>
      </c>
    </row>
    <row r="87" spans="1:2">
      <c r="A87" s="5" t="s">
        <v>7921</v>
      </c>
      <c r="B87" s="6">
        <v>1</v>
      </c>
    </row>
    <row r="88" spans="1:2">
      <c r="A88" s="5" t="s">
        <v>12081</v>
      </c>
      <c r="B88" s="6">
        <v>1</v>
      </c>
    </row>
    <row r="89" spans="1:2">
      <c r="A89" s="5" t="s">
        <v>2336</v>
      </c>
      <c r="B89" s="6">
        <v>1</v>
      </c>
    </row>
    <row r="90" spans="1:2">
      <c r="A90" s="5" t="s">
        <v>2588</v>
      </c>
      <c r="B90" s="6">
        <v>1</v>
      </c>
    </row>
    <row r="91" spans="1:2">
      <c r="A91" s="5" t="s">
        <v>2158</v>
      </c>
      <c r="B91" s="6">
        <v>1</v>
      </c>
    </row>
    <row r="92" spans="1:2">
      <c r="A92" s="5" t="s">
        <v>2405</v>
      </c>
      <c r="B92" s="6">
        <v>1</v>
      </c>
    </row>
    <row r="93" spans="1:2">
      <c r="A93" s="5" t="s">
        <v>2700</v>
      </c>
      <c r="B93" s="6">
        <v>1</v>
      </c>
    </row>
    <row r="94" spans="1:2">
      <c r="A94" s="5" t="s">
        <v>1106</v>
      </c>
      <c r="B94" s="6">
        <v>1</v>
      </c>
    </row>
    <row r="95" spans="1:2">
      <c r="A95" s="5" t="s">
        <v>1132</v>
      </c>
      <c r="B95" s="6">
        <v>1</v>
      </c>
    </row>
    <row r="96" spans="1:2">
      <c r="A96" s="5" t="s">
        <v>1937</v>
      </c>
      <c r="B96" s="6">
        <v>1</v>
      </c>
    </row>
    <row r="97" spans="1:2">
      <c r="A97" s="5" t="s">
        <v>1097</v>
      </c>
      <c r="B97" s="6">
        <v>1</v>
      </c>
    </row>
    <row r="98" spans="1:2">
      <c r="A98" s="5" t="s">
        <v>10844</v>
      </c>
      <c r="B98" s="6">
        <v>1</v>
      </c>
    </row>
    <row r="99" spans="1:2">
      <c r="A99" s="5" t="s">
        <v>1368</v>
      </c>
      <c r="B99" s="6">
        <v>1</v>
      </c>
    </row>
    <row r="100" spans="1:2">
      <c r="A100" s="5" t="s">
        <v>1555</v>
      </c>
      <c r="B100" s="6">
        <v>1</v>
      </c>
    </row>
    <row r="101" spans="1:2">
      <c r="A101" s="5" t="s">
        <v>2392</v>
      </c>
      <c r="B101" s="6">
        <v>1</v>
      </c>
    </row>
    <row r="102" spans="1:2">
      <c r="A102" s="5" t="s">
        <v>128</v>
      </c>
      <c r="B102" s="6">
        <v>1</v>
      </c>
    </row>
    <row r="103" spans="1:2">
      <c r="A103" s="5" t="s">
        <v>11776</v>
      </c>
      <c r="B103" s="6">
        <v>1</v>
      </c>
    </row>
    <row r="104" spans="1:2">
      <c r="A104" s="5" t="s">
        <v>2210</v>
      </c>
      <c r="B104" s="6">
        <v>1</v>
      </c>
    </row>
    <row r="105" spans="1:2">
      <c r="A105" s="5" t="s">
        <v>9863</v>
      </c>
      <c r="B105" s="6">
        <v>1</v>
      </c>
    </row>
    <row r="106" spans="1:2">
      <c r="A106" s="5" t="s">
        <v>487</v>
      </c>
      <c r="B106" s="6">
        <v>1</v>
      </c>
    </row>
    <row r="107" spans="1:2">
      <c r="A107" s="5" t="s">
        <v>467</v>
      </c>
      <c r="B107" s="6">
        <v>1</v>
      </c>
    </row>
    <row r="108" spans="1:2">
      <c r="A108" s="5" t="s">
        <v>1168</v>
      </c>
      <c r="B108" s="6">
        <v>1</v>
      </c>
    </row>
    <row r="109" spans="1:2">
      <c r="A109" s="5" t="s">
        <v>492</v>
      </c>
      <c r="B109" s="6">
        <v>1</v>
      </c>
    </row>
    <row r="110" spans="1:2">
      <c r="A110" s="5" t="s">
        <v>1261</v>
      </c>
      <c r="B110" s="6">
        <v>1</v>
      </c>
    </row>
    <row r="111" spans="1:2">
      <c r="A111" s="5" t="s">
        <v>357</v>
      </c>
      <c r="B111" s="6">
        <v>1</v>
      </c>
    </row>
    <row r="112" spans="1:2">
      <c r="A112" s="5" t="s">
        <v>303</v>
      </c>
      <c r="B112" s="6">
        <v>1</v>
      </c>
    </row>
    <row r="113" spans="1:2">
      <c r="A113" s="5" t="s">
        <v>396</v>
      </c>
      <c r="B113" s="6">
        <v>1</v>
      </c>
    </row>
    <row r="114" spans="1:2">
      <c r="A114" s="5" t="s">
        <v>1781</v>
      </c>
      <c r="B114" s="6">
        <v>1</v>
      </c>
    </row>
    <row r="115" spans="1:2">
      <c r="A115" s="5" t="s">
        <v>1550</v>
      </c>
      <c r="B115" s="6">
        <v>1</v>
      </c>
    </row>
    <row r="116" spans="1:2">
      <c r="A116" s="5" t="s">
        <v>1575</v>
      </c>
      <c r="B116" s="6">
        <v>1</v>
      </c>
    </row>
    <row r="117" spans="1:2">
      <c r="A117" s="5" t="s">
        <v>2430</v>
      </c>
      <c r="B117" s="6">
        <v>1</v>
      </c>
    </row>
    <row r="118" spans="1:2">
      <c r="A118" s="5" t="s">
        <v>589</v>
      </c>
      <c r="B118" s="6">
        <v>1</v>
      </c>
    </row>
    <row r="119" spans="1:2">
      <c r="A119" s="5" t="s">
        <v>2064</v>
      </c>
      <c r="B119" s="6">
        <v>1</v>
      </c>
    </row>
    <row r="120" spans="1:2">
      <c r="A120" s="5" t="s">
        <v>3353</v>
      </c>
      <c r="B120" s="6">
        <v>1</v>
      </c>
    </row>
    <row r="121" spans="1:2">
      <c r="A121" s="5" t="s">
        <v>3535</v>
      </c>
      <c r="B121" s="6">
        <v>1</v>
      </c>
    </row>
    <row r="122" spans="1:2">
      <c r="A122" s="5" t="s">
        <v>698</v>
      </c>
      <c r="B122" s="6">
        <v>1</v>
      </c>
    </row>
    <row r="123" spans="1:2">
      <c r="A123" s="5" t="s">
        <v>3381</v>
      </c>
      <c r="B123" s="6">
        <v>1</v>
      </c>
    </row>
    <row r="124" spans="1:2">
      <c r="A124" s="5" t="s">
        <v>4459</v>
      </c>
      <c r="B124" s="6">
        <v>1</v>
      </c>
    </row>
    <row r="125" spans="1:2">
      <c r="A125" s="5" t="s">
        <v>1465</v>
      </c>
      <c r="B125" s="6">
        <v>1</v>
      </c>
    </row>
    <row r="126" spans="1:2">
      <c r="A126" s="5" t="s">
        <v>708</v>
      </c>
      <c r="B126" s="6">
        <v>1</v>
      </c>
    </row>
    <row r="127" spans="1:2">
      <c r="A127" s="5" t="s">
        <v>2019</v>
      </c>
      <c r="B127" s="6">
        <v>1</v>
      </c>
    </row>
    <row r="128" spans="1:2">
      <c r="A128" s="5" t="s">
        <v>313</v>
      </c>
      <c r="B128" s="6">
        <v>1</v>
      </c>
    </row>
    <row r="129" spans="1:2">
      <c r="A129" s="5" t="s">
        <v>1391</v>
      </c>
      <c r="B129" s="6">
        <v>1</v>
      </c>
    </row>
    <row r="130" spans="1:2">
      <c r="A130" s="5" t="s">
        <v>1269</v>
      </c>
      <c r="B130" s="6">
        <v>1</v>
      </c>
    </row>
    <row r="131" spans="1:2">
      <c r="A131" s="5" t="s">
        <v>12441</v>
      </c>
      <c r="B131" s="6">
        <v>1</v>
      </c>
    </row>
    <row r="132" spans="1:2">
      <c r="A132" s="5" t="s">
        <v>273</v>
      </c>
      <c r="B132" s="6">
        <v>1</v>
      </c>
    </row>
    <row r="133" spans="1:2">
      <c r="A133" s="5" t="s">
        <v>12061</v>
      </c>
      <c r="B133" s="6">
        <v>1</v>
      </c>
    </row>
    <row r="134" spans="1:2">
      <c r="A134" s="5" t="s">
        <v>108</v>
      </c>
      <c r="B134" s="6">
        <v>1</v>
      </c>
    </row>
    <row r="135" spans="1:2">
      <c r="A135" s="5" t="s">
        <v>28</v>
      </c>
      <c r="B135" s="6">
        <v>1</v>
      </c>
    </row>
    <row r="136" spans="1:2">
      <c r="A136" s="5" t="s">
        <v>179</v>
      </c>
      <c r="B136" s="6">
        <v>1</v>
      </c>
    </row>
    <row r="137" spans="1:2">
      <c r="A137" s="5" t="s">
        <v>10465</v>
      </c>
      <c r="B137" s="6">
        <v>1</v>
      </c>
    </row>
    <row r="138" spans="1:2">
      <c r="A138" s="5" t="s">
        <v>1721</v>
      </c>
      <c r="B138" s="6">
        <v>1</v>
      </c>
    </row>
    <row r="139" spans="1:2">
      <c r="A139" s="5" t="s">
        <v>4366</v>
      </c>
      <c r="B139" s="6">
        <v>1</v>
      </c>
    </row>
    <row r="140" spans="1:2">
      <c r="A140" s="5" t="s">
        <v>3734</v>
      </c>
      <c r="B140" s="6">
        <v>1</v>
      </c>
    </row>
    <row r="141" spans="1:2">
      <c r="A141" s="5" t="s">
        <v>6568</v>
      </c>
      <c r="B141" s="6">
        <v>1</v>
      </c>
    </row>
    <row r="142" spans="1:2">
      <c r="A142" s="5" t="s">
        <v>6645</v>
      </c>
      <c r="B142" s="6">
        <v>1</v>
      </c>
    </row>
    <row r="143" spans="1:2">
      <c r="A143" s="5" t="s">
        <v>10692</v>
      </c>
      <c r="B143" s="6">
        <v>1</v>
      </c>
    </row>
    <row r="144" spans="1:2">
      <c r="A144" s="5" t="s">
        <v>5982</v>
      </c>
      <c r="B144" s="6">
        <v>1</v>
      </c>
    </row>
    <row r="145" spans="1:2">
      <c r="A145" s="5" t="s">
        <v>6625</v>
      </c>
      <c r="B145" s="6">
        <v>1</v>
      </c>
    </row>
    <row r="146" spans="1:2">
      <c r="A146" s="5" t="s">
        <v>11572</v>
      </c>
      <c r="B146" s="6">
        <v>1</v>
      </c>
    </row>
    <row r="147" spans="1:2">
      <c r="A147" s="5" t="s">
        <v>10389</v>
      </c>
      <c r="B147" s="6">
        <v>1</v>
      </c>
    </row>
    <row r="148" spans="1:2">
      <c r="A148" s="5" t="s">
        <v>10729</v>
      </c>
      <c r="B148" s="6">
        <v>1</v>
      </c>
    </row>
    <row r="149" spans="1:2">
      <c r="A149" s="5" t="s">
        <v>9664</v>
      </c>
      <c r="B149" s="6">
        <v>1</v>
      </c>
    </row>
    <row r="150" spans="1:2">
      <c r="A150" s="5" t="s">
        <v>12126</v>
      </c>
      <c r="B150" s="6">
        <v>1</v>
      </c>
    </row>
    <row r="151" spans="1:2">
      <c r="A151" s="5" t="s">
        <v>2309</v>
      </c>
      <c r="B151" s="6">
        <v>1</v>
      </c>
    </row>
    <row r="152" spans="1:2">
      <c r="A152" s="5" t="s">
        <v>1856</v>
      </c>
      <c r="B152" s="6">
        <v>1</v>
      </c>
    </row>
    <row r="153" spans="1:2">
      <c r="A153" s="5" t="s">
        <v>9106</v>
      </c>
      <c r="B153" s="6">
        <v>1</v>
      </c>
    </row>
    <row r="154" spans="1:2">
      <c r="A154" s="5" t="s">
        <v>9155</v>
      </c>
      <c r="B154" s="6">
        <v>1</v>
      </c>
    </row>
    <row r="155" spans="1:2">
      <c r="A155" s="5" t="s">
        <v>10574</v>
      </c>
      <c r="B155" s="6">
        <v>1</v>
      </c>
    </row>
    <row r="156" spans="1:2">
      <c r="A156" s="5" t="s">
        <v>9397</v>
      </c>
      <c r="B156" s="6">
        <v>1</v>
      </c>
    </row>
    <row r="157" spans="1:2">
      <c r="A157" s="5" t="s">
        <v>8687</v>
      </c>
      <c r="B157" s="6">
        <v>1</v>
      </c>
    </row>
    <row r="158" spans="1:2">
      <c r="A158" s="5" t="s">
        <v>9654</v>
      </c>
      <c r="B158" s="6">
        <v>1</v>
      </c>
    </row>
    <row r="159" spans="1:2">
      <c r="A159" s="5" t="s">
        <v>8658</v>
      </c>
      <c r="B159" s="6">
        <v>1</v>
      </c>
    </row>
    <row r="160" spans="1:2">
      <c r="A160" s="5" t="s">
        <v>9225</v>
      </c>
      <c r="B160" s="6">
        <v>1</v>
      </c>
    </row>
    <row r="161" spans="1:2">
      <c r="A161" s="5" t="s">
        <v>8042</v>
      </c>
      <c r="B161" s="6">
        <v>1</v>
      </c>
    </row>
    <row r="162" spans="1:2">
      <c r="A162" s="5" t="s">
        <v>8417</v>
      </c>
      <c r="B162" s="6">
        <v>1</v>
      </c>
    </row>
    <row r="163" spans="1:2">
      <c r="A163" s="5" t="s">
        <v>9377</v>
      </c>
      <c r="B163" s="6">
        <v>1</v>
      </c>
    </row>
    <row r="164" spans="1:2">
      <c r="A164" s="5" t="s">
        <v>11884</v>
      </c>
      <c r="B164" s="6">
        <v>1</v>
      </c>
    </row>
    <row r="165" spans="1:2">
      <c r="A165" s="5" t="s">
        <v>8172</v>
      </c>
      <c r="B165" s="6">
        <v>1</v>
      </c>
    </row>
    <row r="166" spans="1:2">
      <c r="A166" s="5" t="s">
        <v>10874</v>
      </c>
      <c r="B166" s="6">
        <v>1</v>
      </c>
    </row>
    <row r="167" spans="1:2">
      <c r="A167" s="5" t="s">
        <v>8127</v>
      </c>
      <c r="B167" s="6">
        <v>1</v>
      </c>
    </row>
    <row r="168" spans="1:2">
      <c r="A168" s="5" t="s">
        <v>11989</v>
      </c>
      <c r="B168" s="6">
        <v>1</v>
      </c>
    </row>
    <row r="169" spans="1:2">
      <c r="A169" s="5" t="s">
        <v>8612</v>
      </c>
      <c r="B169" s="6">
        <v>1</v>
      </c>
    </row>
    <row r="170" spans="1:2">
      <c r="A170" s="5" t="s">
        <v>8325</v>
      </c>
      <c r="B170" s="6">
        <v>1</v>
      </c>
    </row>
    <row r="171" spans="1:2">
      <c r="A171" s="5" t="s">
        <v>8553</v>
      </c>
      <c r="B171" s="6">
        <v>1</v>
      </c>
    </row>
    <row r="172" spans="1:2">
      <c r="A172" s="5" t="s">
        <v>8107</v>
      </c>
      <c r="B172" s="6">
        <v>1</v>
      </c>
    </row>
    <row r="173" spans="1:2">
      <c r="A173" s="5" t="s">
        <v>8427</v>
      </c>
      <c r="B173" s="6">
        <v>1</v>
      </c>
    </row>
    <row r="174" spans="1:2">
      <c r="A174" s="5" t="s">
        <v>10230</v>
      </c>
      <c r="B174" s="6">
        <v>1</v>
      </c>
    </row>
    <row r="175" spans="1:2">
      <c r="A175" s="5" t="s">
        <v>8856</v>
      </c>
      <c r="B175" s="6">
        <v>1</v>
      </c>
    </row>
    <row r="176" spans="1:2">
      <c r="A176" s="5" t="s">
        <v>10142</v>
      </c>
      <c r="B176" s="6">
        <v>1</v>
      </c>
    </row>
    <row r="177" spans="1:2">
      <c r="A177" s="5" t="s">
        <v>8135</v>
      </c>
      <c r="B177" s="6">
        <v>1</v>
      </c>
    </row>
    <row r="178" spans="1:2">
      <c r="A178" s="5" t="s">
        <v>9435</v>
      </c>
      <c r="B178" s="6">
        <v>1</v>
      </c>
    </row>
    <row r="179" spans="1:2">
      <c r="A179" s="5" t="s">
        <v>11546</v>
      </c>
      <c r="B179" s="6">
        <v>1</v>
      </c>
    </row>
    <row r="180" spans="1:2">
      <c r="A180" s="5" t="s">
        <v>7981</v>
      </c>
      <c r="B180" s="6">
        <v>1</v>
      </c>
    </row>
    <row r="181" spans="1:2">
      <c r="A181" s="5" t="s">
        <v>8089</v>
      </c>
      <c r="B181" s="6">
        <v>1</v>
      </c>
    </row>
    <row r="182" spans="1:2">
      <c r="A182" s="5" t="s">
        <v>8668</v>
      </c>
      <c r="B182" s="6">
        <v>1</v>
      </c>
    </row>
    <row r="183" spans="1:2">
      <c r="A183" s="5" t="s">
        <v>9793</v>
      </c>
      <c r="B183" s="6">
        <v>1</v>
      </c>
    </row>
    <row r="184" spans="1:2">
      <c r="A184" s="5" t="s">
        <v>7942</v>
      </c>
      <c r="B184" s="6">
        <v>1</v>
      </c>
    </row>
    <row r="185" spans="1:2">
      <c r="A185" s="5" t="s">
        <v>12057</v>
      </c>
      <c r="B185" s="6">
        <v>1</v>
      </c>
    </row>
    <row r="186" spans="1:2">
      <c r="A186" s="5" t="s">
        <v>12053</v>
      </c>
      <c r="B186" s="6">
        <v>1</v>
      </c>
    </row>
    <row r="187" spans="1:2">
      <c r="A187" s="5" t="s">
        <v>1654</v>
      </c>
      <c r="B187" s="6">
        <v>1</v>
      </c>
    </row>
    <row r="188" spans="1:2">
      <c r="A188" s="5" t="s">
        <v>2172</v>
      </c>
      <c r="B188" s="6">
        <v>1</v>
      </c>
    </row>
    <row r="189" spans="1:2">
      <c r="A189" s="5" t="s">
        <v>7511</v>
      </c>
      <c r="B189" s="6">
        <v>1</v>
      </c>
    </row>
    <row r="190" spans="1:2">
      <c r="A190" s="5" t="s">
        <v>1399</v>
      </c>
      <c r="B190" s="6">
        <v>1</v>
      </c>
    </row>
    <row r="191" spans="1:2">
      <c r="A191" s="5" t="s">
        <v>1978</v>
      </c>
      <c r="B191" s="6">
        <v>1</v>
      </c>
    </row>
    <row r="192" spans="1:2">
      <c r="A192" s="5" t="s">
        <v>12110</v>
      </c>
      <c r="B192" s="6">
        <v>1</v>
      </c>
    </row>
    <row r="193" spans="1:2">
      <c r="A193" s="5" t="s">
        <v>12096</v>
      </c>
      <c r="B193" s="6">
        <v>1</v>
      </c>
    </row>
    <row r="194" spans="1:2">
      <c r="A194" s="5" t="s">
        <v>10884</v>
      </c>
      <c r="B194" s="6">
        <v>1</v>
      </c>
    </row>
    <row r="195" spans="1:2">
      <c r="A195" s="5" t="s">
        <v>9949</v>
      </c>
      <c r="B195" s="6">
        <v>1</v>
      </c>
    </row>
    <row r="196" spans="1:2">
      <c r="A196" s="5" t="s">
        <v>1279</v>
      </c>
      <c r="B196" s="6">
        <v>1</v>
      </c>
    </row>
    <row r="197" spans="1:2">
      <c r="A197" s="5" t="s">
        <v>1593</v>
      </c>
      <c r="B197" s="6">
        <v>1</v>
      </c>
    </row>
    <row r="198" spans="1:2">
      <c r="A198" s="5" t="s">
        <v>1711</v>
      </c>
      <c r="B198" s="6">
        <v>1</v>
      </c>
    </row>
    <row r="199" spans="1:2">
      <c r="A199" s="5" t="s">
        <v>2055</v>
      </c>
      <c r="B199" s="6">
        <v>1</v>
      </c>
    </row>
    <row r="200" spans="1:2">
      <c r="A200" s="5" t="s">
        <v>766</v>
      </c>
      <c r="B200" s="6">
        <v>1</v>
      </c>
    </row>
    <row r="201" spans="1:2">
      <c r="A201" s="5" t="s">
        <v>293</v>
      </c>
      <c r="B201" s="6">
        <v>1</v>
      </c>
    </row>
    <row r="202" spans="1:2">
      <c r="A202" s="5" t="s">
        <v>4561</v>
      </c>
      <c r="B202" s="6">
        <v>1</v>
      </c>
    </row>
    <row r="203" spans="1:2">
      <c r="A203" s="5" t="s">
        <v>4520</v>
      </c>
      <c r="B203" s="6">
        <v>1</v>
      </c>
    </row>
    <row r="204" spans="1:2">
      <c r="A204" s="5" t="s">
        <v>5522</v>
      </c>
      <c r="B204" s="6">
        <v>1</v>
      </c>
    </row>
    <row r="205" spans="1:2">
      <c r="A205" s="5" t="s">
        <v>12060</v>
      </c>
      <c r="B205" s="6">
        <v>1</v>
      </c>
    </row>
    <row r="206" spans="1:2">
      <c r="A206" s="5" t="s">
        <v>12174</v>
      </c>
      <c r="B206" s="6">
        <v>1</v>
      </c>
    </row>
    <row r="207" spans="1:2">
      <c r="A207" s="5" t="s">
        <v>3262</v>
      </c>
      <c r="B207" s="6">
        <v>1</v>
      </c>
    </row>
    <row r="208" spans="1:2">
      <c r="A208" s="5" t="s">
        <v>2935</v>
      </c>
      <c r="B208" s="6">
        <v>1</v>
      </c>
    </row>
    <row r="209" spans="1:2">
      <c r="A209" s="5" t="s">
        <v>4516</v>
      </c>
      <c r="B209" s="6">
        <v>1</v>
      </c>
    </row>
    <row r="210" spans="1:2">
      <c r="A210" s="5" t="s">
        <v>7080</v>
      </c>
      <c r="B210" s="6">
        <v>1</v>
      </c>
    </row>
    <row r="211" spans="1:2">
      <c r="A211" s="5" t="s">
        <v>4770</v>
      </c>
      <c r="B211" s="6">
        <v>1</v>
      </c>
    </row>
    <row r="212" spans="1:2">
      <c r="A212" s="5" t="s">
        <v>4760</v>
      </c>
      <c r="B212" s="6">
        <v>1</v>
      </c>
    </row>
    <row r="213" spans="1:2">
      <c r="A213" s="5" t="s">
        <v>5845</v>
      </c>
      <c r="B213" s="6">
        <v>1</v>
      </c>
    </row>
    <row r="214" spans="1:2">
      <c r="A214" s="5" t="s">
        <v>3495</v>
      </c>
      <c r="B214" s="6">
        <v>1</v>
      </c>
    </row>
    <row r="215" spans="1:2">
      <c r="A215" s="5" t="s">
        <v>4900</v>
      </c>
      <c r="B215" s="6">
        <v>1</v>
      </c>
    </row>
    <row r="216" spans="1:2">
      <c r="A216" s="5" t="s">
        <v>7858</v>
      </c>
      <c r="B216" s="6">
        <v>1</v>
      </c>
    </row>
    <row r="217" spans="1:2">
      <c r="A217" s="5" t="s">
        <v>829</v>
      </c>
      <c r="B217" s="6">
        <v>1</v>
      </c>
    </row>
    <row r="218" spans="1:2">
      <c r="A218" s="5" t="s">
        <v>48</v>
      </c>
      <c r="B218" s="6">
        <v>1</v>
      </c>
    </row>
    <row r="219" spans="1:2">
      <c r="A219" s="5" t="s">
        <v>5453</v>
      </c>
      <c r="B219" s="6">
        <v>1</v>
      </c>
    </row>
    <row r="220" spans="1:2">
      <c r="A220" s="5" t="s">
        <v>3874</v>
      </c>
      <c r="B220" s="6">
        <v>1</v>
      </c>
    </row>
    <row r="221" spans="1:2">
      <c r="A221" s="5" t="s">
        <v>984</v>
      </c>
      <c r="B221" s="6">
        <v>1</v>
      </c>
    </row>
    <row r="222" spans="1:2">
      <c r="A222" s="5" t="s">
        <v>1918</v>
      </c>
      <c r="B222" s="6">
        <v>1</v>
      </c>
    </row>
    <row r="223" spans="1:2">
      <c r="A223" s="5" t="s">
        <v>1541</v>
      </c>
      <c r="B223" s="6">
        <v>1</v>
      </c>
    </row>
    <row r="224" spans="1:2">
      <c r="A224" s="5" t="s">
        <v>1843</v>
      </c>
      <c r="B224" s="6">
        <v>1</v>
      </c>
    </row>
    <row r="225" spans="1:2">
      <c r="A225" s="5" t="s">
        <v>77</v>
      </c>
      <c r="B225" s="6">
        <v>1</v>
      </c>
    </row>
    <row r="226" spans="1:2">
      <c r="A226" s="5" t="s">
        <v>4058</v>
      </c>
      <c r="B226" s="6">
        <v>1</v>
      </c>
    </row>
    <row r="227" spans="1:2">
      <c r="A227" s="5" t="s">
        <v>3652</v>
      </c>
      <c r="B227" s="6">
        <v>1</v>
      </c>
    </row>
    <row r="228" spans="1:2">
      <c r="A228" s="5" t="s">
        <v>12058</v>
      </c>
      <c r="B228" s="6">
        <v>1</v>
      </c>
    </row>
    <row r="229" spans="1:2">
      <c r="A229" s="5" t="s">
        <v>12059</v>
      </c>
      <c r="B229" s="6">
        <v>1</v>
      </c>
    </row>
    <row r="230" spans="1:2">
      <c r="A230" s="5" t="s">
        <v>5148</v>
      </c>
      <c r="B230" s="6">
        <v>1</v>
      </c>
    </row>
    <row r="231" spans="1:2">
      <c r="A231" s="5" t="s">
        <v>4151</v>
      </c>
      <c r="B231" s="6">
        <v>1</v>
      </c>
    </row>
    <row r="232" spans="1:2">
      <c r="A232" s="5" t="s">
        <v>4611</v>
      </c>
      <c r="B232" s="6">
        <v>1</v>
      </c>
    </row>
    <row r="233" spans="1:2">
      <c r="A233" s="5" t="s">
        <v>5101</v>
      </c>
      <c r="B233" s="6">
        <v>1</v>
      </c>
    </row>
    <row r="234" spans="1:2">
      <c r="A234" s="5" t="s">
        <v>2144</v>
      </c>
      <c r="B234" s="6">
        <v>1</v>
      </c>
    </row>
    <row r="235" spans="1:2">
      <c r="A235" s="5" t="s">
        <v>123</v>
      </c>
      <c r="B235" s="6">
        <v>1</v>
      </c>
    </row>
    <row r="236" spans="1:2">
      <c r="A236" s="5" t="s">
        <v>6234</v>
      </c>
      <c r="B236" s="6">
        <v>1</v>
      </c>
    </row>
    <row r="237" spans="1:2">
      <c r="A237" s="5" t="s">
        <v>7732</v>
      </c>
      <c r="B237" s="6">
        <v>1</v>
      </c>
    </row>
    <row r="238" spans="1:2">
      <c r="A238" s="5" t="s">
        <v>6215</v>
      </c>
      <c r="B238" s="6">
        <v>1</v>
      </c>
    </row>
    <row r="239" spans="1:2">
      <c r="A239" s="5" t="s">
        <v>184</v>
      </c>
      <c r="B239" s="6">
        <v>1</v>
      </c>
    </row>
    <row r="240" spans="1:2">
      <c r="A240" s="5" t="s">
        <v>998</v>
      </c>
      <c r="B240" s="6">
        <v>1</v>
      </c>
    </row>
    <row r="241" spans="1:2">
      <c r="A241" s="5" t="s">
        <v>688</v>
      </c>
      <c r="B241" s="6">
        <v>1</v>
      </c>
    </row>
    <row r="242" spans="1:2">
      <c r="A242" s="5" t="s">
        <v>1212</v>
      </c>
      <c r="B242" s="6">
        <v>1</v>
      </c>
    </row>
    <row r="243" spans="1:2">
      <c r="A243" s="5" t="s">
        <v>12155</v>
      </c>
      <c r="B243" s="6">
        <v>1</v>
      </c>
    </row>
    <row r="244" spans="1:2">
      <c r="A244" s="5" t="s">
        <v>12156</v>
      </c>
      <c r="B244" s="6">
        <v>1</v>
      </c>
    </row>
    <row r="245" spans="1:2">
      <c r="A245" s="5" t="s">
        <v>12154</v>
      </c>
      <c r="B245" s="6">
        <v>1</v>
      </c>
    </row>
    <row r="246" spans="1:2">
      <c r="A246" s="5" t="s">
        <v>12153</v>
      </c>
      <c r="B246" s="6">
        <v>1</v>
      </c>
    </row>
    <row r="247" spans="1:2">
      <c r="A247" s="5" t="s">
        <v>3884</v>
      </c>
      <c r="B247" s="6">
        <v>1</v>
      </c>
    </row>
    <row r="248" spans="1:2">
      <c r="A248" s="5" t="s">
        <v>3617</v>
      </c>
      <c r="B248" s="6">
        <v>1</v>
      </c>
    </row>
    <row r="249" spans="1:2">
      <c r="A249" s="5" t="s">
        <v>2873</v>
      </c>
      <c r="B249" s="6">
        <v>1</v>
      </c>
    </row>
    <row r="250" spans="1:2">
      <c r="A250" s="5" t="s">
        <v>12139</v>
      </c>
      <c r="B250" s="6">
        <v>1</v>
      </c>
    </row>
    <row r="251" spans="1:2">
      <c r="A251" s="5" t="s">
        <v>12134</v>
      </c>
      <c r="B251" s="6">
        <v>1</v>
      </c>
    </row>
    <row r="252" spans="1:2">
      <c r="A252" s="5" t="s">
        <v>8494</v>
      </c>
      <c r="B252" s="6">
        <v>1</v>
      </c>
    </row>
    <row r="253" spans="1:2">
      <c r="A253" s="5" t="s">
        <v>10060</v>
      </c>
      <c r="B253" s="6">
        <v>1</v>
      </c>
    </row>
    <row r="254" spans="1:2">
      <c r="A254" s="5" t="s">
        <v>12007</v>
      </c>
      <c r="B254" s="6">
        <v>1</v>
      </c>
    </row>
    <row r="255" spans="1:2">
      <c r="A255" s="5" t="s">
        <v>11426</v>
      </c>
      <c r="B255" s="6">
        <v>1</v>
      </c>
    </row>
    <row r="256" spans="1:2">
      <c r="A256" s="5" t="s">
        <v>11797</v>
      </c>
      <c r="B256" s="6">
        <v>1</v>
      </c>
    </row>
    <row r="257" spans="1:2">
      <c r="A257" s="5" t="s">
        <v>10930</v>
      </c>
      <c r="B257" s="6">
        <v>1</v>
      </c>
    </row>
    <row r="258" spans="1:2">
      <c r="A258" s="5" t="s">
        <v>8563</v>
      </c>
      <c r="B258" s="6">
        <v>1</v>
      </c>
    </row>
    <row r="259" spans="1:2">
      <c r="A259" s="5" t="s">
        <v>4973</v>
      </c>
      <c r="B259" s="6">
        <v>1</v>
      </c>
    </row>
    <row r="260" spans="1:2">
      <c r="A260" s="5" t="s">
        <v>6734</v>
      </c>
      <c r="B260" s="6">
        <v>1</v>
      </c>
    </row>
    <row r="261" spans="1:2">
      <c r="A261" s="5" t="s">
        <v>4849</v>
      </c>
      <c r="B261" s="6">
        <v>1</v>
      </c>
    </row>
    <row r="262" spans="1:2">
      <c r="A262" s="5" t="s">
        <v>7114</v>
      </c>
      <c r="B262" s="6">
        <v>1</v>
      </c>
    </row>
    <row r="263" spans="1:2">
      <c r="A263" s="5" t="s">
        <v>6672</v>
      </c>
      <c r="B263" s="6">
        <v>1</v>
      </c>
    </row>
    <row r="264" spans="1:2">
      <c r="A264" s="5" t="s">
        <v>4682</v>
      </c>
      <c r="B264" s="6">
        <v>1</v>
      </c>
    </row>
    <row r="265" spans="1:2">
      <c r="A265" s="5" t="s">
        <v>5034</v>
      </c>
      <c r="B265" s="6">
        <v>1</v>
      </c>
    </row>
    <row r="266" spans="1:2">
      <c r="A266" s="5" t="s">
        <v>5945</v>
      </c>
      <c r="B266" s="6">
        <v>1</v>
      </c>
    </row>
    <row r="267" spans="1:2">
      <c r="A267" s="5" t="s">
        <v>5044</v>
      </c>
      <c r="B267" s="6">
        <v>1</v>
      </c>
    </row>
    <row r="268" spans="1:2">
      <c r="A268" s="5" t="s">
        <v>12167</v>
      </c>
      <c r="B268" s="6">
        <v>1</v>
      </c>
    </row>
    <row r="269" spans="1:2">
      <c r="A269" s="5" t="s">
        <v>4956</v>
      </c>
      <c r="B269" s="6">
        <v>1</v>
      </c>
    </row>
    <row r="270" spans="1:2">
      <c r="A270" s="5" t="s">
        <v>4717</v>
      </c>
      <c r="B270" s="6">
        <v>1</v>
      </c>
    </row>
    <row r="271" spans="1:2">
      <c r="A271" s="5" t="s">
        <v>5798</v>
      </c>
      <c r="B271" s="6">
        <v>1</v>
      </c>
    </row>
    <row r="272" spans="1:2">
      <c r="A272" s="5" t="s">
        <v>9924</v>
      </c>
      <c r="B272" s="6">
        <v>1</v>
      </c>
    </row>
    <row r="273" spans="1:2">
      <c r="A273" s="5" t="s">
        <v>9368</v>
      </c>
      <c r="B273" s="6">
        <v>1</v>
      </c>
    </row>
    <row r="274" spans="1:2">
      <c r="A274" s="5" t="s">
        <v>6253</v>
      </c>
      <c r="B274" s="6">
        <v>1</v>
      </c>
    </row>
    <row r="275" spans="1:2">
      <c r="A275" s="5" t="s">
        <v>11364</v>
      </c>
      <c r="B275" s="6">
        <v>1</v>
      </c>
    </row>
    <row r="276" spans="1:2">
      <c r="A276" s="5" t="s">
        <v>8572</v>
      </c>
      <c r="B276" s="6">
        <v>1</v>
      </c>
    </row>
    <row r="277" spans="1:2">
      <c r="A277" s="5" t="s">
        <v>8409</v>
      </c>
      <c r="B277" s="6">
        <v>1</v>
      </c>
    </row>
    <row r="278" spans="1:2">
      <c r="A278" s="5" t="s">
        <v>8475</v>
      </c>
      <c r="B278" s="6">
        <v>1</v>
      </c>
    </row>
    <row r="279" spans="1:2">
      <c r="A279" s="5" t="s">
        <v>10975</v>
      </c>
      <c r="B279" s="6">
        <v>1</v>
      </c>
    </row>
    <row r="280" spans="1:2">
      <c r="A280" s="5" t="s">
        <v>8335</v>
      </c>
      <c r="B280" s="6">
        <v>1</v>
      </c>
    </row>
    <row r="281" spans="1:2">
      <c r="A281" s="5" t="s">
        <v>8952</v>
      </c>
      <c r="B281" s="6">
        <v>1</v>
      </c>
    </row>
    <row r="282" spans="1:2">
      <c r="A282" s="5" t="s">
        <v>9615</v>
      </c>
      <c r="B282" s="6">
        <v>1</v>
      </c>
    </row>
    <row r="283" spans="1:2">
      <c r="A283" s="5" t="s">
        <v>8838</v>
      </c>
      <c r="B283" s="6">
        <v>1</v>
      </c>
    </row>
    <row r="284" spans="1:2">
      <c r="A284" s="5" t="s">
        <v>2130</v>
      </c>
      <c r="B284" s="6">
        <v>1</v>
      </c>
    </row>
    <row r="285" spans="1:2">
      <c r="A285" s="5" t="s">
        <v>7246</v>
      </c>
      <c r="B285" s="6">
        <v>1</v>
      </c>
    </row>
    <row r="286" spans="1:2">
      <c r="A286" s="5" t="s">
        <v>11418</v>
      </c>
      <c r="B286" s="6">
        <v>1</v>
      </c>
    </row>
    <row r="287" spans="1:2">
      <c r="A287" s="5" t="s">
        <v>1674</v>
      </c>
      <c r="B287" s="6">
        <v>1</v>
      </c>
    </row>
    <row r="288" spans="1:2">
      <c r="A288" s="5" t="s">
        <v>5645</v>
      </c>
      <c r="B288" s="6">
        <v>1</v>
      </c>
    </row>
    <row r="289" spans="1:2">
      <c r="A289" s="5" t="s">
        <v>6892</v>
      </c>
      <c r="B289" s="6">
        <v>1</v>
      </c>
    </row>
    <row r="290" spans="1:2">
      <c r="A290" s="5" t="s">
        <v>7017</v>
      </c>
      <c r="B290" s="6">
        <v>1</v>
      </c>
    </row>
    <row r="291" spans="1:2">
      <c r="A291" s="5" t="s">
        <v>7614</v>
      </c>
      <c r="B291" s="6">
        <v>1</v>
      </c>
    </row>
    <row r="292" spans="1:2">
      <c r="A292" s="5" t="s">
        <v>7778</v>
      </c>
      <c r="B292" s="6">
        <v>1</v>
      </c>
    </row>
    <row r="293" spans="1:2">
      <c r="A293" s="5" t="s">
        <v>11317</v>
      </c>
      <c r="B293" s="6">
        <v>1</v>
      </c>
    </row>
    <row r="294" spans="1:2">
      <c r="A294" s="5" t="s">
        <v>11434</v>
      </c>
      <c r="B294" s="6">
        <v>1</v>
      </c>
    </row>
    <row r="295" spans="1:2">
      <c r="A295" s="5" t="s">
        <v>11080</v>
      </c>
      <c r="B295" s="6">
        <v>1</v>
      </c>
    </row>
    <row r="296" spans="1:2">
      <c r="A296" s="5" t="s">
        <v>10314</v>
      </c>
      <c r="B296" s="6">
        <v>1</v>
      </c>
    </row>
    <row r="297" spans="1:2">
      <c r="A297" s="5" t="s">
        <v>7800</v>
      </c>
      <c r="B297" s="6">
        <v>1</v>
      </c>
    </row>
    <row r="298" spans="1:2">
      <c r="A298" s="5" t="s">
        <v>7491</v>
      </c>
      <c r="B298" s="6">
        <v>1</v>
      </c>
    </row>
    <row r="299" spans="1:2">
      <c r="A299" s="5" t="s">
        <v>7152</v>
      </c>
      <c r="B299" s="6">
        <v>1</v>
      </c>
    </row>
    <row r="300" spans="1:2">
      <c r="A300" s="5" t="s">
        <v>2027</v>
      </c>
      <c r="B300" s="6">
        <v>1</v>
      </c>
    </row>
    <row r="301" spans="1:2">
      <c r="A301" s="5" t="s">
        <v>1866</v>
      </c>
      <c r="B301" s="6">
        <v>1</v>
      </c>
    </row>
    <row r="302" spans="1:2">
      <c r="A302" s="5" t="s">
        <v>11528</v>
      </c>
      <c r="B302" s="6">
        <v>1</v>
      </c>
    </row>
    <row r="303" spans="1:2">
      <c r="A303" s="5" t="s">
        <v>12090</v>
      </c>
      <c r="B303" s="6">
        <v>1</v>
      </c>
    </row>
    <row r="304" spans="1:2">
      <c r="A304" s="5" t="s">
        <v>5055</v>
      </c>
      <c r="B304" s="6">
        <v>1</v>
      </c>
    </row>
    <row r="305" spans="1:2">
      <c r="A305" s="5" t="s">
        <v>4880</v>
      </c>
      <c r="B305" s="6">
        <v>1</v>
      </c>
    </row>
    <row r="306" spans="1:2">
      <c r="A306" s="5" t="s">
        <v>7382</v>
      </c>
      <c r="B306" s="6">
        <v>1</v>
      </c>
    </row>
    <row r="307" spans="1:2">
      <c r="A307" s="5" t="s">
        <v>5654</v>
      </c>
      <c r="B307" s="6">
        <v>1</v>
      </c>
    </row>
    <row r="308" spans="1:2">
      <c r="A308" s="5" t="s">
        <v>663</v>
      </c>
      <c r="B308" s="6">
        <v>1</v>
      </c>
    </row>
    <row r="309" spans="1:2">
      <c r="A309" s="5" t="s">
        <v>10437</v>
      </c>
      <c r="B309" s="6">
        <v>1</v>
      </c>
    </row>
    <row r="310" spans="1:2">
      <c r="A310" s="5" t="s">
        <v>10648</v>
      </c>
      <c r="B310" s="6">
        <v>1</v>
      </c>
    </row>
    <row r="311" spans="1:2">
      <c r="A311" s="5" t="s">
        <v>11482</v>
      </c>
      <c r="B311" s="6">
        <v>1</v>
      </c>
    </row>
    <row r="312" spans="1:2">
      <c r="A312" s="5" t="s">
        <v>5560</v>
      </c>
      <c r="B312" s="6">
        <v>1</v>
      </c>
    </row>
    <row r="313" spans="1:2">
      <c r="A313" s="5" t="s">
        <v>7750</v>
      </c>
      <c r="B313" s="6">
        <v>1</v>
      </c>
    </row>
    <row r="314" spans="1:2">
      <c r="A314" s="5" t="s">
        <v>7521</v>
      </c>
      <c r="B314" s="6">
        <v>1</v>
      </c>
    </row>
    <row r="315" spans="1:2">
      <c r="A315" s="5" t="s">
        <v>6096</v>
      </c>
      <c r="B315" s="6">
        <v>1</v>
      </c>
    </row>
    <row r="316" spans="1:2">
      <c r="A316" s="5" t="s">
        <v>6949</v>
      </c>
      <c r="B316" s="6">
        <v>1</v>
      </c>
    </row>
    <row r="317" spans="1:2">
      <c r="A317" s="5" t="s">
        <v>6939</v>
      </c>
      <c r="B317" s="6">
        <v>1</v>
      </c>
    </row>
    <row r="318" spans="1:2">
      <c r="A318" s="5" t="s">
        <v>4738</v>
      </c>
      <c r="B318" s="6">
        <v>1</v>
      </c>
    </row>
    <row r="319" spans="1:2">
      <c r="A319" s="5" t="s">
        <v>12916</v>
      </c>
      <c r="B319" s="6">
        <v>1</v>
      </c>
    </row>
    <row r="320" spans="1:2">
      <c r="A320" s="5" t="s">
        <v>6597</v>
      </c>
      <c r="B320" s="6">
        <v>1</v>
      </c>
    </row>
    <row r="321" spans="1:2">
      <c r="A321" s="5" t="s">
        <v>6283</v>
      </c>
      <c r="B321" s="6">
        <v>1</v>
      </c>
    </row>
    <row r="322" spans="1:2">
      <c r="A322" s="5" t="s">
        <v>5256</v>
      </c>
      <c r="B322" s="6">
        <v>1</v>
      </c>
    </row>
    <row r="323" spans="1:2">
      <c r="A323" s="5" t="s">
        <v>6742</v>
      </c>
      <c r="B323" s="6">
        <v>1</v>
      </c>
    </row>
    <row r="324" spans="1:2">
      <c r="A324" s="5" t="s">
        <v>5374</v>
      </c>
      <c r="B324" s="6">
        <v>1</v>
      </c>
    </row>
    <row r="325" spans="1:2">
      <c r="A325" s="5" t="s">
        <v>9048</v>
      </c>
      <c r="B325" s="6">
        <v>1</v>
      </c>
    </row>
    <row r="326" spans="1:2">
      <c r="A326" s="5" t="s">
        <v>1702</v>
      </c>
      <c r="B326" s="6">
        <v>1</v>
      </c>
    </row>
    <row r="327" spans="1:2">
      <c r="A327" s="5" t="s">
        <v>1003</v>
      </c>
      <c r="B327" s="6">
        <v>1</v>
      </c>
    </row>
    <row r="328" spans="1:2">
      <c r="A328" s="5" t="s">
        <v>9407</v>
      </c>
      <c r="B328" s="6">
        <v>1</v>
      </c>
    </row>
    <row r="329" spans="1:2">
      <c r="A329" s="5" t="s">
        <v>12431</v>
      </c>
      <c r="B329" s="6">
        <v>1</v>
      </c>
    </row>
    <row r="330" spans="1:2">
      <c r="A330" s="5" t="s">
        <v>9126</v>
      </c>
      <c r="B330" s="6">
        <v>1</v>
      </c>
    </row>
    <row r="331" spans="1:2">
      <c r="A331" s="5" t="s">
        <v>2069</v>
      </c>
      <c r="B331" s="6">
        <v>1</v>
      </c>
    </row>
    <row r="332" spans="1:2">
      <c r="A332" s="5" t="s">
        <v>8052</v>
      </c>
      <c r="B332" s="6">
        <v>1</v>
      </c>
    </row>
    <row r="333" spans="1:2">
      <c r="A333" s="5" t="s">
        <v>975</v>
      </c>
      <c r="B333" s="6">
        <v>1</v>
      </c>
    </row>
    <row r="334" spans="1:2">
      <c r="A334" s="5" t="s">
        <v>10286</v>
      </c>
      <c r="B334" s="6">
        <v>1</v>
      </c>
    </row>
    <row r="335" spans="1:2">
      <c r="A335" s="5" t="s">
        <v>8484</v>
      </c>
      <c r="B335" s="6">
        <v>1</v>
      </c>
    </row>
    <row r="336" spans="1:2">
      <c r="A336" s="5" t="s">
        <v>10965</v>
      </c>
      <c r="B336" s="6">
        <v>1</v>
      </c>
    </row>
    <row r="337" spans="1:2">
      <c r="A337" s="5" t="s">
        <v>8649</v>
      </c>
      <c r="B337" s="6">
        <v>1</v>
      </c>
    </row>
    <row r="338" spans="1:2">
      <c r="A338" s="5" t="s">
        <v>11728</v>
      </c>
      <c r="B338" s="6">
        <v>1</v>
      </c>
    </row>
    <row r="339" spans="1:2">
      <c r="A339" s="5" t="s">
        <v>10370</v>
      </c>
      <c r="B339" s="6">
        <v>1</v>
      </c>
    </row>
    <row r="340" spans="1:2">
      <c r="A340" s="5" t="s">
        <v>9013</v>
      </c>
      <c r="B340" s="6">
        <v>1</v>
      </c>
    </row>
    <row r="341" spans="1:2">
      <c r="A341" s="5" t="s">
        <v>10854</v>
      </c>
      <c r="B341" s="6">
        <v>1</v>
      </c>
    </row>
    <row r="342" spans="1:2">
      <c r="A342" s="5" t="s">
        <v>8811</v>
      </c>
      <c r="B342" s="6">
        <v>1</v>
      </c>
    </row>
    <row r="343" spans="1:2">
      <c r="A343" s="5" t="s">
        <v>8752</v>
      </c>
      <c r="B343" s="6">
        <v>1</v>
      </c>
    </row>
    <row r="344" spans="1:2">
      <c r="A344" s="5" t="s">
        <v>10409</v>
      </c>
      <c r="B344" s="6">
        <v>1</v>
      </c>
    </row>
    <row r="345" spans="1:2">
      <c r="A345" s="5" t="s">
        <v>9116</v>
      </c>
      <c r="B345" s="6">
        <v>1</v>
      </c>
    </row>
    <row r="346" spans="1:2">
      <c r="A346" s="5" t="s">
        <v>10153</v>
      </c>
      <c r="B346" s="6">
        <v>1</v>
      </c>
    </row>
    <row r="347" spans="1:2">
      <c r="A347" s="5" t="s">
        <v>9556</v>
      </c>
      <c r="B347" s="6">
        <v>1</v>
      </c>
    </row>
    <row r="348" spans="1:2">
      <c r="A348" s="5" t="s">
        <v>10939</v>
      </c>
      <c r="B348" s="6">
        <v>1</v>
      </c>
    </row>
    <row r="349" spans="1:2">
      <c r="A349" s="5" t="s">
        <v>952</v>
      </c>
      <c r="B349" s="6">
        <v>1</v>
      </c>
    </row>
    <row r="350" spans="1:2">
      <c r="A350" s="5" t="s">
        <v>6274</v>
      </c>
      <c r="B350" s="6">
        <v>1</v>
      </c>
    </row>
    <row r="351" spans="1:2">
      <c r="A351" s="5" t="s">
        <v>7810</v>
      </c>
      <c r="B351" s="6">
        <v>1</v>
      </c>
    </row>
    <row r="352" spans="1:2">
      <c r="A352" s="5" t="s">
        <v>5972</v>
      </c>
      <c r="B352" s="6">
        <v>1</v>
      </c>
    </row>
    <row r="353" spans="1:2">
      <c r="A353" s="5" t="s">
        <v>12166</v>
      </c>
      <c r="B353" s="6">
        <v>1</v>
      </c>
    </row>
    <row r="354" spans="1:2">
      <c r="A354" s="5" t="s">
        <v>12092</v>
      </c>
      <c r="B354" s="6">
        <v>1</v>
      </c>
    </row>
    <row r="355" spans="1:2">
      <c r="A355" s="5" t="s">
        <v>12093</v>
      </c>
      <c r="B355" s="6">
        <v>1</v>
      </c>
    </row>
    <row r="356" spans="1:2">
      <c r="A356" s="5" t="s">
        <v>2219</v>
      </c>
      <c r="B356" s="6">
        <v>1</v>
      </c>
    </row>
    <row r="357" spans="1:2">
      <c r="A357" s="5" t="s">
        <v>6264</v>
      </c>
      <c r="B357" s="6">
        <v>1</v>
      </c>
    </row>
    <row r="358" spans="1:2">
      <c r="A358" s="5" t="s">
        <v>2246</v>
      </c>
      <c r="B358" s="6">
        <v>1</v>
      </c>
    </row>
    <row r="359" spans="1:2">
      <c r="A359" s="5" t="s">
        <v>901</v>
      </c>
      <c r="B359" s="6">
        <v>1</v>
      </c>
    </row>
    <row r="360" spans="1:2">
      <c r="A360" s="5" t="s">
        <v>4690</v>
      </c>
      <c r="B360" s="6">
        <v>1</v>
      </c>
    </row>
    <row r="361" spans="1:2">
      <c r="A361" s="5" t="s">
        <v>4707</v>
      </c>
      <c r="B361" s="6">
        <v>1</v>
      </c>
    </row>
    <row r="362" spans="1:2">
      <c r="A362" s="5" t="s">
        <v>4780</v>
      </c>
      <c r="B362" s="6">
        <v>1</v>
      </c>
    </row>
    <row r="363" spans="1:2">
      <c r="A363" s="5" t="s">
        <v>4964</v>
      </c>
      <c r="B363" s="6">
        <v>1</v>
      </c>
    </row>
    <row r="364" spans="1:2">
      <c r="A364" s="5" t="s">
        <v>10475</v>
      </c>
      <c r="B364" s="6">
        <v>1</v>
      </c>
    </row>
    <row r="365" spans="1:2">
      <c r="A365" s="5" t="s">
        <v>12094</v>
      </c>
      <c r="B365" s="6">
        <v>1</v>
      </c>
    </row>
    <row r="366" spans="1:2">
      <c r="A366" s="5" t="s">
        <v>12108</v>
      </c>
      <c r="B366" s="6">
        <v>1</v>
      </c>
    </row>
    <row r="367" spans="1:2">
      <c r="A367" s="5" t="s">
        <v>12098</v>
      </c>
      <c r="B367" s="6">
        <v>1</v>
      </c>
    </row>
    <row r="368" spans="1:2">
      <c r="A368" s="5" t="s">
        <v>12095</v>
      </c>
      <c r="B368" s="6">
        <v>1</v>
      </c>
    </row>
    <row r="369" spans="1:2">
      <c r="A369" s="5" t="s">
        <v>5351</v>
      </c>
      <c r="B369" s="6">
        <v>1</v>
      </c>
    </row>
    <row r="370" spans="1:2">
      <c r="A370" s="5" t="s">
        <v>6792</v>
      </c>
      <c r="B370" s="6">
        <v>1</v>
      </c>
    </row>
    <row r="371" spans="1:2">
      <c r="A371" s="5" t="s">
        <v>443</v>
      </c>
      <c r="B371" s="6">
        <v>1</v>
      </c>
    </row>
    <row r="372" spans="1:2">
      <c r="A372" s="5" t="s">
        <v>9993</v>
      </c>
      <c r="B372" s="6">
        <v>1</v>
      </c>
    </row>
    <row r="373" spans="1:2">
      <c r="A373" s="5" t="s">
        <v>3132</v>
      </c>
      <c r="B373" s="6">
        <v>1</v>
      </c>
    </row>
    <row r="374" spans="1:2">
      <c r="A374" s="5" t="s">
        <v>5864</v>
      </c>
      <c r="B374" s="6">
        <v>1</v>
      </c>
    </row>
    <row r="375" spans="1:2">
      <c r="A375" s="5" t="s">
        <v>7089</v>
      </c>
      <c r="B375" s="6">
        <v>1</v>
      </c>
    </row>
    <row r="376" spans="1:2">
      <c r="A376" s="5" t="s">
        <v>7008</v>
      </c>
      <c r="B376" s="6">
        <v>1</v>
      </c>
    </row>
    <row r="377" spans="1:2">
      <c r="A377" s="5" t="s">
        <v>1625</v>
      </c>
      <c r="B377" s="6">
        <v>1</v>
      </c>
    </row>
    <row r="378" spans="1:2">
      <c r="A378" s="5" t="s">
        <v>5532</v>
      </c>
      <c r="B378" s="6">
        <v>1</v>
      </c>
    </row>
    <row r="379" spans="1:2">
      <c r="A379" s="5" t="s">
        <v>5279</v>
      </c>
      <c r="B379" s="6">
        <v>1</v>
      </c>
    </row>
    <row r="380" spans="1:2">
      <c r="A380" s="5" t="s">
        <v>6489</v>
      </c>
      <c r="B380" s="6">
        <v>1</v>
      </c>
    </row>
    <row r="381" spans="1:2">
      <c r="A381" s="5" t="s">
        <v>386</v>
      </c>
      <c r="B381" s="6">
        <v>1</v>
      </c>
    </row>
    <row r="382" spans="1:2">
      <c r="A382" s="5" t="s">
        <v>1290</v>
      </c>
      <c r="B382" s="6">
        <v>1</v>
      </c>
    </row>
    <row r="383" spans="1:2">
      <c r="A383" s="5" t="s">
        <v>4727</v>
      </c>
      <c r="B383" s="6">
        <v>1</v>
      </c>
    </row>
    <row r="384" spans="1:2">
      <c r="A384" s="5" t="s">
        <v>5412</v>
      </c>
      <c r="B384" s="6">
        <v>1</v>
      </c>
    </row>
    <row r="385" spans="1:2">
      <c r="A385" s="5" t="s">
        <v>7828</v>
      </c>
      <c r="B385" s="6">
        <v>1</v>
      </c>
    </row>
    <row r="386" spans="1:2">
      <c r="A386" s="5" t="s">
        <v>283</v>
      </c>
      <c r="B386" s="6">
        <v>1</v>
      </c>
    </row>
    <row r="387" spans="1:2">
      <c r="A387" s="5" t="s">
        <v>204</v>
      </c>
      <c r="B387" s="6">
        <v>1</v>
      </c>
    </row>
    <row r="388" spans="1:2">
      <c r="A388" s="5" t="s">
        <v>6115</v>
      </c>
      <c r="B388" s="6">
        <v>1</v>
      </c>
    </row>
    <row r="389" spans="1:2">
      <c r="A389" s="5" t="s">
        <v>4497</v>
      </c>
      <c r="B389" s="6">
        <v>1</v>
      </c>
    </row>
    <row r="390" spans="1:2">
      <c r="A390" s="5" t="s">
        <v>11610</v>
      </c>
      <c r="B390" s="6">
        <v>1</v>
      </c>
    </row>
    <row r="391" spans="1:2">
      <c r="A391" s="5" t="s">
        <v>11787</v>
      </c>
      <c r="B391" s="6">
        <v>1</v>
      </c>
    </row>
    <row r="392" spans="1:2">
      <c r="A392" s="5" t="s">
        <v>5442</v>
      </c>
      <c r="B392" s="6">
        <v>1</v>
      </c>
    </row>
    <row r="393" spans="1:2">
      <c r="A393" s="5" t="s">
        <v>7545</v>
      </c>
      <c r="B393" s="6">
        <v>1</v>
      </c>
    </row>
    <row r="394" spans="1:2">
      <c r="A394" s="5" t="s">
        <v>6036</v>
      </c>
      <c r="B394" s="6">
        <v>1</v>
      </c>
    </row>
    <row r="395" spans="1:2">
      <c r="A395" s="5" t="s">
        <v>10554</v>
      </c>
      <c r="B395" s="6">
        <v>1</v>
      </c>
    </row>
    <row r="396" spans="1:2">
      <c r="A396" s="5" t="s">
        <v>1342</v>
      </c>
      <c r="B396" s="6">
        <v>1</v>
      </c>
    </row>
    <row r="397" spans="1:2">
      <c r="A397" s="5" t="s">
        <v>1023</v>
      </c>
      <c r="B397" s="6">
        <v>1</v>
      </c>
    </row>
    <row r="398" spans="1:2">
      <c r="A398" s="5" t="s">
        <v>1423</v>
      </c>
      <c r="B398" s="6">
        <v>1</v>
      </c>
    </row>
    <row r="399" spans="1:2">
      <c r="A399" s="5" t="s">
        <v>2045</v>
      </c>
      <c r="B399" s="6">
        <v>1</v>
      </c>
    </row>
    <row r="400" spans="1:2">
      <c r="A400" s="5" t="s">
        <v>4488</v>
      </c>
      <c r="B400" s="6">
        <v>1</v>
      </c>
    </row>
    <row r="401" spans="1:2">
      <c r="A401" s="5" t="s">
        <v>3743</v>
      </c>
      <c r="B401" s="6">
        <v>1</v>
      </c>
    </row>
    <row r="402" spans="1:2">
      <c r="A402" s="5" t="s">
        <v>2966</v>
      </c>
      <c r="B402" s="6">
        <v>1</v>
      </c>
    </row>
    <row r="403" spans="1:2">
      <c r="A403" s="5" t="s">
        <v>3822</v>
      </c>
      <c r="B403" s="6">
        <v>1</v>
      </c>
    </row>
    <row r="404" spans="1:2">
      <c r="A404" s="5" t="s">
        <v>11382</v>
      </c>
      <c r="B404" s="6">
        <v>1</v>
      </c>
    </row>
    <row r="405" spans="1:2">
      <c r="A405" s="5" t="s">
        <v>4091</v>
      </c>
      <c r="B405" s="6">
        <v>1</v>
      </c>
    </row>
    <row r="406" spans="1:2">
      <c r="A406" s="5" t="s">
        <v>9692</v>
      </c>
      <c r="B406" s="6">
        <v>1</v>
      </c>
    </row>
    <row r="407" spans="1:2">
      <c r="A407" s="5" t="s">
        <v>12086</v>
      </c>
      <c r="B407" s="6">
        <v>1</v>
      </c>
    </row>
    <row r="408" spans="1:2">
      <c r="A408" s="5" t="s">
        <v>6577</v>
      </c>
      <c r="B408" s="6">
        <v>1</v>
      </c>
    </row>
    <row r="409" spans="1:2">
      <c r="A409" s="5" t="s">
        <v>9738</v>
      </c>
      <c r="B409" s="6">
        <v>1</v>
      </c>
    </row>
    <row r="410" spans="1:2">
      <c r="A410" s="5" t="s">
        <v>5209</v>
      </c>
      <c r="B410" s="6">
        <v>1</v>
      </c>
    </row>
    <row r="411" spans="1:2">
      <c r="A411" s="5" t="s">
        <v>11120</v>
      </c>
      <c r="B411" s="6">
        <v>1</v>
      </c>
    </row>
    <row r="412" spans="1:2">
      <c r="A412" s="5" t="s">
        <v>6223</v>
      </c>
      <c r="B412" s="6">
        <v>1</v>
      </c>
    </row>
    <row r="413" spans="1:2">
      <c r="A413" s="5" t="s">
        <v>9888</v>
      </c>
      <c r="B413" s="6">
        <v>1</v>
      </c>
    </row>
    <row r="414" spans="1:2">
      <c r="A414" s="5" t="s">
        <v>7122</v>
      </c>
      <c r="B414" s="6">
        <v>1</v>
      </c>
    </row>
    <row r="415" spans="1:2">
      <c r="A415" s="5" t="s">
        <v>2738</v>
      </c>
      <c r="B415" s="6">
        <v>1</v>
      </c>
    </row>
    <row r="416" spans="1:2">
      <c r="A416" s="5" t="s">
        <v>10085</v>
      </c>
      <c r="B416" s="6">
        <v>1</v>
      </c>
    </row>
    <row r="417" spans="1:2">
      <c r="A417" s="5" t="s">
        <v>11004</v>
      </c>
      <c r="B417" s="6">
        <v>1</v>
      </c>
    </row>
    <row r="418" spans="1:2">
      <c r="A418" s="5" t="s">
        <v>10296</v>
      </c>
      <c r="B418" s="6">
        <v>1</v>
      </c>
    </row>
    <row r="419" spans="1:2">
      <c r="A419" s="5" t="s">
        <v>11822</v>
      </c>
      <c r="B419" s="6">
        <v>1</v>
      </c>
    </row>
    <row r="420" spans="1:2">
      <c r="A420" s="5" t="s">
        <v>9310</v>
      </c>
      <c r="B420" s="6">
        <v>1</v>
      </c>
    </row>
    <row r="421" spans="1:2">
      <c r="A421" s="5" t="s">
        <v>8622</v>
      </c>
      <c r="B421" s="6">
        <v>1</v>
      </c>
    </row>
    <row r="422" spans="1:2">
      <c r="A422" s="5" t="s">
        <v>9196</v>
      </c>
      <c r="B422" s="6">
        <v>1</v>
      </c>
    </row>
    <row r="423" spans="1:2">
      <c r="A423" s="5" t="s">
        <v>4981</v>
      </c>
      <c r="B423" s="6">
        <v>1</v>
      </c>
    </row>
    <row r="424" spans="1:2">
      <c r="A424" s="5" t="s">
        <v>5749</v>
      </c>
      <c r="B424" s="6">
        <v>1</v>
      </c>
    </row>
    <row r="425" spans="1:2">
      <c r="A425" s="5" t="s">
        <v>2617</v>
      </c>
      <c r="B425" s="6">
        <v>1</v>
      </c>
    </row>
    <row r="426" spans="1:2">
      <c r="A426" s="5" t="s">
        <v>7177</v>
      </c>
      <c r="B426" s="6">
        <v>1</v>
      </c>
    </row>
    <row r="427" spans="1:2">
      <c r="A427" s="5" t="s">
        <v>9360</v>
      </c>
      <c r="B427" s="6">
        <v>1</v>
      </c>
    </row>
    <row r="428" spans="1:2">
      <c r="A428" s="5" t="s">
        <v>6466</v>
      </c>
      <c r="B428" s="6">
        <v>1</v>
      </c>
    </row>
    <row r="429" spans="1:2">
      <c r="A429" s="5" t="s">
        <v>9784</v>
      </c>
      <c r="B429" s="6">
        <v>1</v>
      </c>
    </row>
    <row r="430" spans="1:2">
      <c r="A430" s="5" t="s">
        <v>3272</v>
      </c>
      <c r="B430" s="6">
        <v>1</v>
      </c>
    </row>
    <row r="431" spans="1:2">
      <c r="A431" s="5" t="s">
        <v>12135</v>
      </c>
      <c r="B431" s="6">
        <v>1</v>
      </c>
    </row>
    <row r="432" spans="1:2">
      <c r="A432" s="5" t="s">
        <v>3032</v>
      </c>
      <c r="B432" s="6">
        <v>2</v>
      </c>
    </row>
    <row r="433" spans="1:2">
      <c r="A433" s="5" t="s">
        <v>4343</v>
      </c>
      <c r="B433" s="6">
        <v>1</v>
      </c>
    </row>
    <row r="434" spans="1:2">
      <c r="A434" s="5" t="s">
        <v>4005</v>
      </c>
      <c r="B434" s="6">
        <v>1</v>
      </c>
    </row>
    <row r="435" spans="1:2">
      <c r="A435" s="5" t="s">
        <v>2997</v>
      </c>
      <c r="B435" s="6">
        <v>1</v>
      </c>
    </row>
    <row r="436" spans="1:2">
      <c r="A436" s="5" t="s">
        <v>2767</v>
      </c>
      <c r="B436" s="6">
        <v>5</v>
      </c>
    </row>
    <row r="437" spans="1:2">
      <c r="A437" s="5" t="s">
        <v>6419</v>
      </c>
      <c r="B437" s="6">
        <v>1</v>
      </c>
    </row>
    <row r="438" spans="1:2">
      <c r="A438" s="5" t="s">
        <v>2778</v>
      </c>
      <c r="B438" s="6">
        <v>3</v>
      </c>
    </row>
    <row r="439" spans="1:2">
      <c r="A439" s="5" t="s">
        <v>3724</v>
      </c>
      <c r="B439" s="6">
        <v>1</v>
      </c>
    </row>
    <row r="440" spans="1:2">
      <c r="A440" s="5" t="s">
        <v>12150</v>
      </c>
      <c r="B440" s="6">
        <v>1</v>
      </c>
    </row>
    <row r="441" spans="1:2">
      <c r="A441" s="5" t="s">
        <v>4480</v>
      </c>
      <c r="B441" s="6">
        <v>1</v>
      </c>
    </row>
    <row r="442" spans="1:2">
      <c r="A442" s="5" t="s">
        <v>3090</v>
      </c>
      <c r="B442" s="6">
        <v>2</v>
      </c>
    </row>
    <row r="443" spans="1:2">
      <c r="A443" s="5" t="s">
        <v>735</v>
      </c>
      <c r="B443" s="6">
        <v>2</v>
      </c>
    </row>
    <row r="444" spans="1:2">
      <c r="A444" s="5" t="s">
        <v>1509</v>
      </c>
      <c r="B444" s="6">
        <v>1</v>
      </c>
    </row>
    <row r="445" spans="1:2">
      <c r="A445" s="5" t="s">
        <v>428</v>
      </c>
      <c r="B445" s="6">
        <v>1</v>
      </c>
    </row>
    <row r="446" spans="1:2">
      <c r="A446" s="5" t="s">
        <v>1498</v>
      </c>
      <c r="B446" s="6">
        <v>1</v>
      </c>
    </row>
    <row r="447" spans="1:2">
      <c r="A447" s="5" t="s">
        <v>2111</v>
      </c>
      <c r="B447" s="6">
        <v>1</v>
      </c>
    </row>
    <row r="448" spans="1:2">
      <c r="A448" s="5" t="s">
        <v>4011</v>
      </c>
      <c r="B448" s="6">
        <v>1</v>
      </c>
    </row>
    <row r="449" spans="1:2">
      <c r="A449" s="5" t="s">
        <v>1644</v>
      </c>
      <c r="B449" s="6">
        <v>1</v>
      </c>
    </row>
    <row r="450" spans="1:2">
      <c r="A450" s="5" t="s">
        <v>3808</v>
      </c>
      <c r="B450" s="6">
        <v>1</v>
      </c>
    </row>
    <row r="451" spans="1:2">
      <c r="A451" s="5" t="s">
        <v>750</v>
      </c>
      <c r="B451" s="6">
        <v>1</v>
      </c>
    </row>
    <row r="452" spans="1:2">
      <c r="A452" s="5" t="s">
        <v>234</v>
      </c>
      <c r="B452" s="6">
        <v>1</v>
      </c>
    </row>
    <row r="453" spans="1:2">
      <c r="A453" s="5" t="s">
        <v>4376</v>
      </c>
      <c r="B453" s="6">
        <v>1</v>
      </c>
    </row>
    <row r="454" spans="1:2">
      <c r="A454" s="5" t="s">
        <v>7636</v>
      </c>
      <c r="B454" s="6">
        <v>1</v>
      </c>
    </row>
    <row r="455" spans="1:2">
      <c r="A455" s="5" t="s">
        <v>5383</v>
      </c>
      <c r="B455" s="6">
        <v>1</v>
      </c>
    </row>
    <row r="456" spans="1:2">
      <c r="A456" s="5" t="s">
        <v>11336</v>
      </c>
      <c r="B456" s="6">
        <v>1</v>
      </c>
    </row>
    <row r="457" spans="1:2">
      <c r="A457" s="5" t="s">
        <v>10180</v>
      </c>
      <c r="B457" s="6">
        <v>1</v>
      </c>
    </row>
    <row r="458" spans="1:2">
      <c r="A458" s="5" t="s">
        <v>1322</v>
      </c>
      <c r="B458" s="6">
        <v>1</v>
      </c>
    </row>
    <row r="459" spans="1:2">
      <c r="A459" s="5" t="s">
        <v>873</v>
      </c>
      <c r="B459" s="6">
        <v>1</v>
      </c>
    </row>
    <row r="460" spans="1:2">
      <c r="A460" s="5" t="s">
        <v>8707</v>
      </c>
      <c r="B460" s="6">
        <v>1</v>
      </c>
    </row>
    <row r="461" spans="1:2">
      <c r="A461" s="5" t="s">
        <v>7705</v>
      </c>
      <c r="B461" s="6">
        <v>1</v>
      </c>
    </row>
    <row r="462" spans="1:2">
      <c r="A462" s="5" t="s">
        <v>7603</v>
      </c>
      <c r="B462" s="6">
        <v>1</v>
      </c>
    </row>
    <row r="463" spans="1:2">
      <c r="A463" s="5" t="s">
        <v>6065</v>
      </c>
      <c r="B463" s="6">
        <v>1</v>
      </c>
    </row>
    <row r="464" spans="1:2">
      <c r="A464" s="5" t="s">
        <v>5023</v>
      </c>
      <c r="B464" s="6">
        <v>1</v>
      </c>
    </row>
    <row r="465" spans="1:2">
      <c r="A465" s="5" t="s">
        <v>7395</v>
      </c>
      <c r="B465" s="6">
        <v>1</v>
      </c>
    </row>
    <row r="466" spans="1:2">
      <c r="A466" s="5" t="s">
        <v>6438</v>
      </c>
      <c r="B466" s="6">
        <v>1</v>
      </c>
    </row>
    <row r="467" spans="1:2">
      <c r="A467" s="5" t="s">
        <v>6028</v>
      </c>
      <c r="B467" s="6">
        <v>1</v>
      </c>
    </row>
    <row r="468" spans="1:2">
      <c r="A468" s="5" t="s">
        <v>6204</v>
      </c>
      <c r="B468" s="6">
        <v>1</v>
      </c>
    </row>
    <row r="469" spans="1:2">
      <c r="A469" s="5" t="s">
        <v>5494</v>
      </c>
      <c r="B469" s="6">
        <v>1</v>
      </c>
    </row>
    <row r="470" spans="1:2">
      <c r="A470" s="5" t="s">
        <v>3424</v>
      </c>
      <c r="B470" s="6">
        <v>1</v>
      </c>
    </row>
    <row r="471" spans="1:2">
      <c r="A471" s="5" t="s">
        <v>4938</v>
      </c>
      <c r="B471" s="6">
        <v>1</v>
      </c>
    </row>
    <row r="472" spans="1:2">
      <c r="A472" s="5" t="s">
        <v>814</v>
      </c>
      <c r="B472" s="6">
        <v>1</v>
      </c>
    </row>
    <row r="473" spans="1:2">
      <c r="A473" s="5" t="s">
        <v>6167</v>
      </c>
      <c r="B473" s="6">
        <v>1</v>
      </c>
    </row>
    <row r="474" spans="1:2">
      <c r="A474" s="5" t="s">
        <v>11601</v>
      </c>
      <c r="B474" s="6">
        <v>1</v>
      </c>
    </row>
    <row r="475" spans="1:2">
      <c r="A475" s="5" t="s">
        <v>7953</v>
      </c>
      <c r="B475" s="6">
        <v>1</v>
      </c>
    </row>
    <row r="476" spans="1:2">
      <c r="A476" s="5" t="s">
        <v>3457</v>
      </c>
      <c r="B476" s="6">
        <v>1</v>
      </c>
    </row>
    <row r="477" spans="1:2">
      <c r="A477" s="5" t="s">
        <v>10771</v>
      </c>
      <c r="B477" s="6">
        <v>1</v>
      </c>
    </row>
    <row r="478" spans="1:2">
      <c r="A478" s="5" t="s">
        <v>11013</v>
      </c>
      <c r="B478" s="6">
        <v>1</v>
      </c>
    </row>
    <row r="479" spans="1:2">
      <c r="A479" s="5" t="s">
        <v>9340</v>
      </c>
      <c r="B479" s="6">
        <v>1</v>
      </c>
    </row>
    <row r="480" spans="1:2">
      <c r="A480" s="5" t="s">
        <v>11805</v>
      </c>
      <c r="B480" s="6">
        <v>1</v>
      </c>
    </row>
    <row r="481" spans="1:2">
      <c r="A481" s="5" t="s">
        <v>8082</v>
      </c>
      <c r="B481" s="6">
        <v>1</v>
      </c>
    </row>
    <row r="482" spans="1:2">
      <c r="A482" s="5" t="s">
        <v>9906</v>
      </c>
      <c r="B482" s="6">
        <v>1</v>
      </c>
    </row>
    <row r="483" spans="1:2">
      <c r="A483" s="5" t="s">
        <v>8277</v>
      </c>
      <c r="B483" s="6">
        <v>1</v>
      </c>
    </row>
    <row r="484" spans="1:2">
      <c r="A484" s="5" t="s">
        <v>11213</v>
      </c>
      <c r="B484" s="6">
        <v>1</v>
      </c>
    </row>
    <row r="485" spans="1:2">
      <c r="A485" s="5" t="s">
        <v>10701</v>
      </c>
      <c r="B485" s="6">
        <v>1</v>
      </c>
    </row>
    <row r="486" spans="1:2">
      <c r="A486" s="5" t="s">
        <v>10612</v>
      </c>
      <c r="B486" s="6">
        <v>1</v>
      </c>
    </row>
    <row r="487" spans="1:2">
      <c r="A487" s="5" t="s">
        <v>9592</v>
      </c>
      <c r="B487" s="6">
        <v>1</v>
      </c>
    </row>
    <row r="488" spans="1:2">
      <c r="A488" s="5" t="s">
        <v>11157</v>
      </c>
      <c r="B488" s="6">
        <v>1</v>
      </c>
    </row>
    <row r="489" spans="1:2">
      <c r="A489" s="5" t="s">
        <v>8230</v>
      </c>
      <c r="B489" s="6">
        <v>1</v>
      </c>
    </row>
    <row r="490" spans="1:2">
      <c r="A490" s="5" t="s">
        <v>9259</v>
      </c>
      <c r="B490" s="6">
        <v>1</v>
      </c>
    </row>
    <row r="491" spans="1:2">
      <c r="A491" s="5" t="s">
        <v>9838</v>
      </c>
      <c r="B491" s="6">
        <v>1</v>
      </c>
    </row>
    <row r="492" spans="1:2">
      <c r="A492" s="5" t="s">
        <v>10738</v>
      </c>
      <c r="B492" s="6">
        <v>1</v>
      </c>
    </row>
    <row r="493" spans="1:2">
      <c r="A493" s="5" t="s">
        <v>8062</v>
      </c>
      <c r="B493" s="6">
        <v>1</v>
      </c>
    </row>
    <row r="494" spans="1:2">
      <c r="A494" s="5" t="s">
        <v>9645</v>
      </c>
      <c r="B494" s="6">
        <v>1</v>
      </c>
    </row>
    <row r="495" spans="1:2">
      <c r="A495" s="5" t="s">
        <v>11998</v>
      </c>
      <c r="B495" s="6">
        <v>1</v>
      </c>
    </row>
    <row r="496" spans="1:2">
      <c r="A496" s="5" t="s">
        <v>11709</v>
      </c>
      <c r="B496" s="6">
        <v>1</v>
      </c>
    </row>
    <row r="497" spans="1:2">
      <c r="A497" s="5" t="s">
        <v>10334</v>
      </c>
      <c r="B497" s="6">
        <v>1</v>
      </c>
    </row>
    <row r="498" spans="1:2">
      <c r="A498" s="5" t="s">
        <v>7574</v>
      </c>
      <c r="B498" s="6">
        <v>1</v>
      </c>
    </row>
    <row r="499" spans="1:2">
      <c r="A499" s="5" t="s">
        <v>8715</v>
      </c>
      <c r="B499" s="6">
        <v>1</v>
      </c>
    </row>
    <row r="500" spans="1:2">
      <c r="A500" s="5" t="s">
        <v>10806</v>
      </c>
      <c r="B500" s="6">
        <v>1</v>
      </c>
    </row>
    <row r="501" spans="1:2">
      <c r="A501" s="5" t="s">
        <v>8543</v>
      </c>
      <c r="B501" s="6">
        <v>1</v>
      </c>
    </row>
    <row r="502" spans="1:2">
      <c r="A502" s="5" t="s">
        <v>9445</v>
      </c>
      <c r="B502" s="6">
        <v>1</v>
      </c>
    </row>
    <row r="503" spans="1:2">
      <c r="A503" s="5" t="s">
        <v>11841</v>
      </c>
      <c r="B503" s="6">
        <v>1</v>
      </c>
    </row>
    <row r="504" spans="1:2">
      <c r="A504" s="5" t="s">
        <v>2001</v>
      </c>
      <c r="B504" s="6">
        <v>1</v>
      </c>
    </row>
    <row r="505" spans="1:2">
      <c r="A505" s="5" t="s">
        <v>9096</v>
      </c>
      <c r="B505" s="6">
        <v>1</v>
      </c>
    </row>
    <row r="506" spans="1:2">
      <c r="A506" s="5" t="s">
        <v>10103</v>
      </c>
      <c r="B506" s="6">
        <v>1</v>
      </c>
    </row>
    <row r="507" spans="1:2">
      <c r="A507" s="5" t="s">
        <v>1083</v>
      </c>
      <c r="B507" s="6">
        <v>1</v>
      </c>
    </row>
    <row r="508" spans="1:2">
      <c r="A508" s="5" t="s">
        <v>2414</v>
      </c>
      <c r="B508" s="6">
        <v>1</v>
      </c>
    </row>
    <row r="509" spans="1:2">
      <c r="A509" s="5" t="s">
        <v>12168</v>
      </c>
      <c r="B509" s="6">
        <v>1</v>
      </c>
    </row>
    <row r="510" spans="1:2">
      <c r="A510" s="5" t="s">
        <v>9427</v>
      </c>
      <c r="B510" s="6">
        <v>1</v>
      </c>
    </row>
    <row r="511" spans="1:2">
      <c r="A511" s="5" t="s">
        <v>10240</v>
      </c>
      <c r="B511" s="6">
        <v>1</v>
      </c>
    </row>
    <row r="512" spans="1:2">
      <c r="A512" s="5" t="s">
        <v>5269</v>
      </c>
      <c r="B512" s="6">
        <v>1</v>
      </c>
    </row>
    <row r="513" spans="1:2">
      <c r="A513" s="5" t="s">
        <v>12066</v>
      </c>
      <c r="B513" s="6">
        <v>1</v>
      </c>
    </row>
    <row r="514" spans="1:2">
      <c r="A514" s="5" t="s">
        <v>12949</v>
      </c>
      <c r="B514" s="6">
        <v>1</v>
      </c>
    </row>
    <row r="515" spans="1:2">
      <c r="A515" s="5" t="s">
        <v>7586</v>
      </c>
      <c r="B515" s="6">
        <v>1</v>
      </c>
    </row>
    <row r="516" spans="1:2">
      <c r="A516" s="5" t="s">
        <v>5335</v>
      </c>
      <c r="B516" s="6">
        <v>1</v>
      </c>
    </row>
    <row r="517" spans="1:2">
      <c r="A517" s="5" t="s">
        <v>4925</v>
      </c>
      <c r="B517" s="6">
        <v>1</v>
      </c>
    </row>
    <row r="518" spans="1:2">
      <c r="A518" s="5" t="s">
        <v>6781</v>
      </c>
      <c r="B518" s="6">
        <v>1</v>
      </c>
    </row>
    <row r="519" spans="1:2">
      <c r="A519" s="5" t="s">
        <v>7424</v>
      </c>
      <c r="B519" s="6">
        <v>1</v>
      </c>
    </row>
    <row r="520" spans="1:2">
      <c r="A520" s="5" t="s">
        <v>7759</v>
      </c>
      <c r="B520" s="6">
        <v>1</v>
      </c>
    </row>
    <row r="521" spans="1:2">
      <c r="A521" s="5" t="s">
        <v>7055</v>
      </c>
      <c r="B521" s="6">
        <v>1</v>
      </c>
    </row>
    <row r="522" spans="1:2">
      <c r="A522" s="5" t="s">
        <v>7697</v>
      </c>
      <c r="B522" s="6">
        <v>1</v>
      </c>
    </row>
    <row r="523" spans="1:2">
      <c r="A523" s="5" t="s">
        <v>7626</v>
      </c>
      <c r="B523" s="6">
        <v>1</v>
      </c>
    </row>
    <row r="524" spans="1:2">
      <c r="A524" s="5" t="s">
        <v>5924</v>
      </c>
      <c r="B524" s="6">
        <v>1</v>
      </c>
    </row>
    <row r="525" spans="1:2">
      <c r="A525" s="5" t="s">
        <v>7821</v>
      </c>
      <c r="B525" s="6">
        <v>1</v>
      </c>
    </row>
    <row r="526" spans="1:2">
      <c r="A526" s="5" t="s">
        <v>4648</v>
      </c>
      <c r="B526" s="6">
        <v>1</v>
      </c>
    </row>
    <row r="527" spans="1:2">
      <c r="A527" s="5" t="s">
        <v>4811</v>
      </c>
      <c r="B527" s="6">
        <v>1</v>
      </c>
    </row>
    <row r="528" spans="1:2">
      <c r="A528" s="5" t="s">
        <v>6560</v>
      </c>
      <c r="B528" s="6">
        <v>1</v>
      </c>
    </row>
    <row r="529" spans="1:2">
      <c r="A529" s="5" t="s">
        <v>7034</v>
      </c>
      <c r="B529" s="6">
        <v>1</v>
      </c>
    </row>
    <row r="530" spans="1:2">
      <c r="A530" s="5" t="s">
        <v>4658</v>
      </c>
      <c r="B530" s="6">
        <v>1</v>
      </c>
    </row>
    <row r="531" spans="1:2">
      <c r="A531" s="5" t="s">
        <v>5074</v>
      </c>
      <c r="B531" s="6">
        <v>1</v>
      </c>
    </row>
    <row r="532" spans="1:2">
      <c r="A532" s="5" t="s">
        <v>6175</v>
      </c>
      <c r="B532" s="6">
        <v>1</v>
      </c>
    </row>
    <row r="533" spans="1:2">
      <c r="A533" s="5" t="s">
        <v>10493</v>
      </c>
      <c r="B533" s="6">
        <v>1</v>
      </c>
    </row>
    <row r="534" spans="1:2">
      <c r="A534" s="5" t="s">
        <v>10190</v>
      </c>
      <c r="B534" s="6">
        <v>1</v>
      </c>
    </row>
    <row r="535" spans="1:2">
      <c r="A535" s="5" t="s">
        <v>8903</v>
      </c>
      <c r="B535" s="6">
        <v>1</v>
      </c>
    </row>
    <row r="536" spans="1:2">
      <c r="A536" s="5" t="s">
        <v>8913</v>
      </c>
      <c r="B536" s="6">
        <v>1</v>
      </c>
    </row>
    <row r="537" spans="1:2">
      <c r="A537" s="5" t="s">
        <v>5935</v>
      </c>
      <c r="B537" s="6">
        <v>1</v>
      </c>
    </row>
    <row r="538" spans="1:2">
      <c r="A538" s="5" t="s">
        <v>10132</v>
      </c>
      <c r="B538" s="6">
        <v>1</v>
      </c>
    </row>
    <row r="539" spans="1:2">
      <c r="A539" s="5" t="s">
        <v>11638</v>
      </c>
      <c r="B539" s="6">
        <v>1</v>
      </c>
    </row>
    <row r="540" spans="1:2">
      <c r="A540" s="5" t="s">
        <v>11453</v>
      </c>
      <c r="B540" s="6">
        <v>1</v>
      </c>
    </row>
    <row r="541" spans="1:2">
      <c r="A541" s="5" t="s">
        <v>9462</v>
      </c>
      <c r="B541" s="6">
        <v>1</v>
      </c>
    </row>
    <row r="542" spans="1:2">
      <c r="A542" s="5" t="s">
        <v>11666</v>
      </c>
      <c r="B542" s="6">
        <v>1</v>
      </c>
    </row>
    <row r="543" spans="1:2">
      <c r="A543" s="5" t="s">
        <v>13046</v>
      </c>
      <c r="B543" s="6">
        <v>1</v>
      </c>
    </row>
    <row r="544" spans="1:2">
      <c r="A544" s="5" t="s">
        <v>10719</v>
      </c>
      <c r="B544" s="6">
        <v>1</v>
      </c>
    </row>
    <row r="545" spans="1:2">
      <c r="A545" s="5" t="s">
        <v>12082</v>
      </c>
      <c r="B545" s="6">
        <v>1</v>
      </c>
    </row>
    <row r="546" spans="1:2">
      <c r="A546" s="5" t="s">
        <v>8893</v>
      </c>
      <c r="B546" s="6">
        <v>1</v>
      </c>
    </row>
    <row r="547" spans="1:2">
      <c r="A547" s="5" t="s">
        <v>8800</v>
      </c>
      <c r="B547" s="6">
        <v>1</v>
      </c>
    </row>
    <row r="548" spans="1:2">
      <c r="A548" s="5" t="s">
        <v>10209</v>
      </c>
      <c r="B548" s="6">
        <v>1</v>
      </c>
    </row>
    <row r="549" spans="1:2">
      <c r="A549" s="5" t="s">
        <v>11859</v>
      </c>
      <c r="B549" s="6">
        <v>1</v>
      </c>
    </row>
    <row r="550" spans="1:2">
      <c r="A550" s="5" t="s">
        <v>12416</v>
      </c>
      <c r="B550" s="6">
        <v>1</v>
      </c>
    </row>
    <row r="551" spans="1:2">
      <c r="A551" s="5" t="s">
        <v>11769</v>
      </c>
      <c r="B551" s="6">
        <v>1</v>
      </c>
    </row>
    <row r="552" spans="1:2">
      <c r="A552" s="5" t="s">
        <v>10051</v>
      </c>
      <c r="B552" s="6">
        <v>1</v>
      </c>
    </row>
    <row r="553" spans="1:2">
      <c r="A553" s="5" t="s">
        <v>10324</v>
      </c>
      <c r="B553" s="6">
        <v>1</v>
      </c>
    </row>
    <row r="554" spans="1:2">
      <c r="A554" s="5" t="s">
        <v>8182</v>
      </c>
      <c r="B554" s="6">
        <v>1</v>
      </c>
    </row>
    <row r="555" spans="1:2">
      <c r="A555" s="5" t="s">
        <v>9711</v>
      </c>
      <c r="B555" s="6">
        <v>1</v>
      </c>
    </row>
    <row r="556" spans="1:2">
      <c r="A556" s="5" t="s">
        <v>10022</v>
      </c>
      <c r="B556" s="6">
        <v>1</v>
      </c>
    </row>
    <row r="557" spans="1:2">
      <c r="A557" s="5" t="s">
        <v>10892</v>
      </c>
      <c r="B557" s="6">
        <v>1</v>
      </c>
    </row>
    <row r="558" spans="1:2">
      <c r="A558" s="5" t="s">
        <v>10621</v>
      </c>
      <c r="B558" s="6">
        <v>1</v>
      </c>
    </row>
    <row r="559" spans="1:2">
      <c r="A559" s="5" t="s">
        <v>10711</v>
      </c>
      <c r="B559" s="6">
        <v>1</v>
      </c>
    </row>
    <row r="560" spans="1:2">
      <c r="A560" s="5" t="s">
        <v>10351</v>
      </c>
      <c r="B560" s="6">
        <v>1</v>
      </c>
    </row>
    <row r="561" spans="1:2">
      <c r="A561" s="5" t="s">
        <v>12164</v>
      </c>
      <c r="B561" s="6">
        <v>1</v>
      </c>
    </row>
    <row r="562" spans="1:2">
      <c r="A562" s="5" t="s">
        <v>7891</v>
      </c>
      <c r="B562" s="6">
        <v>1</v>
      </c>
    </row>
    <row r="563" spans="1:2">
      <c r="A563" s="5" t="s">
        <v>5778</v>
      </c>
      <c r="B563" s="6">
        <v>1</v>
      </c>
    </row>
    <row r="564" spans="1:2">
      <c r="A564" s="5" t="s">
        <v>6865</v>
      </c>
      <c r="B564" s="6">
        <v>1</v>
      </c>
    </row>
    <row r="565" spans="1:2">
      <c r="A565" s="5" t="s">
        <v>11193</v>
      </c>
      <c r="B565" s="6">
        <v>1</v>
      </c>
    </row>
    <row r="566" spans="1:2">
      <c r="A566" s="5" t="s">
        <v>6311</v>
      </c>
      <c r="B566" s="6">
        <v>1</v>
      </c>
    </row>
    <row r="567" spans="1:2">
      <c r="A567" s="5" t="s">
        <v>10764</v>
      </c>
      <c r="B567" s="6">
        <v>1</v>
      </c>
    </row>
    <row r="568" spans="1:2">
      <c r="A568" s="5" t="s">
        <v>8973</v>
      </c>
      <c r="B568" s="6">
        <v>1</v>
      </c>
    </row>
    <row r="569" spans="1:2">
      <c r="A569" s="5" t="s">
        <v>9077</v>
      </c>
      <c r="B569" s="6">
        <v>1</v>
      </c>
    </row>
    <row r="570" spans="1:2">
      <c r="A570" s="5" t="s">
        <v>9023</v>
      </c>
      <c r="B570" s="6">
        <v>1</v>
      </c>
    </row>
    <row r="571" spans="1:2">
      <c r="A571" s="5" t="s">
        <v>12443</v>
      </c>
      <c r="B571" s="6">
        <v>1</v>
      </c>
    </row>
    <row r="572" spans="1:2">
      <c r="A572" s="5" t="s">
        <v>7715</v>
      </c>
      <c r="B572" s="6">
        <v>1</v>
      </c>
    </row>
    <row r="573" spans="1:2">
      <c r="A573" s="5" t="s">
        <v>11176</v>
      </c>
      <c r="B573" s="6">
        <v>1</v>
      </c>
    </row>
    <row r="574" spans="1:2">
      <c r="A574" s="5" t="s">
        <v>11090</v>
      </c>
      <c r="B574" s="6">
        <v>1</v>
      </c>
    </row>
    <row r="575" spans="1:2">
      <c r="A575" s="5" t="s">
        <v>11868</v>
      </c>
      <c r="B575" s="6">
        <v>1</v>
      </c>
    </row>
    <row r="576" spans="1:2">
      <c r="A576" s="5" t="s">
        <v>4166</v>
      </c>
      <c r="B576" s="6">
        <v>1</v>
      </c>
    </row>
    <row r="577" spans="1:2">
      <c r="A577" s="5" t="s">
        <v>4215</v>
      </c>
      <c r="B577" s="6">
        <v>1</v>
      </c>
    </row>
    <row r="578" spans="1:2">
      <c r="A578" s="5" t="s">
        <v>12091</v>
      </c>
      <c r="B578" s="6">
        <v>1</v>
      </c>
    </row>
    <row r="579" spans="1:2">
      <c r="A579" s="5" t="s">
        <v>3047</v>
      </c>
      <c r="B579" s="6">
        <v>1</v>
      </c>
    </row>
    <row r="580" spans="1:2">
      <c r="A580" s="5" t="s">
        <v>3599</v>
      </c>
      <c r="B580" s="6">
        <v>1</v>
      </c>
    </row>
    <row r="581" spans="1:2">
      <c r="A581" s="5" t="s">
        <v>3673</v>
      </c>
      <c r="B581" s="6">
        <v>1</v>
      </c>
    </row>
    <row r="582" spans="1:2">
      <c r="A582" s="5" t="s">
        <v>3267</v>
      </c>
      <c r="B582" s="6">
        <v>1</v>
      </c>
    </row>
    <row r="583" spans="1:2">
      <c r="A583" s="5" t="s">
        <v>3483</v>
      </c>
      <c r="B583" s="6">
        <v>1</v>
      </c>
    </row>
    <row r="584" spans="1:2">
      <c r="A584" s="5" t="s">
        <v>3529</v>
      </c>
      <c r="B584" s="6">
        <v>1</v>
      </c>
    </row>
    <row r="585" spans="1:2">
      <c r="A585" s="5" t="s">
        <v>3830</v>
      </c>
      <c r="B585" s="6">
        <v>1</v>
      </c>
    </row>
    <row r="586" spans="1:2">
      <c r="A586" s="5" t="s">
        <v>3487</v>
      </c>
      <c r="B586" s="6">
        <v>1</v>
      </c>
    </row>
    <row r="587" spans="1:2">
      <c r="A587" s="5" t="s">
        <v>3112</v>
      </c>
      <c r="B587" s="6">
        <v>1</v>
      </c>
    </row>
    <row r="588" spans="1:2">
      <c r="A588" s="5" t="s">
        <v>3908</v>
      </c>
      <c r="B588" s="6">
        <v>1</v>
      </c>
    </row>
    <row r="589" spans="1:2">
      <c r="A589" s="5" t="s">
        <v>3571</v>
      </c>
      <c r="B589" s="6">
        <v>1</v>
      </c>
    </row>
    <row r="590" spans="1:2">
      <c r="A590" s="5" t="s">
        <v>3888</v>
      </c>
      <c r="B590" s="6">
        <v>1</v>
      </c>
    </row>
    <row r="591" spans="1:2">
      <c r="A591" s="5" t="s">
        <v>2577</v>
      </c>
      <c r="B591" s="6">
        <v>1</v>
      </c>
    </row>
    <row r="592" spans="1:2">
      <c r="A592" s="5" t="s">
        <v>917</v>
      </c>
      <c r="B592" s="6">
        <v>1</v>
      </c>
    </row>
    <row r="593" spans="1:2">
      <c r="A593" s="5" t="s">
        <v>6680</v>
      </c>
      <c r="B593" s="6">
        <v>1</v>
      </c>
    </row>
    <row r="594" spans="1:2">
      <c r="A594" s="5" t="s">
        <v>2883</v>
      </c>
      <c r="B594" s="6">
        <v>1</v>
      </c>
    </row>
    <row r="595" spans="1:2">
      <c r="A595" s="5" t="s">
        <v>3764</v>
      </c>
      <c r="B595" s="6">
        <v>1</v>
      </c>
    </row>
    <row r="596" spans="1:2">
      <c r="A596" s="5" t="s">
        <v>5422</v>
      </c>
      <c r="B596" s="6">
        <v>1</v>
      </c>
    </row>
    <row r="597" spans="1:2">
      <c r="A597" s="5" t="s">
        <v>4628</v>
      </c>
      <c r="B597" s="6">
        <v>1</v>
      </c>
    </row>
    <row r="598" spans="1:2">
      <c r="A598" s="5" t="s">
        <v>5731</v>
      </c>
      <c r="B598" s="6">
        <v>1</v>
      </c>
    </row>
    <row r="599" spans="1:2">
      <c r="A599" s="5" t="s">
        <v>5588</v>
      </c>
      <c r="B599" s="6">
        <v>1</v>
      </c>
    </row>
    <row r="600" spans="1:2">
      <c r="A600" s="5" t="s">
        <v>5484</v>
      </c>
      <c r="B600" s="6">
        <v>1</v>
      </c>
    </row>
    <row r="601" spans="1:2">
      <c r="A601" s="5" t="s">
        <v>11071</v>
      </c>
      <c r="B601" s="6">
        <v>1</v>
      </c>
    </row>
    <row r="602" spans="1:2">
      <c r="A602" s="5" t="s">
        <v>9575</v>
      </c>
      <c r="B602" s="6">
        <v>1</v>
      </c>
    </row>
    <row r="603" spans="1:2">
      <c r="A603" s="5" t="s">
        <v>5677</v>
      </c>
      <c r="B603" s="6">
        <v>1</v>
      </c>
    </row>
    <row r="604" spans="1:2">
      <c r="A604" s="5" t="s">
        <v>1584</v>
      </c>
      <c r="B604" s="6">
        <v>1</v>
      </c>
    </row>
    <row r="605" spans="1:2">
      <c r="A605" s="5" t="s">
        <v>1804</v>
      </c>
      <c r="B605" s="6">
        <v>1</v>
      </c>
    </row>
    <row r="606" spans="1:2">
      <c r="A606" s="5" t="s">
        <v>12064</v>
      </c>
      <c r="B606" s="6">
        <v>1</v>
      </c>
    </row>
    <row r="607" spans="1:2">
      <c r="A607" s="5" t="s">
        <v>11052</v>
      </c>
      <c r="B607" s="6">
        <v>1</v>
      </c>
    </row>
    <row r="608" spans="1:2">
      <c r="A608" s="5" t="s">
        <v>11240</v>
      </c>
      <c r="B608" s="6">
        <v>1</v>
      </c>
    </row>
    <row r="609" spans="1:2">
      <c r="A609" s="5" t="s">
        <v>10305</v>
      </c>
      <c r="B609" s="6">
        <v>1</v>
      </c>
    </row>
    <row r="610" spans="1:2">
      <c r="A610" s="5" t="s">
        <v>12401</v>
      </c>
      <c r="B610" s="6">
        <v>1</v>
      </c>
    </row>
    <row r="611" spans="1:2">
      <c r="A611" s="5" t="s">
        <v>8993</v>
      </c>
      <c r="B611" s="6">
        <v>1</v>
      </c>
    </row>
    <row r="612" spans="1:2">
      <c r="A612" s="5" t="s">
        <v>11554</v>
      </c>
      <c r="B612" s="6">
        <v>1</v>
      </c>
    </row>
    <row r="613" spans="1:2">
      <c r="A613" s="5" t="s">
        <v>8098</v>
      </c>
      <c r="B613" s="6">
        <v>1</v>
      </c>
    </row>
    <row r="614" spans="1:2">
      <c r="A614" s="5" t="s">
        <v>8504</v>
      </c>
      <c r="B614" s="6">
        <v>1</v>
      </c>
    </row>
    <row r="615" spans="1:2">
      <c r="A615" s="5" t="s">
        <v>9683</v>
      </c>
      <c r="B615" s="6">
        <v>1</v>
      </c>
    </row>
    <row r="616" spans="1:2">
      <c r="A616" s="5" t="s">
        <v>9301</v>
      </c>
      <c r="B616" s="6">
        <v>1</v>
      </c>
    </row>
    <row r="617" spans="1:2">
      <c r="A617" s="5" t="s">
        <v>10276</v>
      </c>
      <c r="B617" s="6">
        <v>1</v>
      </c>
    </row>
    <row r="618" spans="1:2">
      <c r="A618" s="5" t="s">
        <v>9417</v>
      </c>
      <c r="B618" s="6">
        <v>1</v>
      </c>
    </row>
    <row r="619" spans="1:2">
      <c r="A619" s="5" t="s">
        <v>10565</v>
      </c>
      <c r="B619" s="6">
        <v>1</v>
      </c>
    </row>
    <row r="620" spans="1:2">
      <c r="A620" s="5" t="s">
        <v>11648</v>
      </c>
      <c r="B620" s="6">
        <v>1</v>
      </c>
    </row>
    <row r="621" spans="1:2">
      <c r="A621" s="5" t="s">
        <v>8962</v>
      </c>
      <c r="B621" s="6">
        <v>1</v>
      </c>
    </row>
    <row r="622" spans="1:2">
      <c r="A622" s="5" t="s">
        <v>11042</v>
      </c>
      <c r="B622" s="6">
        <v>1</v>
      </c>
    </row>
    <row r="623" spans="1:2">
      <c r="A623" s="5" t="s">
        <v>10584</v>
      </c>
      <c r="B623" s="6">
        <v>1</v>
      </c>
    </row>
    <row r="624" spans="1:2">
      <c r="A624" s="5" t="s">
        <v>1033</v>
      </c>
      <c r="B624" s="6">
        <v>1</v>
      </c>
    </row>
    <row r="625" spans="1:2">
      <c r="A625" s="5" t="s">
        <v>3632</v>
      </c>
      <c r="B625" s="6">
        <v>1</v>
      </c>
    </row>
    <row r="626" spans="1:2">
      <c r="A626" s="5" t="s">
        <v>4506</v>
      </c>
      <c r="B626" s="6">
        <v>1</v>
      </c>
    </row>
    <row r="627" spans="1:2">
      <c r="A627" s="5" t="s">
        <v>6479</v>
      </c>
      <c r="B627" s="6">
        <v>1</v>
      </c>
    </row>
    <row r="628" spans="1:2">
      <c r="A628" s="5" t="s">
        <v>11100</v>
      </c>
      <c r="B628" s="6">
        <v>1</v>
      </c>
    </row>
    <row r="629" spans="1:2">
      <c r="A629" s="5" t="s">
        <v>8884</v>
      </c>
      <c r="B629" s="6">
        <v>1</v>
      </c>
    </row>
    <row r="630" spans="1:2">
      <c r="A630" s="5" t="s">
        <v>11876</v>
      </c>
      <c r="B630" s="6">
        <v>1</v>
      </c>
    </row>
    <row r="631" spans="1:2">
      <c r="A631" s="5" t="s">
        <v>9251</v>
      </c>
      <c r="B631" s="6">
        <v>1</v>
      </c>
    </row>
    <row r="632" spans="1:2">
      <c r="A632" s="5" t="s">
        <v>9774</v>
      </c>
      <c r="B632" s="6">
        <v>1</v>
      </c>
    </row>
    <row r="633" spans="1:2">
      <c r="A633" s="5" t="s">
        <v>6763</v>
      </c>
      <c r="B633" s="6">
        <v>1</v>
      </c>
    </row>
    <row r="634" spans="1:2">
      <c r="A634" s="5" t="s">
        <v>11894</v>
      </c>
      <c r="B634" s="6">
        <v>1</v>
      </c>
    </row>
    <row r="635" spans="1:2">
      <c r="A635" s="5" t="s">
        <v>11184</v>
      </c>
      <c r="B635" s="6">
        <v>1</v>
      </c>
    </row>
    <row r="636" spans="1:2">
      <c r="A636" s="5" t="s">
        <v>2525</v>
      </c>
      <c r="B636" s="6">
        <v>1</v>
      </c>
    </row>
    <row r="637" spans="1:2">
      <c r="A637" s="5" t="s">
        <v>2439</v>
      </c>
      <c r="B637" s="6">
        <v>1</v>
      </c>
    </row>
    <row r="638" spans="1:2">
      <c r="A638" s="5" t="s">
        <v>1244</v>
      </c>
      <c r="B638" s="6">
        <v>1</v>
      </c>
    </row>
    <row r="639" spans="1:2">
      <c r="A639" s="5" t="s">
        <v>2708</v>
      </c>
      <c r="B639" s="6">
        <v>1</v>
      </c>
    </row>
    <row r="640" spans="1:2">
      <c r="A640" s="5" t="s">
        <v>2383</v>
      </c>
      <c r="B640" s="6">
        <v>1</v>
      </c>
    </row>
    <row r="641" spans="1:2">
      <c r="A641" s="5" t="s">
        <v>11147</v>
      </c>
      <c r="B641" s="6">
        <v>1</v>
      </c>
    </row>
    <row r="642" spans="1:2">
      <c r="A642" s="5" t="s">
        <v>2230</v>
      </c>
      <c r="B642" s="6">
        <v>1</v>
      </c>
    </row>
    <row r="643" spans="1:2">
      <c r="A643" s="5" t="s">
        <v>11354</v>
      </c>
      <c r="B643" s="6">
        <v>1</v>
      </c>
    </row>
    <row r="644" spans="1:2">
      <c r="A644" s="5" t="s">
        <v>10523</v>
      </c>
      <c r="B644" s="6">
        <v>1</v>
      </c>
    </row>
    <row r="645" spans="1:2">
      <c r="A645" s="5" t="s">
        <v>9565</v>
      </c>
      <c r="B645" s="6">
        <v>1</v>
      </c>
    </row>
    <row r="646" spans="1:2">
      <c r="A646" s="5" t="s">
        <v>11744</v>
      </c>
      <c r="B646" s="6">
        <v>1</v>
      </c>
    </row>
    <row r="647" spans="1:2">
      <c r="A647" s="5" t="s">
        <v>8780</v>
      </c>
      <c r="B647" s="6">
        <v>1</v>
      </c>
    </row>
    <row r="648" spans="1:2">
      <c r="A648" s="5" t="s">
        <v>4021</v>
      </c>
      <c r="B648" s="6">
        <v>1</v>
      </c>
    </row>
    <row r="649" spans="1:2">
      <c r="A649" s="5" t="s">
        <v>11657</v>
      </c>
      <c r="B649" s="6">
        <v>1</v>
      </c>
    </row>
    <row r="650" spans="1:2">
      <c r="A650" s="5" t="s">
        <v>579</v>
      </c>
      <c r="B650" s="6">
        <v>1</v>
      </c>
    </row>
    <row r="651" spans="1:2">
      <c r="A651" s="5" t="s">
        <v>4328</v>
      </c>
      <c r="B651" s="6">
        <v>1</v>
      </c>
    </row>
    <row r="652" spans="1:2">
      <c r="A652" s="5" t="s">
        <v>1042</v>
      </c>
      <c r="B652" s="6">
        <v>1</v>
      </c>
    </row>
    <row r="653" spans="1:2">
      <c r="A653" s="5" t="s">
        <v>13154</v>
      </c>
      <c r="B653" s="6">
        <v>1</v>
      </c>
    </row>
    <row r="654" spans="1:2">
      <c r="A654" s="5" t="s">
        <v>6521</v>
      </c>
      <c r="B654" s="6">
        <v>1</v>
      </c>
    </row>
    <row r="655" spans="1:2">
      <c r="A655" s="5" t="s">
        <v>6699</v>
      </c>
      <c r="B655" s="6">
        <v>1</v>
      </c>
    </row>
    <row r="656" spans="1:2">
      <c r="A656" s="5" t="s">
        <v>13089</v>
      </c>
      <c r="B656" s="6">
        <v>1</v>
      </c>
    </row>
    <row r="657" spans="1:2">
      <c r="A657" s="5" t="s">
        <v>4638</v>
      </c>
      <c r="B657" s="6">
        <v>1</v>
      </c>
    </row>
    <row r="658" spans="1:2">
      <c r="A658" s="5" t="s">
        <v>2202</v>
      </c>
      <c r="B658" s="6">
        <v>1</v>
      </c>
    </row>
    <row r="659" spans="1:2">
      <c r="A659" s="5" t="s">
        <v>833</v>
      </c>
      <c r="B659" s="6">
        <v>1</v>
      </c>
    </row>
    <row r="660" spans="1:2">
      <c r="A660" s="5" t="s">
        <v>12940</v>
      </c>
      <c r="B660" s="6">
        <v>1</v>
      </c>
    </row>
    <row r="661" spans="1:2">
      <c r="A661" s="5" t="s">
        <v>11833</v>
      </c>
      <c r="B661" s="6">
        <v>1</v>
      </c>
    </row>
    <row r="662" spans="1:2">
      <c r="A662" s="5" t="s">
        <v>4347</v>
      </c>
      <c r="B662" s="6">
        <v>1</v>
      </c>
    </row>
    <row r="663" spans="1:2">
      <c r="A663" s="5" t="s">
        <v>2475</v>
      </c>
      <c r="B663" s="6">
        <v>1</v>
      </c>
    </row>
    <row r="664" spans="1:2">
      <c r="A664" s="5" t="s">
        <v>7666</v>
      </c>
      <c r="B664" s="6">
        <v>1</v>
      </c>
    </row>
    <row r="665" spans="1:2">
      <c r="A665" s="5" t="s">
        <v>6821</v>
      </c>
      <c r="B665" s="6">
        <v>1</v>
      </c>
    </row>
    <row r="666" spans="1:2">
      <c r="A666" s="5" t="s">
        <v>6106</v>
      </c>
      <c r="B666" s="6">
        <v>1</v>
      </c>
    </row>
    <row r="667" spans="1:2">
      <c r="A667" s="5" t="s">
        <v>6369</v>
      </c>
      <c r="B667" s="6">
        <v>1</v>
      </c>
    </row>
    <row r="668" spans="1:2">
      <c r="A668" s="5" t="s">
        <v>6726</v>
      </c>
      <c r="B668" s="6">
        <v>1</v>
      </c>
    </row>
    <row r="669" spans="1:2">
      <c r="A669" s="5" t="s">
        <v>7027</v>
      </c>
      <c r="B669" s="6">
        <v>1</v>
      </c>
    </row>
    <row r="670" spans="1:2">
      <c r="A670" s="5" t="s">
        <v>7847</v>
      </c>
      <c r="B670" s="6">
        <v>1</v>
      </c>
    </row>
    <row r="671" spans="1:2">
      <c r="A671" s="5" t="s">
        <v>12080</v>
      </c>
      <c r="B671" s="6">
        <v>1</v>
      </c>
    </row>
    <row r="672" spans="1:2">
      <c r="A672" s="5" t="s">
        <v>10994</v>
      </c>
      <c r="B672" s="6">
        <v>1</v>
      </c>
    </row>
    <row r="673" spans="1:2">
      <c r="A673" s="5" t="s">
        <v>1178</v>
      </c>
      <c r="B673" s="6">
        <v>1</v>
      </c>
    </row>
    <row r="674" spans="1:2">
      <c r="A674" s="5" t="s">
        <v>2346</v>
      </c>
      <c r="B674" s="6">
        <v>1</v>
      </c>
    </row>
    <row r="675" spans="1:2">
      <c r="A675" s="5" t="s">
        <v>194</v>
      </c>
      <c r="B675" s="6">
        <v>1</v>
      </c>
    </row>
    <row r="676" spans="1:2">
      <c r="A676" s="5" t="s">
        <v>989</v>
      </c>
      <c r="B676" s="6">
        <v>1</v>
      </c>
    </row>
    <row r="677" spans="1:2">
      <c r="A677" s="5" t="s">
        <v>11950</v>
      </c>
      <c r="B677" s="6">
        <v>1</v>
      </c>
    </row>
    <row r="678" spans="1:2">
      <c r="A678" s="5" t="s">
        <v>11591</v>
      </c>
      <c r="B678" s="6">
        <v>1</v>
      </c>
    </row>
    <row r="679" spans="1:2">
      <c r="A679" s="5" t="s">
        <v>9846</v>
      </c>
      <c r="B679" s="6">
        <v>1</v>
      </c>
    </row>
    <row r="680" spans="1:2">
      <c r="A680" s="5" t="s">
        <v>8144</v>
      </c>
      <c r="B680" s="6">
        <v>1</v>
      </c>
    </row>
    <row r="681" spans="1:2">
      <c r="A681" s="5" t="s">
        <v>8391</v>
      </c>
      <c r="B681" s="6">
        <v>1</v>
      </c>
    </row>
    <row r="682" spans="1:2">
      <c r="A682" s="5" t="s">
        <v>8117</v>
      </c>
      <c r="B682" s="6">
        <v>1</v>
      </c>
    </row>
    <row r="683" spans="1:2">
      <c r="A683" s="5" t="s">
        <v>11259</v>
      </c>
      <c r="B683" s="6">
        <v>1</v>
      </c>
    </row>
    <row r="684" spans="1:2">
      <c r="A684" s="5" t="s">
        <v>8790</v>
      </c>
      <c r="B684" s="6">
        <v>1</v>
      </c>
    </row>
    <row r="685" spans="1:2">
      <c r="A685" s="5" t="s">
        <v>8154</v>
      </c>
      <c r="B685" s="6">
        <v>1</v>
      </c>
    </row>
    <row r="686" spans="1:2">
      <c r="A686" s="5" t="s">
        <v>8354</v>
      </c>
      <c r="B686" s="6">
        <v>1</v>
      </c>
    </row>
    <row r="687" spans="1:2">
      <c r="A687" s="5" t="s">
        <v>12838</v>
      </c>
      <c r="B687" s="6">
        <v>1</v>
      </c>
    </row>
    <row r="688" spans="1:2">
      <c r="A688" s="5" t="s">
        <v>9087</v>
      </c>
      <c r="B688" s="6">
        <v>1</v>
      </c>
    </row>
    <row r="689" spans="1:2">
      <c r="A689" s="5" t="s">
        <v>12065</v>
      </c>
      <c r="B689" s="6">
        <v>1</v>
      </c>
    </row>
    <row r="690" spans="1:2">
      <c r="A690" s="5" t="s">
        <v>10122</v>
      </c>
      <c r="B690" s="6">
        <v>1</v>
      </c>
    </row>
    <row r="691" spans="1:2">
      <c r="A691" s="5" t="s">
        <v>11619</v>
      </c>
      <c r="B691" s="6">
        <v>1</v>
      </c>
    </row>
    <row r="692" spans="1:2">
      <c r="A692" s="5" t="s">
        <v>8820</v>
      </c>
      <c r="B692" s="6">
        <v>1</v>
      </c>
    </row>
    <row r="693" spans="1:2">
      <c r="A693" s="5" t="s">
        <v>9135</v>
      </c>
      <c r="B693" s="6">
        <v>1</v>
      </c>
    </row>
    <row r="694" spans="1:2">
      <c r="A694" s="5" t="s">
        <v>4174</v>
      </c>
      <c r="B694" s="6">
        <v>1</v>
      </c>
    </row>
    <row r="695" spans="1:2">
      <c r="A695" s="5" t="s">
        <v>10503</v>
      </c>
      <c r="B695" s="6">
        <v>1</v>
      </c>
    </row>
    <row r="696" spans="1:2">
      <c r="A696" s="5" t="s">
        <v>5546</v>
      </c>
      <c r="B696" s="6">
        <v>1</v>
      </c>
    </row>
    <row r="697" spans="1:2">
      <c r="A697" s="5" t="s">
        <v>4542</v>
      </c>
      <c r="B697" s="6">
        <v>1</v>
      </c>
    </row>
    <row r="698" spans="1:2">
      <c r="A698" s="5" t="s">
        <v>6131</v>
      </c>
      <c r="B698" s="6">
        <v>1</v>
      </c>
    </row>
    <row r="699" spans="1:2">
      <c r="A699" s="5" t="s">
        <v>6967</v>
      </c>
      <c r="B699" s="6">
        <v>1</v>
      </c>
    </row>
    <row r="700" spans="1:2">
      <c r="A700" s="5" t="s">
        <v>7462</v>
      </c>
      <c r="B700" s="6">
        <v>1</v>
      </c>
    </row>
    <row r="701" spans="1:2">
      <c r="A701" s="5" t="s">
        <v>5344</v>
      </c>
      <c r="B701" s="6">
        <v>1</v>
      </c>
    </row>
    <row r="702" spans="1:2">
      <c r="A702" s="5" t="s">
        <v>7482</v>
      </c>
      <c r="B702" s="6">
        <v>1</v>
      </c>
    </row>
    <row r="703" spans="1:2">
      <c r="A703" s="5" t="s">
        <v>6379</v>
      </c>
      <c r="B703" s="6">
        <v>1</v>
      </c>
    </row>
    <row r="704" spans="1:2">
      <c r="A704" s="5" t="s">
        <v>5245</v>
      </c>
      <c r="B704" s="6">
        <v>1</v>
      </c>
    </row>
    <row r="705" spans="1:2">
      <c r="A705" s="5" t="s">
        <v>5616</v>
      </c>
      <c r="B705" s="6">
        <v>1</v>
      </c>
    </row>
    <row r="706" spans="1:2">
      <c r="A706" s="5" t="s">
        <v>6883</v>
      </c>
      <c r="B706" s="6">
        <v>1</v>
      </c>
    </row>
    <row r="707" spans="1:2">
      <c r="A707" s="5" t="s">
        <v>5835</v>
      </c>
      <c r="B707" s="6">
        <v>1</v>
      </c>
    </row>
    <row r="708" spans="1:2">
      <c r="A708" s="5" t="s">
        <v>5636</v>
      </c>
      <c r="B708" s="6">
        <v>1</v>
      </c>
    </row>
    <row r="709" spans="1:2">
      <c r="A709" s="5" t="s">
        <v>6449</v>
      </c>
      <c r="B709" s="6">
        <v>1</v>
      </c>
    </row>
    <row r="710" spans="1:2">
      <c r="A710" s="5" t="s">
        <v>6617</v>
      </c>
      <c r="B710" s="6">
        <v>1</v>
      </c>
    </row>
    <row r="711" spans="1:2">
      <c r="A711" s="5" t="s">
        <v>1965</v>
      </c>
      <c r="B711" s="6">
        <v>1</v>
      </c>
    </row>
    <row r="712" spans="1:2">
      <c r="A712" s="5" t="s">
        <v>863</v>
      </c>
      <c r="B712" s="6">
        <v>1</v>
      </c>
    </row>
    <row r="713" spans="1:2">
      <c r="A713" s="5" t="s">
        <v>1615</v>
      </c>
      <c r="B713" s="6">
        <v>1</v>
      </c>
    </row>
    <row r="714" spans="1:2">
      <c r="A714" s="5" t="s">
        <v>1408</v>
      </c>
      <c r="B714" s="6">
        <v>1</v>
      </c>
    </row>
    <row r="715" spans="1:2">
      <c r="A715" s="5" t="s">
        <v>2280</v>
      </c>
      <c r="B715" s="6">
        <v>1</v>
      </c>
    </row>
    <row r="716" spans="1:2">
      <c r="A716" s="5" t="s">
        <v>12062</v>
      </c>
      <c r="B716" s="6">
        <v>1</v>
      </c>
    </row>
    <row r="717" spans="1:2">
      <c r="A717" s="5" t="s">
        <v>10901</v>
      </c>
      <c r="B717" s="6">
        <v>1</v>
      </c>
    </row>
    <row r="718" spans="1:2">
      <c r="A718" s="5" t="s">
        <v>1202</v>
      </c>
      <c r="B718" s="6">
        <v>1</v>
      </c>
    </row>
    <row r="719" spans="1:2">
      <c r="A719" s="5" t="s">
        <v>1230</v>
      </c>
      <c r="B719" s="6">
        <v>1</v>
      </c>
    </row>
    <row r="720" spans="1:2">
      <c r="A720" s="5" t="s">
        <v>6753</v>
      </c>
      <c r="B720" s="6">
        <v>1</v>
      </c>
    </row>
    <row r="721" spans="1:2">
      <c r="A721" s="5" t="s">
        <v>2507</v>
      </c>
      <c r="B721" s="6">
        <v>1</v>
      </c>
    </row>
    <row r="722" spans="1:2">
      <c r="A722" s="5" t="s">
        <v>8866</v>
      </c>
      <c r="B722" s="6">
        <v>1</v>
      </c>
    </row>
    <row r="723" spans="1:2">
      <c r="A723" s="5" t="s">
        <v>12104</v>
      </c>
      <c r="B723" s="6">
        <v>1</v>
      </c>
    </row>
    <row r="724" spans="1:2">
      <c r="A724" s="5" t="s">
        <v>5854</v>
      </c>
      <c r="B724" s="6">
        <v>1</v>
      </c>
    </row>
    <row r="725" spans="1:2">
      <c r="A725" s="5" t="s">
        <v>5992</v>
      </c>
      <c r="B725" s="6">
        <v>1</v>
      </c>
    </row>
    <row r="726" spans="1:2">
      <c r="A726" s="5" t="s">
        <v>11203</v>
      </c>
      <c r="B726" s="6">
        <v>1</v>
      </c>
    </row>
    <row r="727" spans="1:2">
      <c r="A727" s="5" t="s">
        <v>8641</v>
      </c>
      <c r="B727" s="6">
        <v>1</v>
      </c>
    </row>
    <row r="728" spans="1:2">
      <c r="A728" s="5" t="s">
        <v>10267</v>
      </c>
      <c r="B728" s="6">
        <v>1</v>
      </c>
    </row>
    <row r="729" spans="1:2">
      <c r="A729" s="5" t="s">
        <v>11463</v>
      </c>
      <c r="B729" s="6">
        <v>1</v>
      </c>
    </row>
    <row r="730" spans="1:2">
      <c r="A730" s="5" t="s">
        <v>6183</v>
      </c>
      <c r="B730" s="6">
        <v>1</v>
      </c>
    </row>
    <row r="731" spans="1:2">
      <c r="A731" s="5" t="s">
        <v>10427</v>
      </c>
      <c r="B731" s="6">
        <v>1</v>
      </c>
    </row>
    <row r="732" spans="1:2">
      <c r="A732" s="5" t="s">
        <v>12089</v>
      </c>
      <c r="B732" s="6">
        <v>1</v>
      </c>
    </row>
    <row r="733" spans="1:2">
      <c r="A733" s="5" t="s">
        <v>926</v>
      </c>
      <c r="B733" s="6">
        <v>1</v>
      </c>
    </row>
    <row r="734" spans="1:2">
      <c r="A734" s="5" t="s">
        <v>2304</v>
      </c>
      <c r="B734" s="6">
        <v>1</v>
      </c>
    </row>
    <row r="735" spans="1:2">
      <c r="A735" s="5" t="s">
        <v>3520</v>
      </c>
      <c r="B735" s="6">
        <v>1</v>
      </c>
    </row>
    <row r="736" spans="1:2">
      <c r="A736" s="5" t="s">
        <v>2961</v>
      </c>
      <c r="B736" s="6">
        <v>1</v>
      </c>
    </row>
    <row r="737" spans="1:2">
      <c r="A737" s="5" t="s">
        <v>2952</v>
      </c>
      <c r="B737" s="6">
        <v>1</v>
      </c>
    </row>
    <row r="738" spans="1:2">
      <c r="A738" s="5" t="s">
        <v>1649</v>
      </c>
      <c r="B738" s="6">
        <v>1</v>
      </c>
    </row>
    <row r="739" spans="1:2">
      <c r="A739" s="5" t="s">
        <v>1946</v>
      </c>
      <c r="B739" s="6">
        <v>1</v>
      </c>
    </row>
    <row r="740" spans="1:2">
      <c r="A740" s="5" t="s">
        <v>406</v>
      </c>
      <c r="B740" s="6">
        <v>1</v>
      </c>
    </row>
    <row r="741" spans="1:2">
      <c r="A741" s="5" t="s">
        <v>3786</v>
      </c>
      <c r="B741" s="6">
        <v>1</v>
      </c>
    </row>
    <row r="742" spans="1:2">
      <c r="A742" s="5" t="s">
        <v>2747</v>
      </c>
      <c r="B742" s="6">
        <v>1</v>
      </c>
    </row>
    <row r="743" spans="1:2">
      <c r="A743" s="5" t="s">
        <v>1159</v>
      </c>
      <c r="B743" s="6">
        <v>1</v>
      </c>
    </row>
    <row r="744" spans="1:2">
      <c r="A744" s="5" t="s">
        <v>3580</v>
      </c>
      <c r="B744" s="6">
        <v>1</v>
      </c>
    </row>
    <row r="745" spans="1:2">
      <c r="A745" s="5" t="s">
        <v>12429</v>
      </c>
      <c r="B745" s="6">
        <v>1</v>
      </c>
    </row>
    <row r="746" spans="1:2">
      <c r="A746" s="5" t="s">
        <v>168</v>
      </c>
      <c r="B746" s="6">
        <v>1</v>
      </c>
    </row>
    <row r="747" spans="1:2">
      <c r="A747" s="5" t="s">
        <v>2658</v>
      </c>
      <c r="B747" s="6">
        <v>1</v>
      </c>
    </row>
    <row r="748" spans="1:2">
      <c r="A748" s="5" t="s">
        <v>2564</v>
      </c>
      <c r="B748" s="6">
        <v>1</v>
      </c>
    </row>
    <row r="749" spans="1:2">
      <c r="A749" s="5" t="s">
        <v>9320</v>
      </c>
      <c r="B749" s="6">
        <v>1</v>
      </c>
    </row>
    <row r="750" spans="1:2">
      <c r="A750" s="5" t="s">
        <v>158</v>
      </c>
      <c r="B750" s="6">
        <v>1</v>
      </c>
    </row>
    <row r="751" spans="1:2">
      <c r="A751" s="5" t="s">
        <v>2798</v>
      </c>
      <c r="B751" s="6">
        <v>1</v>
      </c>
    </row>
    <row r="752" spans="1:2">
      <c r="A752" s="5" t="s">
        <v>4335</v>
      </c>
      <c r="B752" s="6">
        <v>1</v>
      </c>
    </row>
    <row r="753" spans="1:2">
      <c r="A753" s="5" t="s">
        <v>11701</v>
      </c>
      <c r="B753" s="6">
        <v>1</v>
      </c>
    </row>
    <row r="754" spans="1:2">
      <c r="A754" s="5" t="s">
        <v>87</v>
      </c>
      <c r="B754" s="6">
        <v>1</v>
      </c>
    </row>
    <row r="755" spans="1:2">
      <c r="A755" s="5" t="s">
        <v>3412</v>
      </c>
      <c r="B755" s="6">
        <v>1</v>
      </c>
    </row>
    <row r="756" spans="1:2">
      <c r="A756" s="5" t="s">
        <v>1317</v>
      </c>
      <c r="B756" s="6">
        <v>1</v>
      </c>
    </row>
    <row r="757" spans="1:2">
      <c r="A757" s="5" t="s">
        <v>10748</v>
      </c>
      <c r="B757" s="6">
        <v>1</v>
      </c>
    </row>
    <row r="758" spans="1:2">
      <c r="A758" s="5" t="s">
        <v>8732</v>
      </c>
      <c r="B758" s="6">
        <v>1</v>
      </c>
    </row>
    <row r="759" spans="1:2">
      <c r="A759" s="5" t="s">
        <v>9453</v>
      </c>
      <c r="B759" s="6">
        <v>1</v>
      </c>
    </row>
    <row r="760" spans="1:2">
      <c r="A760" s="5" t="s">
        <v>4450</v>
      </c>
      <c r="B760" s="6">
        <v>1</v>
      </c>
    </row>
    <row r="761" spans="1:2">
      <c r="A761" s="5" t="s">
        <v>634</v>
      </c>
      <c r="B761" s="6">
        <v>1</v>
      </c>
    </row>
    <row r="762" spans="1:2">
      <c r="A762" s="5" t="s">
        <v>11628</v>
      </c>
      <c r="B762" s="6">
        <v>1</v>
      </c>
    </row>
    <row r="763" spans="1:2">
      <c r="A763" s="5" t="s">
        <v>10173</v>
      </c>
      <c r="B763" s="6">
        <v>1</v>
      </c>
    </row>
    <row r="764" spans="1:2">
      <c r="A764" s="5" t="s">
        <v>10666</v>
      </c>
      <c r="B764" s="6">
        <v>1</v>
      </c>
    </row>
    <row r="765" spans="1:2">
      <c r="A765" s="5" t="s">
        <v>9528</v>
      </c>
      <c r="B765" s="6">
        <v>1</v>
      </c>
    </row>
    <row r="766" spans="1:2">
      <c r="A766" s="5" t="s">
        <v>10112</v>
      </c>
      <c r="B766" s="6">
        <v>1</v>
      </c>
    </row>
    <row r="767" spans="1:2">
      <c r="A767" s="5" t="s">
        <v>12594</v>
      </c>
      <c r="B767" s="6">
        <v>1</v>
      </c>
    </row>
    <row r="768" spans="1:2">
      <c r="A768" s="5" t="s">
        <v>4000</v>
      </c>
      <c r="B768" s="6">
        <v>1</v>
      </c>
    </row>
    <row r="769" spans="1:2">
      <c r="A769" s="5" t="s">
        <v>3605</v>
      </c>
      <c r="B769" s="6">
        <v>1</v>
      </c>
    </row>
    <row r="770" spans="1:2">
      <c r="A770" s="5" t="s">
        <v>10360</v>
      </c>
      <c r="B770" s="6">
        <v>1</v>
      </c>
    </row>
    <row r="771" spans="1:2">
      <c r="A771" s="5" t="s">
        <v>10259</v>
      </c>
      <c r="B771" s="6">
        <v>1</v>
      </c>
    </row>
    <row r="772" spans="1:2">
      <c r="A772" s="5" t="s">
        <v>3934</v>
      </c>
      <c r="B772" s="6">
        <v>1</v>
      </c>
    </row>
    <row r="773" spans="1:2">
      <c r="A773" s="5" t="s">
        <v>12077</v>
      </c>
      <c r="B773" s="6">
        <v>1</v>
      </c>
    </row>
    <row r="774" spans="1:2">
      <c r="A774" s="5" t="s">
        <v>3972</v>
      </c>
      <c r="B774" s="6">
        <v>1</v>
      </c>
    </row>
    <row r="775" spans="1:2">
      <c r="A775" s="5" t="s">
        <v>11062</v>
      </c>
      <c r="B775" s="6">
        <v>1</v>
      </c>
    </row>
    <row r="776" spans="1:2">
      <c r="A776" s="5" t="s">
        <v>11959</v>
      </c>
      <c r="B776" s="6">
        <v>1</v>
      </c>
    </row>
    <row r="777" spans="1:2">
      <c r="A777" s="5" t="s">
        <v>10638</v>
      </c>
      <c r="B777" s="6">
        <v>1</v>
      </c>
    </row>
    <row r="778" spans="1:2">
      <c r="A778" s="5" t="s">
        <v>2498</v>
      </c>
      <c r="B778" s="6">
        <v>1</v>
      </c>
    </row>
    <row r="779" spans="1:2">
      <c r="A779" s="5" t="s">
        <v>11969</v>
      </c>
      <c r="B779" s="6">
        <v>1</v>
      </c>
    </row>
    <row r="780" spans="1:2">
      <c r="A780" s="5" t="s">
        <v>3991</v>
      </c>
      <c r="B780" s="6">
        <v>1</v>
      </c>
    </row>
    <row r="781" spans="1:2">
      <c r="A781" s="5" t="s">
        <v>5403</v>
      </c>
      <c r="B781" s="6">
        <v>1</v>
      </c>
    </row>
    <row r="782" spans="1:2">
      <c r="A782" s="5" t="s">
        <v>6047</v>
      </c>
      <c r="B782" s="6">
        <v>1</v>
      </c>
    </row>
    <row r="783" spans="1:2">
      <c r="A783" s="5" t="s">
        <v>5578</v>
      </c>
      <c r="B783" s="6">
        <v>1</v>
      </c>
    </row>
    <row r="784" spans="1:2">
      <c r="A784" s="5" t="s">
        <v>3958</v>
      </c>
      <c r="B784" s="6">
        <v>1</v>
      </c>
    </row>
    <row r="785" spans="1:2">
      <c r="A785" s="5" t="s">
        <v>5707</v>
      </c>
      <c r="B785" s="6">
        <v>1</v>
      </c>
    </row>
    <row r="786" spans="1:2">
      <c r="A786" s="5" t="s">
        <v>3100</v>
      </c>
      <c r="B786" s="6">
        <v>1</v>
      </c>
    </row>
    <row r="787" spans="1:2">
      <c r="A787" s="5" t="s">
        <v>3812</v>
      </c>
      <c r="B787" s="6">
        <v>1</v>
      </c>
    </row>
    <row r="788" spans="1:2">
      <c r="A788" s="5" t="s">
        <v>3198</v>
      </c>
      <c r="B788" s="6">
        <v>1</v>
      </c>
    </row>
    <row r="789" spans="1:2">
      <c r="A789" s="5" t="s">
        <v>4426</v>
      </c>
      <c r="B789" s="6">
        <v>1</v>
      </c>
    </row>
    <row r="790" spans="1:2">
      <c r="A790" s="5" t="s">
        <v>2987</v>
      </c>
      <c r="B790" s="6">
        <v>1</v>
      </c>
    </row>
    <row r="791" spans="1:2">
      <c r="A791" s="5" t="s">
        <v>3558</v>
      </c>
      <c r="B791" s="6">
        <v>1</v>
      </c>
    </row>
    <row r="792" spans="1:2">
      <c r="A792" s="5" t="s">
        <v>4302</v>
      </c>
      <c r="B792" s="6">
        <v>1</v>
      </c>
    </row>
    <row r="793" spans="1:2">
      <c r="A793" s="5" t="s">
        <v>6689</v>
      </c>
      <c r="B793" s="6">
        <v>1</v>
      </c>
    </row>
    <row r="794" spans="1:2">
      <c r="A794" s="5" t="s">
        <v>4142</v>
      </c>
      <c r="B794" s="6">
        <v>1</v>
      </c>
    </row>
    <row r="795" spans="1:2">
      <c r="A795" s="5" t="s">
        <v>7065</v>
      </c>
      <c r="B795" s="6">
        <v>1</v>
      </c>
    </row>
    <row r="796" spans="1:2">
      <c r="A796" s="5" t="s">
        <v>3916</v>
      </c>
      <c r="B796" s="6">
        <v>1</v>
      </c>
    </row>
    <row r="797" spans="1:2">
      <c r="A797" s="5" t="s">
        <v>5556</v>
      </c>
      <c r="B797" s="6">
        <v>1</v>
      </c>
    </row>
    <row r="798" spans="1:2">
      <c r="A798" s="5" t="s">
        <v>3843</v>
      </c>
      <c r="B798" s="6">
        <v>1</v>
      </c>
    </row>
    <row r="799" spans="1:2">
      <c r="A799" s="5" t="s">
        <v>2853</v>
      </c>
      <c r="B799" s="6">
        <v>1</v>
      </c>
    </row>
    <row r="800" spans="1:2">
      <c r="A800" s="5" t="s">
        <v>4243</v>
      </c>
      <c r="B800" s="6">
        <v>1</v>
      </c>
    </row>
    <row r="801" spans="1:2">
      <c r="A801" s="5" t="s">
        <v>3568</v>
      </c>
      <c r="B801" s="6">
        <v>1</v>
      </c>
    </row>
    <row r="802" spans="1:2">
      <c r="A802" s="5" t="s">
        <v>3525</v>
      </c>
      <c r="B802" s="6">
        <v>1</v>
      </c>
    </row>
    <row r="803" spans="1:2">
      <c r="A803" s="5" t="s">
        <v>3363</v>
      </c>
      <c r="B803" s="6">
        <v>1</v>
      </c>
    </row>
    <row r="804" spans="1:2">
      <c r="A804" s="5" t="s">
        <v>2863</v>
      </c>
      <c r="B804" s="6">
        <v>1</v>
      </c>
    </row>
    <row r="805" spans="1:2">
      <c r="A805" s="5" t="s">
        <v>4133</v>
      </c>
      <c r="B805" s="6">
        <v>1</v>
      </c>
    </row>
    <row r="806" spans="1:2">
      <c r="A806" s="5" t="s">
        <v>4187</v>
      </c>
      <c r="B806" s="6">
        <v>1</v>
      </c>
    </row>
    <row r="807" spans="1:2">
      <c r="A807" s="5" t="s">
        <v>8259</v>
      </c>
      <c r="B807" s="6">
        <v>1</v>
      </c>
    </row>
    <row r="808" spans="1:2">
      <c r="A808" s="5" t="s">
        <v>5083</v>
      </c>
      <c r="B808" s="6">
        <v>1</v>
      </c>
    </row>
    <row r="809" spans="1:2">
      <c r="A809" s="5" t="s">
        <v>12103</v>
      </c>
      <c r="B809" s="6">
        <v>1</v>
      </c>
    </row>
    <row r="810" spans="1:2">
      <c r="A810" s="5" t="s">
        <v>6410</v>
      </c>
      <c r="B810" s="6">
        <v>1</v>
      </c>
    </row>
    <row r="811" spans="1:2">
      <c r="A811" s="5" t="s">
        <v>784</v>
      </c>
      <c r="B811" s="6">
        <v>1</v>
      </c>
    </row>
    <row r="812" spans="1:2">
      <c r="A812" s="5" t="s">
        <v>824</v>
      </c>
      <c r="B812" s="6">
        <v>1</v>
      </c>
    </row>
    <row r="813" spans="1:2">
      <c r="A813" s="5" t="s">
        <v>3334</v>
      </c>
      <c r="B813" s="6">
        <v>1</v>
      </c>
    </row>
    <row r="814" spans="1:2">
      <c r="A814" s="5" t="s">
        <v>4125</v>
      </c>
      <c r="B814" s="6">
        <v>1</v>
      </c>
    </row>
    <row r="815" spans="1:2">
      <c r="A815" s="5" t="s">
        <v>377</v>
      </c>
      <c r="B815" s="6">
        <v>1</v>
      </c>
    </row>
    <row r="816" spans="1:2">
      <c r="A816" s="5" t="s">
        <v>1814</v>
      </c>
      <c r="B816" s="6">
        <v>1</v>
      </c>
    </row>
    <row r="817" spans="1:2">
      <c r="A817" s="5" t="s">
        <v>2695</v>
      </c>
      <c r="B817" s="6">
        <v>1</v>
      </c>
    </row>
    <row r="818" spans="1:2">
      <c r="A818" s="5" t="s">
        <v>263</v>
      </c>
      <c r="B818" s="6">
        <v>1</v>
      </c>
    </row>
    <row r="819" spans="1:2">
      <c r="A819" s="5" t="s">
        <v>536</v>
      </c>
      <c r="B819" s="6">
        <v>1</v>
      </c>
    </row>
    <row r="820" spans="1:2">
      <c r="A820" s="5" t="s">
        <v>2829</v>
      </c>
      <c r="B820" s="6">
        <v>1</v>
      </c>
    </row>
    <row r="821" spans="1:2">
      <c r="A821" s="5" t="s">
        <v>3305</v>
      </c>
      <c r="B821" s="6">
        <v>1</v>
      </c>
    </row>
    <row r="822" spans="1:2">
      <c r="A822" s="5" t="s">
        <v>2820</v>
      </c>
      <c r="B822" s="6">
        <v>1</v>
      </c>
    </row>
    <row r="823" spans="1:2">
      <c r="A823" s="5" t="s">
        <v>12159</v>
      </c>
      <c r="B823" s="6">
        <v>1</v>
      </c>
    </row>
    <row r="824" spans="1:2">
      <c r="A824" s="5" t="s">
        <v>12109</v>
      </c>
      <c r="B824" s="6">
        <v>1</v>
      </c>
    </row>
    <row r="825" spans="1:2">
      <c r="A825" s="5" t="s">
        <v>3589</v>
      </c>
      <c r="B825" s="6">
        <v>1</v>
      </c>
    </row>
    <row r="826" spans="1:2">
      <c r="A826" s="5" t="s">
        <v>3161</v>
      </c>
      <c r="B826" s="6">
        <v>1</v>
      </c>
    </row>
    <row r="827" spans="1:2">
      <c r="A827" s="5" t="s">
        <v>3544</v>
      </c>
      <c r="B827" s="6">
        <v>1</v>
      </c>
    </row>
    <row r="828" spans="1:2">
      <c r="A828" s="5" t="s">
        <v>4323</v>
      </c>
      <c r="B828" s="6">
        <v>1</v>
      </c>
    </row>
    <row r="829" spans="1:2">
      <c r="A829" s="5" t="s">
        <v>653</v>
      </c>
      <c r="B829" s="6">
        <v>1</v>
      </c>
    </row>
    <row r="830" spans="1:2">
      <c r="A830" s="5" t="s">
        <v>9584</v>
      </c>
      <c r="B830" s="6">
        <v>1</v>
      </c>
    </row>
    <row r="831" spans="1:2">
      <c r="A831" s="5" t="s">
        <v>7453</v>
      </c>
      <c r="B831" s="6">
        <v>1</v>
      </c>
    </row>
    <row r="832" spans="1:2">
      <c r="A832" s="5" t="s">
        <v>8592</v>
      </c>
      <c r="B832" s="6">
        <v>1</v>
      </c>
    </row>
    <row r="833" spans="1:2">
      <c r="A833" s="5" t="s">
        <v>10957</v>
      </c>
      <c r="B833" s="6">
        <v>1</v>
      </c>
    </row>
    <row r="834" spans="1:2">
      <c r="A834" s="5" t="s">
        <v>8381</v>
      </c>
      <c r="B834" s="6">
        <v>1</v>
      </c>
    </row>
    <row r="835" spans="1:2">
      <c r="A835" s="5" t="s">
        <v>10798</v>
      </c>
      <c r="B835" s="6">
        <v>1</v>
      </c>
    </row>
    <row r="836" spans="1:2">
      <c r="A836" s="5" t="s">
        <v>8697</v>
      </c>
      <c r="B836" s="6">
        <v>1</v>
      </c>
    </row>
    <row r="837" spans="1:2">
      <c r="A837" s="5" t="s">
        <v>8025</v>
      </c>
      <c r="B837" s="6">
        <v>1</v>
      </c>
    </row>
    <row r="838" spans="1:2">
      <c r="A838" s="5" t="s">
        <v>12097</v>
      </c>
      <c r="B838" s="6">
        <v>1</v>
      </c>
    </row>
    <row r="839" spans="1:2">
      <c r="A839" s="5" t="s">
        <v>5172</v>
      </c>
      <c r="B839" s="6">
        <v>1</v>
      </c>
    </row>
    <row r="840" spans="1:2">
      <c r="A840" s="5" t="s">
        <v>7472</v>
      </c>
      <c r="B840" s="6">
        <v>1</v>
      </c>
    </row>
    <row r="841" spans="1:2">
      <c r="A841" s="5" t="s">
        <v>10755</v>
      </c>
      <c r="B841" s="6">
        <v>1</v>
      </c>
    </row>
    <row r="842" spans="1:2">
      <c r="A842" s="5" t="s">
        <v>5892</v>
      </c>
      <c r="B842" s="6">
        <v>1</v>
      </c>
    </row>
    <row r="843" spans="1:2">
      <c r="A843" s="5" t="s">
        <v>7768</v>
      </c>
      <c r="B843" s="6">
        <v>1</v>
      </c>
    </row>
    <row r="844" spans="1:2">
      <c r="A844" s="5" t="s">
        <v>6828</v>
      </c>
      <c r="B844" s="6">
        <v>1</v>
      </c>
    </row>
    <row r="845" spans="1:2">
      <c r="A845" s="5" t="s">
        <v>5816</v>
      </c>
      <c r="B845" s="6">
        <v>1</v>
      </c>
    </row>
    <row r="846" spans="1:2">
      <c r="A846" s="5" t="s">
        <v>7405</v>
      </c>
      <c r="B846" s="6">
        <v>1</v>
      </c>
    </row>
    <row r="847" spans="1:2">
      <c r="A847" s="5" t="s">
        <v>7133</v>
      </c>
      <c r="B847" s="6">
        <v>1</v>
      </c>
    </row>
    <row r="848" spans="1:2">
      <c r="A848" s="5" t="s">
        <v>7656</v>
      </c>
      <c r="B848" s="6">
        <v>1</v>
      </c>
    </row>
    <row r="849" spans="1:2">
      <c r="A849" s="5" t="s">
        <v>6604</v>
      </c>
      <c r="B849" s="6">
        <v>1</v>
      </c>
    </row>
    <row r="850" spans="1:2">
      <c r="A850" s="5" t="s">
        <v>9959</v>
      </c>
      <c r="B850" s="6">
        <v>1</v>
      </c>
    </row>
    <row r="851" spans="1:2">
      <c r="A851" s="5" t="s">
        <v>9729</v>
      </c>
      <c r="B851" s="6">
        <v>1</v>
      </c>
    </row>
    <row r="852" spans="1:2">
      <c r="A852" s="5" t="s">
        <v>9898</v>
      </c>
      <c r="B852" s="6">
        <v>1</v>
      </c>
    </row>
    <row r="853" spans="1:2">
      <c r="A853" s="5" t="s">
        <v>9879</v>
      </c>
      <c r="B853" s="6">
        <v>1</v>
      </c>
    </row>
    <row r="854" spans="1:2">
      <c r="A854" s="5" t="s">
        <v>8741</v>
      </c>
      <c r="B854" s="6">
        <v>1</v>
      </c>
    </row>
    <row r="855" spans="1:2">
      <c r="A855" s="5" t="s">
        <v>8724</v>
      </c>
      <c r="B855" s="6">
        <v>1</v>
      </c>
    </row>
    <row r="856" spans="1:2">
      <c r="A856" s="5" t="s">
        <v>11814</v>
      </c>
      <c r="B856" s="6">
        <v>1</v>
      </c>
    </row>
    <row r="857" spans="1:2">
      <c r="A857" s="5" t="s">
        <v>10041</v>
      </c>
      <c r="B857" s="6">
        <v>1</v>
      </c>
    </row>
    <row r="858" spans="1:2">
      <c r="A858" s="5" t="s">
        <v>10220</v>
      </c>
      <c r="B858" s="6">
        <v>1</v>
      </c>
    </row>
    <row r="859" spans="1:2">
      <c r="A859" s="5" t="s">
        <v>9916</v>
      </c>
      <c r="B859" s="6">
        <v>1</v>
      </c>
    </row>
    <row r="860" spans="1:2">
      <c r="A860" s="5" t="s">
        <v>8269</v>
      </c>
      <c r="B860" s="6">
        <v>1</v>
      </c>
    </row>
    <row r="861" spans="1:2">
      <c r="A861" s="5" t="s">
        <v>8399</v>
      </c>
      <c r="B861" s="6">
        <v>1</v>
      </c>
    </row>
    <row r="862" spans="1:2">
      <c r="A862" s="5" t="s">
        <v>8220</v>
      </c>
      <c r="B862" s="6">
        <v>1</v>
      </c>
    </row>
    <row r="863" spans="1:2">
      <c r="A863" s="5" t="s">
        <v>9635</v>
      </c>
      <c r="B863" s="6">
        <v>1</v>
      </c>
    </row>
    <row r="864" spans="1:2">
      <c r="A864" s="5" t="s">
        <v>9538</v>
      </c>
      <c r="B864" s="6">
        <v>1</v>
      </c>
    </row>
    <row r="865" spans="1:2">
      <c r="A865" s="5" t="s">
        <v>8437</v>
      </c>
      <c r="B865" s="6">
        <v>1</v>
      </c>
    </row>
    <row r="866" spans="1:2">
      <c r="A866" s="5" t="s">
        <v>11298</v>
      </c>
      <c r="B866" s="6">
        <v>1</v>
      </c>
    </row>
    <row r="867" spans="1:2">
      <c r="A867" s="5" t="s">
        <v>11942</v>
      </c>
      <c r="B867" s="6">
        <v>1</v>
      </c>
    </row>
    <row r="868" spans="1:2">
      <c r="A868" s="5" t="s">
        <v>10513</v>
      </c>
      <c r="B868" s="6">
        <v>1</v>
      </c>
    </row>
    <row r="869" spans="1:2">
      <c r="A869" s="5" t="s">
        <v>9216</v>
      </c>
      <c r="B869" s="6">
        <v>1</v>
      </c>
    </row>
    <row r="870" spans="1:2">
      <c r="A870" s="5" t="s">
        <v>8770</v>
      </c>
      <c r="B870" s="6">
        <v>1</v>
      </c>
    </row>
    <row r="871" spans="1:2">
      <c r="A871" s="5" t="s">
        <v>9032</v>
      </c>
      <c r="B871" s="6">
        <v>1</v>
      </c>
    </row>
    <row r="872" spans="1:2">
      <c r="A872" s="5" t="s">
        <v>8296</v>
      </c>
      <c r="B872" s="6">
        <v>1</v>
      </c>
    </row>
    <row r="873" spans="1:2">
      <c r="A873" s="5" t="s">
        <v>9765</v>
      </c>
      <c r="B873" s="6">
        <v>1</v>
      </c>
    </row>
    <row r="874" spans="1:2">
      <c r="A874" s="5" t="s">
        <v>12087</v>
      </c>
      <c r="B874" s="6">
        <v>1</v>
      </c>
    </row>
    <row r="875" spans="1:2">
      <c r="A875" s="5" t="s">
        <v>5002</v>
      </c>
      <c r="B875" s="6">
        <v>1</v>
      </c>
    </row>
    <row r="876" spans="1:2">
      <c r="A876" s="5" t="s">
        <v>8250</v>
      </c>
      <c r="B876" s="6">
        <v>1</v>
      </c>
    </row>
    <row r="877" spans="1:2">
      <c r="A877" s="5" t="s">
        <v>8846</v>
      </c>
      <c r="B877" s="6">
        <v>1</v>
      </c>
    </row>
    <row r="878" spans="1:2">
      <c r="A878" s="5" t="s">
        <v>8305</v>
      </c>
      <c r="B878" s="6">
        <v>1</v>
      </c>
    </row>
    <row r="879" spans="1:2">
      <c r="A879" s="5" t="s">
        <v>7901</v>
      </c>
      <c r="B879" s="6">
        <v>1</v>
      </c>
    </row>
    <row r="880" spans="1:2">
      <c r="A880" s="5" t="s">
        <v>9163</v>
      </c>
      <c r="B880" s="6">
        <v>1</v>
      </c>
    </row>
    <row r="881" spans="1:2">
      <c r="A881" s="5" t="s">
        <v>7999</v>
      </c>
      <c r="B881" s="6">
        <v>1</v>
      </c>
    </row>
    <row r="882" spans="1:2">
      <c r="A882" s="5" t="s">
        <v>8632</v>
      </c>
      <c r="B882" s="6">
        <v>1</v>
      </c>
    </row>
    <row r="883" spans="1:2">
      <c r="A883" s="5" t="s">
        <v>12444</v>
      </c>
      <c r="B883" s="6">
        <v>1</v>
      </c>
    </row>
    <row r="884" spans="1:2">
      <c r="A884" s="5" t="s">
        <v>8829</v>
      </c>
      <c r="B884" s="6">
        <v>1</v>
      </c>
    </row>
    <row r="885" spans="1:2">
      <c r="A885" s="5" t="s">
        <v>7963</v>
      </c>
      <c r="B885" s="6">
        <v>1</v>
      </c>
    </row>
    <row r="886" spans="1:2">
      <c r="A886" s="5" t="s">
        <v>10920</v>
      </c>
      <c r="B886" s="6">
        <v>1</v>
      </c>
    </row>
    <row r="887" spans="1:2">
      <c r="A887" s="5" t="s">
        <v>7678</v>
      </c>
      <c r="B887" s="6">
        <v>1</v>
      </c>
    </row>
    <row r="888" spans="1:2">
      <c r="A888" s="5" t="s">
        <v>6655</v>
      </c>
      <c r="B888" s="6">
        <v>1</v>
      </c>
    </row>
    <row r="889" spans="1:2">
      <c r="A889" s="5" t="s">
        <v>678</v>
      </c>
      <c r="B889" s="6">
        <v>1</v>
      </c>
    </row>
    <row r="890" spans="1:2">
      <c r="A890" s="5" t="s">
        <v>1386</v>
      </c>
      <c r="B890" s="6">
        <v>1</v>
      </c>
    </row>
    <row r="891" spans="1:2">
      <c r="A891" s="5" t="s">
        <v>4416</v>
      </c>
      <c r="B891" s="6">
        <v>1</v>
      </c>
    </row>
    <row r="892" spans="1:2">
      <c r="A892" s="5" t="s">
        <v>4233</v>
      </c>
      <c r="B892" s="6">
        <v>1</v>
      </c>
    </row>
    <row r="893" spans="1:2">
      <c r="A893" s="5" t="s">
        <v>4357</v>
      </c>
      <c r="B893" s="6">
        <v>1</v>
      </c>
    </row>
    <row r="894" spans="1:2">
      <c r="A894" s="5" t="s">
        <v>4253</v>
      </c>
      <c r="B894" s="6">
        <v>1</v>
      </c>
    </row>
    <row r="895" spans="1:2">
      <c r="A895" s="5" t="s">
        <v>1739</v>
      </c>
      <c r="B895" s="6">
        <v>1</v>
      </c>
    </row>
    <row r="896" spans="1:2">
      <c r="A896" s="5" t="s">
        <v>9145</v>
      </c>
      <c r="B896" s="6">
        <v>1</v>
      </c>
    </row>
    <row r="897" spans="1:2">
      <c r="A897" s="5" t="s">
        <v>11753</v>
      </c>
      <c r="B897" s="6">
        <v>1</v>
      </c>
    </row>
    <row r="898" spans="1:2">
      <c r="A898" s="5" t="s">
        <v>3248</v>
      </c>
      <c r="B898" s="6">
        <v>1</v>
      </c>
    </row>
    <row r="899" spans="1:2">
      <c r="A899" s="5" t="s">
        <v>3643</v>
      </c>
      <c r="B899" s="6">
        <v>1</v>
      </c>
    </row>
    <row r="900" spans="1:2">
      <c r="A900" s="5" t="s">
        <v>3857</v>
      </c>
      <c r="B900" s="6">
        <v>1</v>
      </c>
    </row>
    <row r="901" spans="1:2">
      <c r="A901" s="5" t="s">
        <v>6903</v>
      </c>
      <c r="B901" s="6">
        <v>1</v>
      </c>
    </row>
    <row r="902" spans="1:2">
      <c r="A902" s="5" t="s">
        <v>139</v>
      </c>
      <c r="B902" s="6">
        <v>1</v>
      </c>
    </row>
    <row r="903" spans="1:2">
      <c r="A903" s="5" t="s">
        <v>58</v>
      </c>
      <c r="B903" s="6">
        <v>1</v>
      </c>
    </row>
    <row r="904" spans="1:2">
      <c r="A904" s="5" t="s">
        <v>149</v>
      </c>
      <c r="B904" s="6">
        <v>1</v>
      </c>
    </row>
    <row r="905" spans="1:2">
      <c r="A905" s="5" t="s">
        <v>551</v>
      </c>
      <c r="B905" s="6">
        <v>1</v>
      </c>
    </row>
    <row r="906" spans="1:2">
      <c r="A906" s="5" t="s">
        <v>614</v>
      </c>
      <c r="B906" s="6">
        <v>1</v>
      </c>
    </row>
    <row r="907" spans="1:2">
      <c r="A907" s="5" t="s">
        <v>1875</v>
      </c>
      <c r="B907" s="6">
        <v>1</v>
      </c>
    </row>
    <row r="908" spans="1:2">
      <c r="A908" s="5" t="s">
        <v>113</v>
      </c>
      <c r="B908" s="6">
        <v>1</v>
      </c>
    </row>
    <row r="909" spans="1:2">
      <c r="A909" s="5" t="s">
        <v>1013</v>
      </c>
      <c r="B909" s="6">
        <v>1</v>
      </c>
    </row>
    <row r="910" spans="1:2">
      <c r="A910" s="5" t="s">
        <v>1046</v>
      </c>
      <c r="B910" s="6">
        <v>1</v>
      </c>
    </row>
    <row r="911" spans="1:2">
      <c r="A911" s="5" t="s">
        <v>3503</v>
      </c>
      <c r="B911" s="6">
        <v>1</v>
      </c>
    </row>
    <row r="912" spans="1:2">
      <c r="A912" s="5" t="s">
        <v>6139</v>
      </c>
      <c r="B912" s="6">
        <v>1</v>
      </c>
    </row>
    <row r="913" spans="1:2">
      <c r="A913" s="5" t="s">
        <v>5769</v>
      </c>
      <c r="B913" s="6">
        <v>1</v>
      </c>
    </row>
    <row r="914" spans="1:2">
      <c r="A914" s="5" t="s">
        <v>6293</v>
      </c>
      <c r="B914" s="6">
        <v>1</v>
      </c>
    </row>
    <row r="915" spans="1:2">
      <c r="A915" s="5" t="s">
        <v>6531</v>
      </c>
      <c r="B915" s="6">
        <v>1</v>
      </c>
    </row>
    <row r="916" spans="1:2">
      <c r="A916" s="5" t="s">
        <v>7345</v>
      </c>
      <c r="B916" s="6">
        <v>1</v>
      </c>
    </row>
    <row r="917" spans="1:2">
      <c r="A917" s="5" t="s">
        <v>6244</v>
      </c>
      <c r="B917" s="6">
        <v>1</v>
      </c>
    </row>
    <row r="918" spans="1:2">
      <c r="A918" s="5" t="s">
        <v>4668</v>
      </c>
      <c r="B918" s="6">
        <v>1</v>
      </c>
    </row>
    <row r="919" spans="1:2">
      <c r="A919" s="5" t="s">
        <v>1822</v>
      </c>
      <c r="B919" s="6">
        <v>1</v>
      </c>
    </row>
    <row r="920" spans="1:2">
      <c r="A920" s="5" t="s">
        <v>8934</v>
      </c>
      <c r="B920" s="6">
        <v>1</v>
      </c>
    </row>
    <row r="921" spans="1:2">
      <c r="A921" s="5" t="s">
        <v>10533</v>
      </c>
      <c r="B921" s="6">
        <v>1</v>
      </c>
    </row>
    <row r="922" spans="1:2">
      <c r="A922" s="5" t="s">
        <v>7972</v>
      </c>
      <c r="B922" s="6">
        <v>1</v>
      </c>
    </row>
    <row r="923" spans="1:2">
      <c r="A923" s="5" t="s">
        <v>10163</v>
      </c>
      <c r="B923" s="6">
        <v>1</v>
      </c>
    </row>
    <row r="924" spans="1:2">
      <c r="A924" s="5" t="s">
        <v>11979</v>
      </c>
      <c r="B924" s="6">
        <v>1</v>
      </c>
    </row>
    <row r="925" spans="1:2">
      <c r="A925" s="5" t="s">
        <v>7990</v>
      </c>
      <c r="B925" s="6">
        <v>1</v>
      </c>
    </row>
    <row r="926" spans="1:2">
      <c r="A926" s="5" t="s">
        <v>8924</v>
      </c>
      <c r="B926" s="6">
        <v>1</v>
      </c>
    </row>
    <row r="927" spans="1:2">
      <c r="A927" s="5" t="s">
        <v>8513</v>
      </c>
      <c r="B927" s="6">
        <v>1</v>
      </c>
    </row>
    <row r="928" spans="1:2">
      <c r="A928" s="5" t="s">
        <v>11563</v>
      </c>
      <c r="B928" s="6">
        <v>1</v>
      </c>
    </row>
    <row r="929" spans="1:2">
      <c r="A929" s="5" t="s">
        <v>9267</v>
      </c>
      <c r="B929" s="6">
        <v>1</v>
      </c>
    </row>
    <row r="930" spans="1:2">
      <c r="A930" s="5" t="s">
        <v>8192</v>
      </c>
      <c r="B930" s="6">
        <v>1</v>
      </c>
    </row>
    <row r="931" spans="1:2">
      <c r="A931" s="5" t="s">
        <v>8009</v>
      </c>
      <c r="B931" s="6">
        <v>1</v>
      </c>
    </row>
    <row r="932" spans="1:2">
      <c r="A932" s="5" t="s">
        <v>9058</v>
      </c>
      <c r="B932" s="6">
        <v>1</v>
      </c>
    </row>
    <row r="933" spans="1:2">
      <c r="A933" s="5" t="s">
        <v>11444</v>
      </c>
      <c r="B933" s="6">
        <v>1</v>
      </c>
    </row>
    <row r="934" spans="1:2">
      <c r="A934" s="5" t="s">
        <v>10911</v>
      </c>
      <c r="B934" s="6">
        <v>1</v>
      </c>
    </row>
    <row r="935" spans="1:2">
      <c r="A935" s="5" t="s">
        <v>8372</v>
      </c>
      <c r="B935" s="6">
        <v>1</v>
      </c>
    </row>
    <row r="936" spans="1:2">
      <c r="A936" s="5" t="s">
        <v>8603</v>
      </c>
      <c r="B936" s="6">
        <v>1</v>
      </c>
    </row>
    <row r="937" spans="1:2">
      <c r="A937" s="5" t="s">
        <v>9350</v>
      </c>
      <c r="B937" s="6">
        <v>1</v>
      </c>
    </row>
    <row r="938" spans="1:2">
      <c r="A938" s="5" t="s">
        <v>8209</v>
      </c>
      <c r="B938" s="6">
        <v>1</v>
      </c>
    </row>
    <row r="939" spans="1:2">
      <c r="A939" s="5" t="s">
        <v>9984</v>
      </c>
      <c r="B939" s="6">
        <v>1</v>
      </c>
    </row>
    <row r="940" spans="1:2">
      <c r="A940" s="5" t="s">
        <v>11582</v>
      </c>
      <c r="B940" s="6">
        <v>1</v>
      </c>
    </row>
    <row r="941" spans="1:2">
      <c r="A941" s="5" t="s">
        <v>8034</v>
      </c>
      <c r="B941" s="6">
        <v>1</v>
      </c>
    </row>
    <row r="942" spans="1:2">
      <c r="A942" s="5" t="s">
        <v>6587</v>
      </c>
      <c r="B942" s="6">
        <v>1</v>
      </c>
    </row>
    <row r="943" spans="1:2">
      <c r="A943" s="5" t="s">
        <v>12112</v>
      </c>
      <c r="B943" s="6">
        <v>1</v>
      </c>
    </row>
    <row r="944" spans="1:2">
      <c r="A944" s="5" t="s">
        <v>4385</v>
      </c>
      <c r="B944" s="6">
        <v>1</v>
      </c>
    </row>
    <row r="945" spans="1:2">
      <c r="A945" s="5" t="s">
        <v>12120</v>
      </c>
      <c r="B945" s="6">
        <v>1</v>
      </c>
    </row>
    <row r="946" spans="1:2">
      <c r="A946" s="5" t="s">
        <v>2640</v>
      </c>
      <c r="B946" s="6">
        <v>1</v>
      </c>
    </row>
    <row r="947" spans="1:2">
      <c r="A947" s="5" t="s">
        <v>3320</v>
      </c>
      <c r="B947" s="6">
        <v>1</v>
      </c>
    </row>
    <row r="948" spans="1:2">
      <c r="A948" s="5" t="s">
        <v>2924</v>
      </c>
      <c r="B948" s="6">
        <v>1</v>
      </c>
    </row>
    <row r="949" spans="1:2">
      <c r="A949" s="5" t="s">
        <v>3944</v>
      </c>
      <c r="B949" s="6">
        <v>1</v>
      </c>
    </row>
    <row r="950" spans="1:2">
      <c r="A950" s="5" t="s">
        <v>3660</v>
      </c>
      <c r="B950" s="6">
        <v>1</v>
      </c>
    </row>
    <row r="951" spans="1:2">
      <c r="A951" s="5" t="s">
        <v>3852</v>
      </c>
      <c r="B951" s="6">
        <v>1</v>
      </c>
    </row>
    <row r="952" spans="1:2">
      <c r="A952" s="5" t="s">
        <v>1188</v>
      </c>
      <c r="B952" s="6">
        <v>1</v>
      </c>
    </row>
    <row r="953" spans="1:2">
      <c r="A953" s="5" t="s">
        <v>2059</v>
      </c>
      <c r="B953" s="6">
        <v>1</v>
      </c>
    </row>
    <row r="954" spans="1:2">
      <c r="A954" s="5" t="s">
        <v>351</v>
      </c>
      <c r="B954" s="6">
        <v>1</v>
      </c>
    </row>
    <row r="955" spans="1:2">
      <c r="A955" s="5" t="s">
        <v>2360</v>
      </c>
      <c r="B955" s="6">
        <v>1</v>
      </c>
    </row>
    <row r="956" spans="1:2">
      <c r="A956" s="5" t="s">
        <v>969</v>
      </c>
      <c r="B956" s="6">
        <v>1</v>
      </c>
    </row>
    <row r="957" spans="1:2">
      <c r="A957" s="5" t="s">
        <v>341</v>
      </c>
      <c r="B957" s="6">
        <v>1</v>
      </c>
    </row>
    <row r="958" spans="1:2">
      <c r="A958" s="5" t="s">
        <v>67</v>
      </c>
      <c r="B958" s="6">
        <v>1</v>
      </c>
    </row>
    <row r="959" spans="1:2">
      <c r="A959" s="5" t="s">
        <v>3367</v>
      </c>
      <c r="B959" s="6">
        <v>1</v>
      </c>
    </row>
    <row r="960" spans="1:2">
      <c r="A960" s="5" t="s">
        <v>2904</v>
      </c>
      <c r="B960" s="6">
        <v>1</v>
      </c>
    </row>
    <row r="961" spans="1:2">
      <c r="A961" s="5" t="s">
        <v>3865</v>
      </c>
      <c r="B961" s="6">
        <v>1</v>
      </c>
    </row>
    <row r="962" spans="1:2">
      <c r="A962" s="5" t="s">
        <v>12033</v>
      </c>
      <c r="B962" s="6">
        <v>1</v>
      </c>
    </row>
    <row r="963" spans="1:2">
      <c r="A963" s="5" t="s">
        <v>5914</v>
      </c>
      <c r="B963" s="6">
        <v>1</v>
      </c>
    </row>
    <row r="964" spans="1:2">
      <c r="A964" s="5" t="s">
        <v>7000</v>
      </c>
      <c r="B964" s="6">
        <v>1</v>
      </c>
    </row>
    <row r="965" spans="1:2">
      <c r="A965" s="5" t="s">
        <v>8163</v>
      </c>
      <c r="B965" s="6">
        <v>1</v>
      </c>
    </row>
    <row r="966" spans="1:2">
      <c r="A966" s="5" t="s">
        <v>10985</v>
      </c>
      <c r="B966" s="6">
        <v>1</v>
      </c>
    </row>
    <row r="967" spans="1:2">
      <c r="A967" s="5" t="s">
        <v>11110</v>
      </c>
      <c r="B967" s="6">
        <v>1</v>
      </c>
    </row>
    <row r="968" spans="1:2">
      <c r="A968" s="5" t="s">
        <v>11167</v>
      </c>
      <c r="B968" s="6">
        <v>1</v>
      </c>
    </row>
    <row r="969" spans="1:2">
      <c r="A969" s="5" t="s">
        <v>7297</v>
      </c>
      <c r="B969" s="6">
        <v>1</v>
      </c>
    </row>
    <row r="970" spans="1:2">
      <c r="A970" s="5" t="s">
        <v>1443</v>
      </c>
      <c r="B970" s="6">
        <v>1</v>
      </c>
    </row>
    <row r="971" spans="1:2">
      <c r="A971" s="5" t="s">
        <v>3188</v>
      </c>
      <c r="B971" s="6">
        <v>1</v>
      </c>
    </row>
    <row r="972" spans="1:2">
      <c r="A972" s="5" t="s">
        <v>7214</v>
      </c>
      <c r="B972" s="6">
        <v>1</v>
      </c>
    </row>
    <row r="973" spans="1:2">
      <c r="A973" s="5" t="s">
        <v>3139</v>
      </c>
      <c r="B973" s="6">
        <v>1</v>
      </c>
    </row>
    <row r="974" spans="1:2">
      <c r="A974" s="5" t="s">
        <v>3511</v>
      </c>
      <c r="B974" s="6">
        <v>1</v>
      </c>
    </row>
    <row r="975" spans="1:2">
      <c r="A975" s="5" t="s">
        <v>2186</v>
      </c>
      <c r="B975" s="6">
        <v>1</v>
      </c>
    </row>
    <row r="976" spans="1:2">
      <c r="A976" s="5" t="s">
        <v>5722</v>
      </c>
      <c r="B976" s="6">
        <v>1</v>
      </c>
    </row>
    <row r="977" spans="1:2">
      <c r="A977" s="5" t="s">
        <v>7306</v>
      </c>
      <c r="B977" s="6">
        <v>1</v>
      </c>
    </row>
    <row r="978" spans="1:2">
      <c r="A978" s="5" t="s">
        <v>7502</v>
      </c>
      <c r="B978" s="6">
        <v>1</v>
      </c>
    </row>
    <row r="979" spans="1:2">
      <c r="A979" s="5" t="s">
        <v>6359</v>
      </c>
      <c r="B979" s="6">
        <v>1</v>
      </c>
    </row>
    <row r="980" spans="1:2">
      <c r="A980" s="5" t="s">
        <v>5606</v>
      </c>
      <c r="B980" s="6">
        <v>1</v>
      </c>
    </row>
    <row r="981" spans="1:2">
      <c r="A981" s="5" t="s">
        <v>673</v>
      </c>
      <c r="B981" s="6">
        <v>1</v>
      </c>
    </row>
    <row r="982" spans="1:2">
      <c r="A982" s="5" t="s">
        <v>2914</v>
      </c>
      <c r="B982" s="6">
        <v>1</v>
      </c>
    </row>
    <row r="983" spans="1:2">
      <c r="A983" s="5" t="s">
        <v>3079</v>
      </c>
      <c r="B983" s="6">
        <v>1</v>
      </c>
    </row>
    <row r="984" spans="1:2">
      <c r="A984" s="5" t="s">
        <v>3128</v>
      </c>
      <c r="B984" s="6">
        <v>1</v>
      </c>
    </row>
    <row r="985" spans="1:2">
      <c r="A985" s="5" t="s">
        <v>3833</v>
      </c>
      <c r="B985" s="6">
        <v>1</v>
      </c>
    </row>
    <row r="986" spans="1:2">
      <c r="A986" s="5" t="s">
        <v>4035</v>
      </c>
      <c r="B986" s="6">
        <v>1</v>
      </c>
    </row>
    <row r="987" spans="1:2">
      <c r="A987" s="5" t="s">
        <v>1092</v>
      </c>
      <c r="B987" s="6">
        <v>1</v>
      </c>
    </row>
    <row r="988" spans="1:2">
      <c r="A988" s="5" t="s">
        <v>599</v>
      </c>
      <c r="B988" s="6">
        <v>1</v>
      </c>
    </row>
    <row r="989" spans="1:2">
      <c r="A989" s="5" t="s">
        <v>3062</v>
      </c>
      <c r="B989" s="6">
        <v>1</v>
      </c>
    </row>
    <row r="990" spans="1:2">
      <c r="A990" s="5" t="s">
        <v>3719</v>
      </c>
      <c r="B990" s="6">
        <v>1</v>
      </c>
    </row>
    <row r="991" spans="1:2">
      <c r="A991" s="5" t="s">
        <v>3070</v>
      </c>
      <c r="B991" s="6">
        <v>1</v>
      </c>
    </row>
    <row r="992" spans="1:2">
      <c r="A992" s="5" t="s">
        <v>4381</v>
      </c>
      <c r="B992" s="6">
        <v>1</v>
      </c>
    </row>
    <row r="993" spans="1:2">
      <c r="A993" s="5" t="s">
        <v>2834</v>
      </c>
      <c r="B993" s="6">
        <v>1</v>
      </c>
    </row>
    <row r="994" spans="1:2">
      <c r="A994" s="5" t="s">
        <v>2809</v>
      </c>
      <c r="B994" s="6">
        <v>1</v>
      </c>
    </row>
    <row r="995" spans="1:2">
      <c r="A995" s="5" t="s">
        <v>2838</v>
      </c>
      <c r="B995" s="6">
        <v>1</v>
      </c>
    </row>
    <row r="996" spans="1:2">
      <c r="A996" s="5" t="s">
        <v>12171</v>
      </c>
      <c r="B996" s="6">
        <v>2</v>
      </c>
    </row>
    <row r="997" spans="1:2">
      <c r="A997" s="5" t="s">
        <v>12170</v>
      </c>
      <c r="B997" s="6">
        <v>1</v>
      </c>
    </row>
    <row r="998" spans="1:2">
      <c r="A998" s="5" t="s">
        <v>12172</v>
      </c>
      <c r="B998" s="6">
        <v>1</v>
      </c>
    </row>
    <row r="999" spans="1:2">
      <c r="A999" s="5" t="s">
        <v>3443</v>
      </c>
      <c r="B999" s="6">
        <v>1</v>
      </c>
    </row>
    <row r="1000" spans="1:2">
      <c r="A1000" s="5" t="s">
        <v>3171</v>
      </c>
      <c r="B1000" s="6">
        <v>1</v>
      </c>
    </row>
    <row r="1001" spans="1:2">
      <c r="A1001" s="5" t="s">
        <v>3491</v>
      </c>
      <c r="B1001" s="6">
        <v>1</v>
      </c>
    </row>
    <row r="1002" spans="1:2">
      <c r="A1002" s="5" t="s">
        <v>12330</v>
      </c>
      <c r="B1002" s="6">
        <v>1</v>
      </c>
    </row>
    <row r="1003" spans="1:2">
      <c r="A1003" s="5" t="s">
        <v>12327</v>
      </c>
      <c r="B1003" s="6">
        <v>1</v>
      </c>
    </row>
    <row r="1004" spans="1:2">
      <c r="A1004" s="5" t="s">
        <v>12329</v>
      </c>
      <c r="B1004" s="6">
        <v>1</v>
      </c>
    </row>
    <row r="1005" spans="1:2">
      <c r="A1005" s="5" t="s">
        <v>7044</v>
      </c>
      <c r="B1005" s="6">
        <v>1</v>
      </c>
    </row>
    <row r="1006" spans="1:2">
      <c r="A1006" s="5" t="s">
        <v>2686</v>
      </c>
      <c r="B1006" s="6">
        <v>1</v>
      </c>
    </row>
    <row r="1007" spans="1:2">
      <c r="A1007" s="5" t="s">
        <v>9179</v>
      </c>
      <c r="B1007" s="6">
        <v>1</v>
      </c>
    </row>
    <row r="1008" spans="1:2">
      <c r="A1008" s="5" t="s">
        <v>1893</v>
      </c>
      <c r="B1008" s="6">
        <v>1</v>
      </c>
    </row>
    <row r="1009" spans="1:2">
      <c r="A1009" s="5" t="s">
        <v>1064</v>
      </c>
      <c r="B1009" s="6">
        <v>1</v>
      </c>
    </row>
    <row r="1010" spans="1:2">
      <c r="A1010" s="5" t="s">
        <v>6390</v>
      </c>
      <c r="B1010" s="6">
        <v>1</v>
      </c>
    </row>
    <row r="1011" spans="1:2">
      <c r="A1011" s="5" t="s">
        <v>10075</v>
      </c>
      <c r="B1011" s="6">
        <v>1</v>
      </c>
    </row>
    <row r="1012" spans="1:2">
      <c r="A1012" s="5" t="s">
        <v>9607</v>
      </c>
      <c r="B1012" s="6">
        <v>1</v>
      </c>
    </row>
    <row r="1013" spans="1:2">
      <c r="A1013" s="5" t="s">
        <v>7647</v>
      </c>
      <c r="B1013" s="6">
        <v>1</v>
      </c>
    </row>
    <row r="1014" spans="1:2">
      <c r="A1014" s="5" t="s">
        <v>7239</v>
      </c>
      <c r="B1014" s="6">
        <v>1</v>
      </c>
    </row>
    <row r="1015" spans="1:2">
      <c r="A1015" s="5" t="s">
        <v>7337</v>
      </c>
      <c r="B1015" s="6">
        <v>1</v>
      </c>
    </row>
    <row r="1016" spans="1:2">
      <c r="A1016" s="5" t="s">
        <v>6874</v>
      </c>
      <c r="B1016" s="6">
        <v>1</v>
      </c>
    </row>
    <row r="1017" spans="1:2">
      <c r="A1017" s="5" t="s">
        <v>5598</v>
      </c>
      <c r="B1017" s="6">
        <v>1</v>
      </c>
    </row>
    <row r="1018" spans="1:2">
      <c r="A1018" s="5" t="s">
        <v>8446</v>
      </c>
      <c r="B1018" s="6">
        <v>1</v>
      </c>
    </row>
    <row r="1019" spans="1:2">
      <c r="A1019" s="5" t="s">
        <v>10628</v>
      </c>
      <c r="B1019" s="6">
        <v>1</v>
      </c>
    </row>
    <row r="1020" spans="1:2">
      <c r="A1020" s="5" t="s">
        <v>9673</v>
      </c>
      <c r="B1020" s="6">
        <v>1</v>
      </c>
    </row>
    <row r="1021" spans="1:2">
      <c r="A1021" s="5" t="s">
        <v>6801</v>
      </c>
      <c r="B1021" s="6">
        <v>1</v>
      </c>
    </row>
    <row r="1022" spans="1:2">
      <c r="A1022" s="5" t="s">
        <v>7206</v>
      </c>
      <c r="B1022" s="6">
        <v>1</v>
      </c>
    </row>
    <row r="1023" spans="1:2">
      <c r="A1023" s="5" t="s">
        <v>5326</v>
      </c>
      <c r="B1023" s="6">
        <v>1</v>
      </c>
    </row>
    <row r="1024" spans="1:2">
      <c r="A1024" s="5" t="s">
        <v>12163</v>
      </c>
      <c r="B1024" s="6">
        <v>1</v>
      </c>
    </row>
    <row r="1025" spans="1:2">
      <c r="A1025" s="5" t="s">
        <v>9039</v>
      </c>
      <c r="B1025" s="6">
        <v>1</v>
      </c>
    </row>
    <row r="1026" spans="1:2">
      <c r="A1026" s="5" t="s">
        <v>10864</v>
      </c>
      <c r="B1026" s="6">
        <v>1</v>
      </c>
    </row>
    <row r="1027" spans="1:2">
      <c r="A1027" s="5" t="s">
        <v>1150</v>
      </c>
      <c r="B1027" s="6">
        <v>1</v>
      </c>
    </row>
    <row r="1028" spans="1:2">
      <c r="A1028" s="5" t="s">
        <v>11139</v>
      </c>
      <c r="B1028" s="6">
        <v>1</v>
      </c>
    </row>
    <row r="1029" spans="1:2">
      <c r="A1029" s="5" t="s">
        <v>11023</v>
      </c>
      <c r="B1029" s="6">
        <v>1</v>
      </c>
    </row>
    <row r="1030" spans="1:2">
      <c r="A1030" s="5" t="s">
        <v>12165</v>
      </c>
      <c r="B1030" s="6">
        <v>1</v>
      </c>
    </row>
    <row r="1031" spans="1:2">
      <c r="A1031" s="5" t="s">
        <v>569</v>
      </c>
      <c r="B1031" s="6">
        <v>1</v>
      </c>
    </row>
    <row r="1032" spans="1:2">
      <c r="A1032" s="5" t="s">
        <v>794</v>
      </c>
      <c r="B1032" s="6">
        <v>1</v>
      </c>
    </row>
    <row r="1033" spans="1:2">
      <c r="A1033" s="5" t="s">
        <v>1611</v>
      </c>
      <c r="B1033" s="6">
        <v>1</v>
      </c>
    </row>
    <row r="1034" spans="1:2">
      <c r="A1034" s="5" t="s">
        <v>2290</v>
      </c>
      <c r="B1034" s="6">
        <v>1</v>
      </c>
    </row>
    <row r="1035" spans="1:2">
      <c r="A1035" s="5" t="s">
        <v>7161</v>
      </c>
      <c r="B1035" s="6">
        <v>1</v>
      </c>
    </row>
    <row r="1036" spans="1:2">
      <c r="A1036" s="5" t="s">
        <v>2977</v>
      </c>
      <c r="B1036" s="6">
        <v>1</v>
      </c>
    </row>
    <row r="1037" spans="1:2">
      <c r="A1037" s="5" t="s">
        <v>224</v>
      </c>
      <c r="B1037" s="6">
        <v>1</v>
      </c>
    </row>
    <row r="1038" spans="1:2">
      <c r="A1038" s="5" t="s">
        <v>1312</v>
      </c>
      <c r="B1038" s="6">
        <v>1</v>
      </c>
    </row>
    <row r="1039" spans="1:2">
      <c r="A1039" s="5" t="s">
        <v>3677</v>
      </c>
      <c r="B1039" s="6">
        <v>1</v>
      </c>
    </row>
    <row r="1040" spans="1:2">
      <c r="A1040" s="5" t="s">
        <v>3238</v>
      </c>
      <c r="B1040" s="6">
        <v>1</v>
      </c>
    </row>
    <row r="1041" spans="1:2">
      <c r="A1041" s="5" t="s">
        <v>3377</v>
      </c>
      <c r="B1041" s="6">
        <v>1</v>
      </c>
    </row>
    <row r="1042" spans="1:2">
      <c r="A1042" s="5" t="s">
        <v>3296</v>
      </c>
      <c r="B1042" s="6">
        <v>1</v>
      </c>
    </row>
    <row r="1043" spans="1:2">
      <c r="A1043" s="5" t="s">
        <v>3697</v>
      </c>
      <c r="B1043" s="6">
        <v>1</v>
      </c>
    </row>
    <row r="1044" spans="1:2">
      <c r="A1044" s="5" t="s">
        <v>2894</v>
      </c>
      <c r="B1044" s="6">
        <v>1</v>
      </c>
    </row>
    <row r="1045" spans="1:2">
      <c r="A1045" s="5" t="s">
        <v>2948</v>
      </c>
      <c r="B1045" s="6">
        <v>1</v>
      </c>
    </row>
    <row r="1046" spans="1:2">
      <c r="A1046" s="5" t="s">
        <v>3330</v>
      </c>
      <c r="B1046" s="6">
        <v>1</v>
      </c>
    </row>
    <row r="1047" spans="1:2">
      <c r="A1047" s="5" t="s">
        <v>3019</v>
      </c>
      <c r="B1047" s="6">
        <v>1</v>
      </c>
    </row>
    <row r="1048" spans="1:2">
      <c r="A1048" s="5" t="s">
        <v>3392</v>
      </c>
      <c r="B1048" s="6">
        <v>1</v>
      </c>
    </row>
    <row r="1049" spans="1:2">
      <c r="A1049" s="5" t="s">
        <v>3540</v>
      </c>
      <c r="B1049" s="6">
        <v>1</v>
      </c>
    </row>
    <row r="1050" spans="1:2">
      <c r="A1050" s="5" t="s">
        <v>3257</v>
      </c>
      <c r="B1050" s="6">
        <v>3</v>
      </c>
    </row>
    <row r="1051" spans="1:2">
      <c r="A1051" s="5" t="s">
        <v>4493</v>
      </c>
      <c r="B1051" s="6">
        <v>1</v>
      </c>
    </row>
    <row r="1052" spans="1:2">
      <c r="A1052" s="5" t="s">
        <v>3892</v>
      </c>
      <c r="B1052" s="6">
        <v>1</v>
      </c>
    </row>
    <row r="1053" spans="1:2">
      <c r="A1053" s="5" t="s">
        <v>3042</v>
      </c>
      <c r="B1053" s="6">
        <v>2</v>
      </c>
    </row>
    <row r="1054" spans="1:2">
      <c r="A1054" s="5" t="s">
        <v>3007</v>
      </c>
      <c r="B1054" s="6">
        <v>1</v>
      </c>
    </row>
    <row r="1055" spans="1:2">
      <c r="A1055" s="5" t="s">
        <v>4206</v>
      </c>
      <c r="B1055" s="6">
        <v>1</v>
      </c>
    </row>
    <row r="1056" spans="1:2">
      <c r="A1056" s="5" t="s">
        <v>4394</v>
      </c>
      <c r="B1056" s="6">
        <v>1</v>
      </c>
    </row>
    <row r="1057" spans="1:2">
      <c r="A1057" s="5" t="s">
        <v>5394</v>
      </c>
      <c r="B1057" s="6">
        <v>1</v>
      </c>
    </row>
    <row r="1058" spans="1:2">
      <c r="A1058" s="5" t="s">
        <v>3179</v>
      </c>
      <c r="B1058" s="6">
        <v>1</v>
      </c>
    </row>
    <row r="1059" spans="1:2">
      <c r="A1059" s="5" t="s">
        <v>4044</v>
      </c>
      <c r="B1059" s="6">
        <v>1</v>
      </c>
    </row>
    <row r="1060" spans="1:2">
      <c r="A1060" s="5" t="s">
        <v>331</v>
      </c>
      <c r="B1060" s="6">
        <v>1</v>
      </c>
    </row>
    <row r="1061" spans="1:2">
      <c r="A1061" s="5" t="s">
        <v>7255</v>
      </c>
      <c r="B1061" s="6">
        <v>1</v>
      </c>
    </row>
    <row r="1062" spans="1:2">
      <c r="A1062" s="5" t="s">
        <v>4532</v>
      </c>
      <c r="B1062" s="6">
        <v>1</v>
      </c>
    </row>
    <row r="1063" spans="1:2">
      <c r="A1063" s="5" t="s">
        <v>5759</v>
      </c>
      <c r="B1063" s="6">
        <v>1</v>
      </c>
    </row>
    <row r="1064" spans="1:2">
      <c r="A1064" s="5" t="s">
        <v>6710</v>
      </c>
      <c r="B1064" s="6">
        <v>1</v>
      </c>
    </row>
    <row r="1065" spans="1:2">
      <c r="A1065" s="5" t="s">
        <v>4947</v>
      </c>
      <c r="B1065" s="6">
        <v>1</v>
      </c>
    </row>
    <row r="1066" spans="1:2">
      <c r="A1066" s="5" t="s">
        <v>5883</v>
      </c>
      <c r="B1066" s="6">
        <v>1</v>
      </c>
    </row>
    <row r="1067" spans="1:2">
      <c r="A1067" s="5" t="s">
        <v>5505</v>
      </c>
      <c r="B1067" s="6">
        <v>1</v>
      </c>
    </row>
    <row r="1068" spans="1:2">
      <c r="A1068" s="5" t="s">
        <v>5190</v>
      </c>
      <c r="B1068" s="6">
        <v>1</v>
      </c>
    </row>
    <row r="1069" spans="1:2">
      <c r="A1069" s="5" t="s">
        <v>5309</v>
      </c>
      <c r="B1069" s="6">
        <v>1</v>
      </c>
    </row>
    <row r="1070" spans="1:2">
      <c r="A1070" s="5" t="s">
        <v>4860</v>
      </c>
      <c r="B1070" s="6">
        <v>1</v>
      </c>
    </row>
    <row r="1071" spans="1:2">
      <c r="A1071" s="5" t="s">
        <v>3015</v>
      </c>
      <c r="B1071" s="6">
        <v>1</v>
      </c>
    </row>
    <row r="1072" spans="1:2">
      <c r="A1072" s="5" t="s">
        <v>4162</v>
      </c>
      <c r="B1072" s="6">
        <v>1</v>
      </c>
    </row>
    <row r="1073" spans="1:2">
      <c r="A1073" s="5" t="s">
        <v>12176</v>
      </c>
      <c r="B1073" s="6">
        <v>1</v>
      </c>
    </row>
    <row r="1074" spans="1:2">
      <c r="A1074" s="5" t="s">
        <v>12177</v>
      </c>
      <c r="B1074" s="6">
        <v>1</v>
      </c>
    </row>
    <row r="1075" spans="1:2">
      <c r="A1075" s="5" t="s">
        <v>12175</v>
      </c>
      <c r="B1075" s="6">
        <v>1</v>
      </c>
    </row>
    <row r="1076" spans="1:2">
      <c r="A1076" s="5" t="s">
        <v>6075</v>
      </c>
      <c r="B1076" s="6">
        <v>1</v>
      </c>
    </row>
    <row r="1077" spans="1:2">
      <c r="A1077" s="5" t="s">
        <v>1956</v>
      </c>
      <c r="B1077" s="6">
        <v>1</v>
      </c>
    </row>
    <row r="1078" spans="1:2">
      <c r="A1078" s="5" t="s">
        <v>2544</v>
      </c>
      <c r="B1078" s="6">
        <v>1</v>
      </c>
    </row>
    <row r="1079" spans="1:2">
      <c r="A1079" s="5" t="s">
        <v>7373</v>
      </c>
      <c r="B1079" s="6">
        <v>1</v>
      </c>
    </row>
    <row r="1080" spans="1:2">
      <c r="A1080" s="5" t="s">
        <v>4800</v>
      </c>
      <c r="B1080" s="6">
        <v>1</v>
      </c>
    </row>
    <row r="1081" spans="1:2">
      <c r="A1081" s="5" t="s">
        <v>6320</v>
      </c>
      <c r="B1081" s="6">
        <v>1</v>
      </c>
    </row>
    <row r="1082" spans="1:2">
      <c r="A1082" s="5" t="s">
        <v>7565</v>
      </c>
      <c r="B1082" s="6">
        <v>1</v>
      </c>
    </row>
    <row r="1083" spans="1:2">
      <c r="A1083" s="5" t="s">
        <v>11473</v>
      </c>
      <c r="B1083" s="6">
        <v>1</v>
      </c>
    </row>
    <row r="1084" spans="1:2">
      <c r="A1084" s="5" t="s">
        <v>10456</v>
      </c>
      <c r="B1084" s="6">
        <v>1</v>
      </c>
    </row>
    <row r="1085" spans="1:2">
      <c r="A1085" s="5" t="s">
        <v>2607</v>
      </c>
      <c r="B1085" s="6">
        <v>1</v>
      </c>
    </row>
    <row r="1086" spans="1:2">
      <c r="A1086" s="5" t="s">
        <v>12602</v>
      </c>
      <c r="B1086" s="6">
        <v>1</v>
      </c>
    </row>
    <row r="1087" spans="1:2">
      <c r="A1087" s="5" t="s">
        <v>4223</v>
      </c>
      <c r="B1087" s="6">
        <v>1</v>
      </c>
    </row>
    <row r="1088" spans="1:2">
      <c r="A1088" s="5" t="s">
        <v>7143</v>
      </c>
      <c r="B1088" s="6">
        <v>1</v>
      </c>
    </row>
    <row r="1089" spans="1:2">
      <c r="A1089" s="5" t="s">
        <v>8523</v>
      </c>
      <c r="B1089" s="6">
        <v>1</v>
      </c>
    </row>
    <row r="1090" spans="1:2">
      <c r="A1090" s="5" t="s">
        <v>10948</v>
      </c>
      <c r="B1090" s="6">
        <v>1</v>
      </c>
    </row>
    <row r="1091" spans="1:2">
      <c r="A1091" s="5" t="s">
        <v>1489</v>
      </c>
      <c r="B1091" s="6">
        <v>1</v>
      </c>
    </row>
    <row r="1092" spans="1:2">
      <c r="A1092" s="5" t="s">
        <v>4569</v>
      </c>
      <c r="B1092" s="6">
        <v>1</v>
      </c>
    </row>
    <row r="1093" spans="1:2">
      <c r="A1093" s="5" t="s">
        <v>12942</v>
      </c>
      <c r="B1093" s="6">
        <v>1</v>
      </c>
    </row>
    <row r="1094" spans="1:2">
      <c r="A1094" s="5" t="s">
        <v>756</v>
      </c>
      <c r="B1094" s="6">
        <v>1</v>
      </c>
    </row>
    <row r="1095" spans="1:2">
      <c r="A1095" s="5" t="s">
        <v>12088</v>
      </c>
      <c r="B1095" s="6">
        <v>1</v>
      </c>
    </row>
    <row r="1096" spans="1:2">
      <c r="A1096" s="5" t="s">
        <v>12111</v>
      </c>
      <c r="B1096" s="6">
        <v>2</v>
      </c>
    </row>
    <row r="1097" spans="1:2">
      <c r="A1097" s="5" t="s">
        <v>8345</v>
      </c>
      <c r="B1097" s="6">
        <v>1</v>
      </c>
    </row>
    <row r="1098" spans="1:2">
      <c r="A1098" s="5" t="s">
        <v>10778</v>
      </c>
      <c r="B1098" s="6">
        <v>1</v>
      </c>
    </row>
    <row r="1099" spans="1:2">
      <c r="A1099" s="5" t="s">
        <v>1901</v>
      </c>
      <c r="B1099" s="6">
        <v>1</v>
      </c>
    </row>
    <row r="1100" spans="1:2">
      <c r="A1100" s="5" t="s">
        <v>2078</v>
      </c>
      <c r="B1100" s="6">
        <v>1</v>
      </c>
    </row>
    <row r="1101" spans="1:2">
      <c r="A1101" s="5" t="s">
        <v>1522</v>
      </c>
      <c r="B1101" s="6">
        <v>1</v>
      </c>
    </row>
    <row r="1102" spans="1:2">
      <c r="A1102" s="5" t="s">
        <v>6836</v>
      </c>
      <c r="B1102" s="6">
        <v>1</v>
      </c>
    </row>
    <row r="1103" spans="1:2">
      <c r="A1103" s="5" t="s">
        <v>4072</v>
      </c>
      <c r="B1103" s="6">
        <v>1</v>
      </c>
    </row>
    <row r="1104" spans="1:2">
      <c r="A1104" s="5" t="s">
        <v>367</v>
      </c>
      <c r="B1104" s="6">
        <v>1</v>
      </c>
    </row>
    <row r="1105" spans="1:2">
      <c r="A1105" s="5" t="s">
        <v>38</v>
      </c>
      <c r="B1105" s="6">
        <v>1</v>
      </c>
    </row>
    <row r="1106" spans="1:2">
      <c r="A1106" s="5" t="s">
        <v>4291</v>
      </c>
      <c r="B1106" s="6">
        <v>1</v>
      </c>
    </row>
    <row r="1107" spans="1:2">
      <c r="A1107" s="5" t="s">
        <v>4197</v>
      </c>
      <c r="B1107" s="6">
        <v>1</v>
      </c>
    </row>
    <row r="1108" spans="1:2">
      <c r="A1108" s="5" t="s">
        <v>3309</v>
      </c>
      <c r="B1108" s="6">
        <v>1</v>
      </c>
    </row>
    <row r="1109" spans="1:2">
      <c r="A1109" s="5" t="s">
        <v>3689</v>
      </c>
      <c r="B1109" s="6">
        <v>1</v>
      </c>
    </row>
    <row r="1110" spans="1:2">
      <c r="A1110" s="5" t="s">
        <v>3624</v>
      </c>
      <c r="B1110" s="6">
        <v>1</v>
      </c>
    </row>
    <row r="1111" spans="1:2">
      <c r="A1111" s="5" t="s">
        <v>3549</v>
      </c>
      <c r="B1111" s="6">
        <v>1</v>
      </c>
    </row>
    <row r="1112" spans="1:2">
      <c r="A1112" s="5" t="s">
        <v>4314</v>
      </c>
      <c r="B1112" s="6">
        <v>1</v>
      </c>
    </row>
    <row r="1113" spans="1:2">
      <c r="A1113" s="5" t="s">
        <v>4552</v>
      </c>
      <c r="B1113" s="6">
        <v>1</v>
      </c>
    </row>
    <row r="1114" spans="1:2">
      <c r="A1114" s="5" t="s">
        <v>2102</v>
      </c>
      <c r="B1114" s="6">
        <v>1</v>
      </c>
    </row>
    <row r="1115" spans="1:2">
      <c r="A1115" s="5" t="s">
        <v>2374</v>
      </c>
      <c r="B1115" s="6">
        <v>1</v>
      </c>
    </row>
    <row r="1116" spans="1:2">
      <c r="A1116" s="5" t="s">
        <v>2666</v>
      </c>
      <c r="B1116" s="6">
        <v>1</v>
      </c>
    </row>
    <row r="1117" spans="1:2">
      <c r="A1117" s="5" t="s">
        <v>1683</v>
      </c>
      <c r="B1117" s="6">
        <v>1</v>
      </c>
    </row>
    <row r="1118" spans="1:2">
      <c r="A1118" s="5" t="s">
        <v>1531</v>
      </c>
      <c r="B1118" s="6">
        <v>1</v>
      </c>
    </row>
    <row r="1119" spans="1:2">
      <c r="A1119" s="5" t="s">
        <v>2757</v>
      </c>
      <c r="B1119" s="6">
        <v>1</v>
      </c>
    </row>
    <row r="1120" spans="1:2">
      <c r="A1120" s="5" t="s">
        <v>4030</v>
      </c>
      <c r="B1120" s="6">
        <v>1</v>
      </c>
    </row>
    <row r="1121" spans="1:2">
      <c r="A1121" s="5" t="s">
        <v>3798</v>
      </c>
      <c r="B1121" s="6">
        <v>1</v>
      </c>
    </row>
    <row r="1122" spans="1:2">
      <c r="A1122" s="5" t="s">
        <v>4590</v>
      </c>
      <c r="B1122" s="6">
        <v>1</v>
      </c>
    </row>
    <row r="1123" spans="1:2">
      <c r="A1123" s="5" t="s">
        <v>12130</v>
      </c>
      <c r="B1123" s="6">
        <v>1</v>
      </c>
    </row>
    <row r="1124" spans="1:2">
      <c r="A1124" s="5" t="s">
        <v>5235</v>
      </c>
      <c r="B1124" s="6">
        <v>1</v>
      </c>
    </row>
    <row r="1125" spans="1:2">
      <c r="A1125" s="5" t="s">
        <v>5012</v>
      </c>
      <c r="B1125" s="6">
        <v>1</v>
      </c>
    </row>
    <row r="1126" spans="1:2">
      <c r="A1126" s="5" t="s">
        <v>4049</v>
      </c>
      <c r="B1126" s="6">
        <v>1</v>
      </c>
    </row>
    <row r="1127" spans="1:2">
      <c r="A1127" s="5" t="s">
        <v>3288</v>
      </c>
      <c r="B1127" s="6">
        <v>1</v>
      </c>
    </row>
    <row r="1128" spans="1:2">
      <c r="A1128" s="5" t="s">
        <v>5953</v>
      </c>
      <c r="B1128" s="6">
        <v>1</v>
      </c>
    </row>
    <row r="1129" spans="1:2">
      <c r="A1129" s="5" t="s">
        <v>4469</v>
      </c>
      <c r="B1129" s="6">
        <v>1</v>
      </c>
    </row>
    <row r="1130" spans="1:2">
      <c r="A1130" s="5" t="s">
        <v>7932</v>
      </c>
      <c r="B1130" s="6">
        <v>1</v>
      </c>
    </row>
    <row r="1131" spans="1:2">
      <c r="A1131" s="5" t="s">
        <v>9872</v>
      </c>
      <c r="B1131" s="6">
        <v>1</v>
      </c>
    </row>
    <row r="1132" spans="1:2">
      <c r="A1132" s="5" t="s">
        <v>11031</v>
      </c>
      <c r="B1132" s="6">
        <v>1</v>
      </c>
    </row>
    <row r="1133" spans="1:2">
      <c r="A1133" s="5" t="s">
        <v>11249</v>
      </c>
      <c r="B1133" s="6">
        <v>1</v>
      </c>
    </row>
    <row r="1134" spans="1:2">
      <c r="A1134" s="5" t="s">
        <v>11685</v>
      </c>
      <c r="B1134" s="6">
        <v>1</v>
      </c>
    </row>
    <row r="1135" spans="1:2">
      <c r="A1135" s="5" t="s">
        <v>9968</v>
      </c>
      <c r="B1135" s="6">
        <v>1</v>
      </c>
    </row>
    <row r="1136" spans="1:2">
      <c r="A1136" s="5" t="s">
        <v>10379</v>
      </c>
      <c r="B1136" s="6">
        <v>1</v>
      </c>
    </row>
    <row r="1137" spans="1:2">
      <c r="A1137" s="5" t="s">
        <v>11399</v>
      </c>
      <c r="B1137" s="6">
        <v>1</v>
      </c>
    </row>
    <row r="1138" spans="1:2">
      <c r="A1138" s="5" t="s">
        <v>11518</v>
      </c>
      <c r="B1138" s="6">
        <v>1</v>
      </c>
    </row>
    <row r="1139" spans="1:2">
      <c r="A1139" s="5" t="s">
        <v>6913</v>
      </c>
      <c r="B1139" s="6">
        <v>1</v>
      </c>
    </row>
    <row r="1140" spans="1:2">
      <c r="A1140" s="5" t="s">
        <v>9976</v>
      </c>
      <c r="B1140" s="6">
        <v>1</v>
      </c>
    </row>
    <row r="1141" spans="1:2">
      <c r="A1141" s="5" t="s">
        <v>2116</v>
      </c>
      <c r="B1141" s="6">
        <v>1</v>
      </c>
    </row>
    <row r="1142" spans="1:2">
      <c r="A1142" s="5" t="s">
        <v>725</v>
      </c>
      <c r="B1142" s="6">
        <v>1</v>
      </c>
    </row>
    <row r="1143" spans="1:2">
      <c r="A1143" s="5" t="s">
        <v>3702</v>
      </c>
      <c r="B1143" s="6">
        <v>1</v>
      </c>
    </row>
    <row r="1144" spans="1:2">
      <c r="A1144" s="5" t="s">
        <v>7881</v>
      </c>
      <c r="B1144" s="6">
        <v>1</v>
      </c>
    </row>
    <row r="1145" spans="1:2">
      <c r="A1145" s="5" t="s">
        <v>9068</v>
      </c>
      <c r="B1145" s="6">
        <v>1</v>
      </c>
    </row>
    <row r="1146" spans="1:2">
      <c r="A1146" s="5" t="s">
        <v>9803</v>
      </c>
      <c r="B1146" s="6">
        <v>1</v>
      </c>
    </row>
    <row r="1147" spans="1:2">
      <c r="A1147" s="5" t="s">
        <v>1480</v>
      </c>
      <c r="B1147" s="6">
        <v>1</v>
      </c>
    </row>
    <row r="1148" spans="1:2">
      <c r="A1148" s="5" t="s">
        <v>2713</v>
      </c>
      <c r="B1148" s="6">
        <v>1</v>
      </c>
    </row>
    <row r="1149" spans="1:2">
      <c r="A1149" s="5" t="s">
        <v>2597</v>
      </c>
      <c r="B1149" s="6">
        <v>1</v>
      </c>
    </row>
    <row r="1150" spans="1:2">
      <c r="A1150" s="5" t="s">
        <v>2554</v>
      </c>
      <c r="B1150" s="6">
        <v>1</v>
      </c>
    </row>
    <row r="1151" spans="1:2">
      <c r="A1151" s="5" t="s">
        <v>11849</v>
      </c>
      <c r="B1151" s="6">
        <v>1</v>
      </c>
    </row>
    <row r="1152" spans="1:2">
      <c r="A1152" s="5" t="s">
        <v>4839</v>
      </c>
      <c r="B1152" s="6">
        <v>1</v>
      </c>
    </row>
    <row r="1153" spans="1:2">
      <c r="A1153" s="5" t="s">
        <v>12849</v>
      </c>
      <c r="B1153" s="6">
        <v>1</v>
      </c>
    </row>
    <row r="1154" spans="1:2">
      <c r="A1154" s="5" t="s">
        <v>12101</v>
      </c>
      <c r="B1154" s="6">
        <v>1</v>
      </c>
    </row>
    <row r="1155" spans="1:2">
      <c r="A1155" s="5" t="s">
        <v>6192</v>
      </c>
      <c r="B1155" s="6">
        <v>1</v>
      </c>
    </row>
    <row r="1156" spans="1:2">
      <c r="A1156" s="5" t="s">
        <v>5904</v>
      </c>
      <c r="B1156" s="6">
        <v>1</v>
      </c>
    </row>
    <row r="1157" spans="1:2">
      <c r="A1157" s="5" t="s">
        <v>2350</v>
      </c>
      <c r="B1157" s="6">
        <v>1</v>
      </c>
    </row>
    <row r="1158" spans="1:2">
      <c r="A1158" s="5" t="s">
        <v>1883</v>
      </c>
      <c r="B1158" s="6">
        <v>1</v>
      </c>
    </row>
    <row r="1159" spans="1:2">
      <c r="A1159" s="5" t="s">
        <v>522</v>
      </c>
      <c r="B1159" s="6">
        <v>1</v>
      </c>
    </row>
    <row r="1160" spans="1:2">
      <c r="A1160" s="5" t="s">
        <v>1755</v>
      </c>
      <c r="B1160" s="6">
        <v>1</v>
      </c>
    </row>
    <row r="1161" spans="1:2">
      <c r="A1161" s="5" t="s">
        <v>9329</v>
      </c>
      <c r="B1161" s="6">
        <v>1</v>
      </c>
    </row>
    <row r="1162" spans="1:2">
      <c r="A1162" s="5" t="s">
        <v>843</v>
      </c>
      <c r="B1162" s="6">
        <v>1</v>
      </c>
    </row>
    <row r="1163" spans="1:2">
      <c r="A1163" s="5" t="s">
        <v>2676</v>
      </c>
      <c r="B1163" s="6">
        <v>1</v>
      </c>
    </row>
    <row r="1164" spans="1:2">
      <c r="A1164" s="5" t="s">
        <v>717</v>
      </c>
      <c r="B1164" s="6">
        <v>1</v>
      </c>
    </row>
    <row r="1165" spans="1:2">
      <c r="A1165" s="5" t="s">
        <v>1731</v>
      </c>
      <c r="B1165" s="6">
        <v>1</v>
      </c>
    </row>
    <row r="1166" spans="1:2">
      <c r="A1166" s="5" t="s">
        <v>12169</v>
      </c>
      <c r="B1166" s="6">
        <v>1</v>
      </c>
    </row>
    <row r="1167" spans="1:2">
      <c r="A1167" s="5" t="s">
        <v>2489</v>
      </c>
      <c r="B1167" s="6">
        <v>1</v>
      </c>
    </row>
    <row r="1168" spans="1:2">
      <c r="A1168" s="5" t="s">
        <v>4101</v>
      </c>
      <c r="B1168" s="6">
        <v>1</v>
      </c>
    </row>
    <row r="1169" spans="1:2">
      <c r="A1169" s="5" t="s">
        <v>3753</v>
      </c>
      <c r="B1169" s="6">
        <v>1</v>
      </c>
    </row>
    <row r="1170" spans="1:2">
      <c r="A1170" s="5" t="s">
        <v>10003</v>
      </c>
      <c r="B1170" s="6">
        <v>1</v>
      </c>
    </row>
    <row r="1171" spans="1:2">
      <c r="A1171" s="5" t="s">
        <v>8943</v>
      </c>
      <c r="B1171" s="6">
        <v>1</v>
      </c>
    </row>
    <row r="1172" spans="1:2">
      <c r="A1172" s="5" t="s">
        <v>11327</v>
      </c>
      <c r="B1172" s="6">
        <v>1</v>
      </c>
    </row>
    <row r="1173" spans="1:2">
      <c r="A1173" s="5" t="s">
        <v>1664</v>
      </c>
      <c r="B1173" s="6">
        <v>1</v>
      </c>
    </row>
    <row r="1174" spans="1:2">
      <c r="A1174" s="5" t="s">
        <v>214</v>
      </c>
      <c r="B1174" s="6">
        <v>1</v>
      </c>
    </row>
    <row r="1175" spans="1:2">
      <c r="A1175" s="5" t="s">
        <v>2484</v>
      </c>
      <c r="B1175" s="6">
        <v>1</v>
      </c>
    </row>
    <row r="1176" spans="1:2">
      <c r="A1176" s="5" t="s">
        <v>253</v>
      </c>
      <c r="B1176" s="6">
        <v>1</v>
      </c>
    </row>
    <row r="1177" spans="1:2">
      <c r="A1177" s="5" t="s">
        <v>12449</v>
      </c>
      <c r="B1177" s="6">
        <v>1</v>
      </c>
    </row>
    <row r="1178" spans="1:2">
      <c r="A1178" s="5" t="s">
        <v>12158</v>
      </c>
      <c r="B1178" s="6">
        <v>1</v>
      </c>
    </row>
    <row r="1179" spans="1:2">
      <c r="A1179" s="5" t="s">
        <v>10200</v>
      </c>
      <c r="B1179" s="6">
        <v>1</v>
      </c>
    </row>
    <row r="1180" spans="1:2">
      <c r="A1180" s="5" t="s">
        <v>9470</v>
      </c>
      <c r="B1180" s="6">
        <v>1</v>
      </c>
    </row>
    <row r="1181" spans="1:2">
      <c r="A1181" s="5" t="s">
        <v>2319</v>
      </c>
      <c r="B1181" s="6">
        <v>1</v>
      </c>
    </row>
    <row r="1182" spans="1:2">
      <c r="A1182" s="5" t="s">
        <v>7415</v>
      </c>
      <c r="B1182" s="6">
        <v>1</v>
      </c>
    </row>
    <row r="1183" spans="1:2">
      <c r="A1183" s="5" t="s">
        <v>1226</v>
      </c>
      <c r="B1183" s="6">
        <v>1</v>
      </c>
    </row>
    <row r="1184" spans="1:2">
      <c r="A1184" s="5" t="s">
        <v>1453</v>
      </c>
      <c r="B1184" s="6">
        <v>1</v>
      </c>
    </row>
    <row r="1185" spans="1:2">
      <c r="A1185" s="5" t="s">
        <v>477</v>
      </c>
      <c r="B1185" s="6">
        <v>1</v>
      </c>
    </row>
    <row r="1186" spans="1:2">
      <c r="A1186" s="5" t="s">
        <v>5808</v>
      </c>
      <c r="B1186" s="6">
        <v>1</v>
      </c>
    </row>
    <row r="1187" spans="1:2">
      <c r="A1187" s="5" t="s">
        <v>4890</v>
      </c>
      <c r="B1187" s="6">
        <v>1</v>
      </c>
    </row>
    <row r="1188" spans="1:2">
      <c r="A1188" s="5" t="s">
        <v>5093</v>
      </c>
      <c r="B1188" s="6">
        <v>1</v>
      </c>
    </row>
    <row r="1189" spans="1:2">
      <c r="A1189" s="5" t="s">
        <v>5626</v>
      </c>
      <c r="B1189" s="6">
        <v>1</v>
      </c>
    </row>
    <row r="1190" spans="1:2">
      <c r="A1190" s="5" t="s">
        <v>418</v>
      </c>
      <c r="B1190" s="6">
        <v>1</v>
      </c>
    </row>
    <row r="1191" spans="1:2">
      <c r="A1191" s="5" t="s">
        <v>1239</v>
      </c>
      <c r="B1191" s="6">
        <v>1</v>
      </c>
    </row>
    <row r="1192" spans="1:2">
      <c r="A1192" s="5" t="s">
        <v>12415</v>
      </c>
      <c r="B1192" s="6">
        <v>1</v>
      </c>
    </row>
    <row r="1193" spans="1:2">
      <c r="A1193" s="5" t="s">
        <v>5366</v>
      </c>
      <c r="B1193" s="6">
        <v>1</v>
      </c>
    </row>
    <row r="1194" spans="1:2">
      <c r="A1194" s="5" t="s">
        <v>7724</v>
      </c>
      <c r="B1194" s="6">
        <v>1</v>
      </c>
    </row>
    <row r="1195" spans="1:2">
      <c r="A1195" s="5" t="s">
        <v>883</v>
      </c>
      <c r="B1195" s="6">
        <v>1</v>
      </c>
    </row>
    <row r="1196" spans="1:2">
      <c r="A1196" s="5" t="s">
        <v>7274</v>
      </c>
      <c r="B1196" s="6">
        <v>1</v>
      </c>
    </row>
    <row r="1197" spans="1:2">
      <c r="A1197" s="5" t="s">
        <v>5299</v>
      </c>
      <c r="B1197" s="6">
        <v>1</v>
      </c>
    </row>
    <row r="1198" spans="1:2">
      <c r="A1198" s="5" t="s">
        <v>97</v>
      </c>
      <c r="B1198" s="6">
        <v>1</v>
      </c>
    </row>
    <row r="1199" spans="1:2">
      <c r="A1199" s="5" t="s">
        <v>532</v>
      </c>
      <c r="B1199" s="6">
        <v>1</v>
      </c>
    </row>
    <row r="1200" spans="1:2">
      <c r="A1200" s="5" t="s">
        <v>11269</v>
      </c>
      <c r="B1200" s="6">
        <v>1</v>
      </c>
    </row>
    <row r="1201" spans="1:2">
      <c r="A1201" s="5" t="s">
        <v>13134</v>
      </c>
      <c r="B1201" s="6">
        <v>1</v>
      </c>
    </row>
    <row r="1202" spans="1:2">
      <c r="A1202" s="5" t="s">
        <v>3769</v>
      </c>
      <c r="B1202" s="6">
        <v>1</v>
      </c>
    </row>
    <row r="1203" spans="1:2">
      <c r="A1203" s="5" t="s">
        <v>3781</v>
      </c>
      <c r="B1203" s="6">
        <v>1</v>
      </c>
    </row>
    <row r="1204" spans="1:2">
      <c r="A1204" s="5" t="s">
        <v>7596</v>
      </c>
      <c r="B1204" s="6">
        <v>1</v>
      </c>
    </row>
    <row r="1205" spans="1:2">
      <c r="A1205" s="5" t="s">
        <v>6856</v>
      </c>
      <c r="B1205" s="6">
        <v>1</v>
      </c>
    </row>
    <row r="1206" spans="1:2">
      <c r="A1206" s="5" t="s">
        <v>6959</v>
      </c>
      <c r="B1206" s="6">
        <v>1</v>
      </c>
    </row>
    <row r="1207" spans="1:2">
      <c r="A1207" s="5" t="s">
        <v>6340</v>
      </c>
      <c r="B1207" s="6">
        <v>1</v>
      </c>
    </row>
    <row r="1208" spans="1:2">
      <c r="A1208" s="5" t="s">
        <v>7223</v>
      </c>
      <c r="B1208" s="6">
        <v>1</v>
      </c>
    </row>
    <row r="1209" spans="1:2">
      <c r="A1209" s="5" t="s">
        <v>5064</v>
      </c>
      <c r="B1209" s="6">
        <v>1</v>
      </c>
    </row>
    <row r="1210" spans="1:2">
      <c r="A1210" s="5" t="s">
        <v>3228</v>
      </c>
      <c r="B1210" s="6">
        <v>1</v>
      </c>
    </row>
    <row r="1211" spans="1:2">
      <c r="A1211" s="5" t="s">
        <v>1693</v>
      </c>
      <c r="B1211" s="6">
        <v>1</v>
      </c>
    </row>
    <row r="1212" spans="1:2">
      <c r="A1212" s="5" t="s">
        <v>6995</v>
      </c>
      <c r="B1212" s="6">
        <v>1</v>
      </c>
    </row>
    <row r="1213" spans="1:2">
      <c r="A1213" s="5" t="s">
        <v>4111</v>
      </c>
      <c r="B1213" s="6">
        <v>1</v>
      </c>
    </row>
    <row r="1214" spans="1:2">
      <c r="A1214" s="5" t="s">
        <v>4281</v>
      </c>
      <c r="B1214" s="6">
        <v>1</v>
      </c>
    </row>
    <row r="1215" spans="1:2">
      <c r="A1215" s="5" t="s">
        <v>3447</v>
      </c>
      <c r="B1215" s="6">
        <v>1</v>
      </c>
    </row>
    <row r="1216" spans="1:2">
      <c r="A1216" s="5" t="s">
        <v>11923</v>
      </c>
      <c r="B1216" s="6">
        <v>1</v>
      </c>
    </row>
    <row r="1217" spans="1:2">
      <c r="A1217" s="5" t="s">
        <v>8465</v>
      </c>
      <c r="B1217" s="6">
        <v>1</v>
      </c>
    </row>
    <row r="1218" spans="1:2">
      <c r="A1218" s="5" t="s">
        <v>10544</v>
      </c>
      <c r="B1218" s="6">
        <v>1</v>
      </c>
    </row>
    <row r="1219" spans="1:2">
      <c r="A1219" s="5" t="s">
        <v>9171</v>
      </c>
      <c r="B1219" s="6">
        <v>1</v>
      </c>
    </row>
    <row r="1220" spans="1:2">
      <c r="A1220" s="5" t="s">
        <v>8983</v>
      </c>
      <c r="B1220" s="6">
        <v>1</v>
      </c>
    </row>
    <row r="1221" spans="1:2">
      <c r="A1221" s="5" t="s">
        <v>11308</v>
      </c>
      <c r="B1221" s="6">
        <v>1</v>
      </c>
    </row>
    <row r="1222" spans="1:2">
      <c r="A1222" s="5" t="s">
        <v>9746</v>
      </c>
      <c r="B1222" s="6">
        <v>1</v>
      </c>
    </row>
    <row r="1223" spans="1:2">
      <c r="A1223" s="5" t="s">
        <v>11903</v>
      </c>
      <c r="B1223" s="6">
        <v>1</v>
      </c>
    </row>
    <row r="1224" spans="1:2">
      <c r="A1224" s="5" t="s">
        <v>8760</v>
      </c>
      <c r="B1224" s="6">
        <v>1</v>
      </c>
    </row>
    <row r="1225" spans="1:2">
      <c r="A1225" s="5" t="s">
        <v>9821</v>
      </c>
      <c r="B1225" s="6">
        <v>1</v>
      </c>
    </row>
    <row r="1226" spans="1:2">
      <c r="A1226" s="5" t="s">
        <v>9940</v>
      </c>
      <c r="B1226" s="6">
        <v>1</v>
      </c>
    </row>
    <row r="1227" spans="1:2">
      <c r="A1227" s="5" t="s">
        <v>7910</v>
      </c>
      <c r="B1227" s="6">
        <v>1</v>
      </c>
    </row>
    <row r="1228" spans="1:2">
      <c r="A1228" s="5" t="s">
        <v>10594</v>
      </c>
      <c r="B1228" s="6">
        <v>1</v>
      </c>
    </row>
    <row r="1229" spans="1:2">
      <c r="A1229" s="5" t="s">
        <v>9500</v>
      </c>
      <c r="B1229" s="6">
        <v>1</v>
      </c>
    </row>
    <row r="1230" spans="1:2">
      <c r="A1230" s="5" t="s">
        <v>12122</v>
      </c>
      <c r="B1230" s="6">
        <v>1</v>
      </c>
    </row>
    <row r="1231" spans="1:2">
      <c r="A1231" s="5" t="s">
        <v>9547</v>
      </c>
      <c r="B1231" s="6">
        <v>1</v>
      </c>
    </row>
    <row r="1232" spans="1:2">
      <c r="A1232" s="5" t="s">
        <v>9387</v>
      </c>
      <c r="B1232" s="6">
        <v>1</v>
      </c>
    </row>
    <row r="1233" spans="1:2">
      <c r="A1233" s="5" t="s">
        <v>12105</v>
      </c>
      <c r="B1233" s="6">
        <v>1</v>
      </c>
    </row>
    <row r="1234" spans="1:2">
      <c r="A1234" s="5" t="s">
        <v>9480</v>
      </c>
      <c r="B1234" s="6">
        <v>1</v>
      </c>
    </row>
    <row r="1235" spans="1:2">
      <c r="A1235" s="5" t="s">
        <v>11537</v>
      </c>
      <c r="B1235" s="6">
        <v>1</v>
      </c>
    </row>
    <row r="1236" spans="1:2">
      <c r="A1236" s="5" t="s">
        <v>9234</v>
      </c>
      <c r="B1236" s="6">
        <v>1</v>
      </c>
    </row>
    <row r="1237" spans="1:2">
      <c r="A1237" s="5" t="s">
        <v>8582</v>
      </c>
      <c r="B1237" s="6">
        <v>1</v>
      </c>
    </row>
    <row r="1238" spans="1:2">
      <c r="A1238" s="5" t="s">
        <v>9720</v>
      </c>
      <c r="B1238" s="6">
        <v>1</v>
      </c>
    </row>
    <row r="1239" spans="1:2">
      <c r="A1239" s="5" t="s">
        <v>2365</v>
      </c>
      <c r="B1239" s="6">
        <v>1</v>
      </c>
    </row>
    <row r="1240" spans="1:2">
      <c r="A1240" s="5" t="s">
        <v>1298</v>
      </c>
      <c r="B1240" s="6">
        <v>1</v>
      </c>
    </row>
    <row r="1241" spans="1:2">
      <c r="A1241" s="5" t="s">
        <v>961</v>
      </c>
      <c r="B1241" s="6">
        <v>1</v>
      </c>
    </row>
    <row r="1242" spans="1:2">
      <c r="A1242" s="5" t="s">
        <v>2126</v>
      </c>
      <c r="B1242" s="6">
        <v>1</v>
      </c>
    </row>
    <row r="1243" spans="1:2">
      <c r="A1243" s="5" t="s">
        <v>1598</v>
      </c>
      <c r="B1243" s="6">
        <v>1</v>
      </c>
    </row>
    <row r="1244" spans="1:2">
      <c r="A1244" s="5" t="s">
        <v>502</v>
      </c>
      <c r="B1244" s="6">
        <v>1</v>
      </c>
    </row>
    <row r="1245" spans="1:2">
      <c r="A1245" s="5" t="s">
        <v>2260</v>
      </c>
      <c r="B1245" s="6">
        <v>1</v>
      </c>
    </row>
    <row r="1246" spans="1:2">
      <c r="A1246" s="5" t="s">
        <v>1074</v>
      </c>
      <c r="B1246" s="6">
        <v>1</v>
      </c>
    </row>
    <row r="1247" spans="1:2">
      <c r="A1247" s="5" t="s">
        <v>6811</v>
      </c>
      <c r="B1247" s="6">
        <v>1</v>
      </c>
    </row>
    <row r="1248" spans="1:2">
      <c r="A1248" s="5" t="s">
        <v>2467</v>
      </c>
      <c r="B1248" s="6">
        <v>1</v>
      </c>
    </row>
    <row r="1249" spans="1:2">
      <c r="A1249" s="5" t="s">
        <v>1993</v>
      </c>
      <c r="B1249" s="6">
        <v>1</v>
      </c>
    </row>
    <row r="1250" spans="1:2">
      <c r="A1250" s="5" t="s">
        <v>809</v>
      </c>
      <c r="B1250" s="6">
        <v>1</v>
      </c>
    </row>
    <row r="1251" spans="1:2">
      <c r="A1251" s="5" t="s">
        <v>949</v>
      </c>
      <c r="B1251" s="6">
        <v>1</v>
      </c>
    </row>
    <row r="1252" spans="1:2">
      <c r="A1252" s="5" t="s">
        <v>414</v>
      </c>
      <c r="B1252" s="6">
        <v>1</v>
      </c>
    </row>
    <row r="1253" spans="1:2">
      <c r="A1253" s="5" t="s">
        <v>1418</v>
      </c>
      <c r="B1253" s="6">
        <v>1</v>
      </c>
    </row>
    <row r="1254" spans="1:2">
      <c r="A1254" s="5" t="s">
        <v>932</v>
      </c>
      <c r="B1254" s="6">
        <v>1</v>
      </c>
    </row>
    <row r="1255" spans="1:2">
      <c r="A1255" s="5" t="s">
        <v>1852</v>
      </c>
      <c r="B1255" s="6">
        <v>1</v>
      </c>
    </row>
    <row r="1256" spans="1:2">
      <c r="A1256" s="5" t="s">
        <v>17</v>
      </c>
      <c r="B1256" s="6">
        <v>1</v>
      </c>
    </row>
    <row r="1257" spans="1:2">
      <c r="A1257" s="5" t="s">
        <v>2167</v>
      </c>
      <c r="B1257" s="6">
        <v>1</v>
      </c>
    </row>
    <row r="1258" spans="1:2">
      <c r="A1258" s="5" t="s">
        <v>1377</v>
      </c>
      <c r="B1258" s="6">
        <v>1</v>
      </c>
    </row>
    <row r="1259" spans="1:2">
      <c r="A1259" s="5" t="s">
        <v>2256</v>
      </c>
      <c r="B1259" s="6">
        <v>1</v>
      </c>
    </row>
    <row r="1260" spans="1:2">
      <c r="A1260" s="5" t="s">
        <v>893</v>
      </c>
      <c r="B1260" s="6">
        <v>1</v>
      </c>
    </row>
    <row r="1261" spans="1:2">
      <c r="A1261" s="5" t="s">
        <v>7317</v>
      </c>
      <c r="B1261" s="6">
        <v>1</v>
      </c>
    </row>
    <row r="1262" spans="1:2">
      <c r="A1262" s="5" t="s">
        <v>940</v>
      </c>
      <c r="B1262" s="6">
        <v>1</v>
      </c>
    </row>
    <row r="1263" spans="1:2">
      <c r="A1263" s="5" t="s">
        <v>1580</v>
      </c>
      <c r="B1263" s="6">
        <v>1</v>
      </c>
    </row>
    <row r="1264" spans="1:2">
      <c r="A1264" s="5" t="s">
        <v>744</v>
      </c>
      <c r="B1264" s="6">
        <v>1</v>
      </c>
    </row>
    <row r="1265" spans="1:2">
      <c r="A1265" s="5" t="s">
        <v>1146</v>
      </c>
      <c r="B1265" s="6">
        <v>1</v>
      </c>
    </row>
    <row r="1266" spans="1:2">
      <c r="A1266" s="5" t="s">
        <v>1470</v>
      </c>
      <c r="B1266" s="6">
        <v>1</v>
      </c>
    </row>
    <row r="1267" spans="1:2">
      <c r="A1267" s="5" t="s">
        <v>774</v>
      </c>
      <c r="B1267" s="6">
        <v>1</v>
      </c>
    </row>
    <row r="1268" spans="1:2">
      <c r="A1268" s="5" t="s">
        <v>2140</v>
      </c>
      <c r="B1268" s="6">
        <v>1</v>
      </c>
    </row>
    <row r="1269" spans="1:2">
      <c r="A1269" s="5" t="s">
        <v>2023</v>
      </c>
      <c r="B1269" s="6">
        <v>1</v>
      </c>
    </row>
    <row r="1270" spans="1:2">
      <c r="A1270" s="5" t="s">
        <v>12442</v>
      </c>
      <c r="B1270" s="6">
        <v>1</v>
      </c>
    </row>
    <row r="1271" spans="1:2">
      <c r="A1271" s="5" t="s">
        <v>3148</v>
      </c>
      <c r="B1271" s="6">
        <v>1</v>
      </c>
    </row>
    <row r="1272" spans="1:2">
      <c r="A1272" s="5" t="s">
        <v>12435</v>
      </c>
      <c r="B1272" s="6">
        <v>1</v>
      </c>
    </row>
    <row r="1273" spans="1:2">
      <c r="A1273" s="5" t="s">
        <v>7281</v>
      </c>
      <c r="B1273" s="6">
        <v>1</v>
      </c>
    </row>
    <row r="1274" spans="1:2">
      <c r="A1274" s="5" t="s">
        <v>433</v>
      </c>
      <c r="B1274" s="6">
        <v>1</v>
      </c>
    </row>
    <row r="1275" spans="1:2">
      <c r="A1275" s="5" t="s">
        <v>4406</v>
      </c>
      <c r="B1275" s="6">
        <v>1</v>
      </c>
    </row>
    <row r="1276" spans="1:2">
      <c r="A1276" s="5" t="s">
        <v>541</v>
      </c>
      <c r="B1276" s="6">
        <v>1</v>
      </c>
    </row>
    <row r="1277" spans="1:2">
      <c r="A1277" s="5" t="s">
        <v>6021</v>
      </c>
      <c r="B1277" s="6">
        <v>1</v>
      </c>
    </row>
    <row r="1278" spans="1:2">
      <c r="A1278" s="5" t="s">
        <v>6350</v>
      </c>
      <c r="B1278" s="6">
        <v>1</v>
      </c>
    </row>
    <row r="1279" spans="1:2">
      <c r="A1279" s="5" t="s">
        <v>12072</v>
      </c>
      <c r="B1279" s="6">
        <v>1</v>
      </c>
    </row>
    <row r="1280" spans="1:2">
      <c r="A1280" s="5" t="s">
        <v>6931</v>
      </c>
      <c r="B1280" s="6">
        <v>1</v>
      </c>
    </row>
    <row r="1281" spans="1:2">
      <c r="A1281" s="5" t="s">
        <v>9003</v>
      </c>
      <c r="B1281" s="6">
        <v>1</v>
      </c>
    </row>
    <row r="1282" spans="1:2">
      <c r="A1282" s="5" t="s">
        <v>9519</v>
      </c>
      <c r="B1282" s="6">
        <v>1</v>
      </c>
    </row>
    <row r="1283" spans="1:2">
      <c r="A1283" s="5" t="s">
        <v>7230</v>
      </c>
      <c r="B1283" s="6">
        <v>1</v>
      </c>
    </row>
    <row r="1284" spans="1:2">
      <c r="A1284" s="5" t="s">
        <v>10836</v>
      </c>
      <c r="B1284" s="6">
        <v>1</v>
      </c>
    </row>
    <row r="1285" spans="1:2">
      <c r="A1285" s="5" t="s">
        <v>8876</v>
      </c>
      <c r="B1285" s="6">
        <v>1</v>
      </c>
    </row>
    <row r="1286" spans="1:2">
      <c r="A1286" s="5" t="s">
        <v>10674</v>
      </c>
      <c r="B1286" s="6">
        <v>1</v>
      </c>
    </row>
    <row r="1287" spans="1:2">
      <c r="A1287" s="5" t="s">
        <v>9701</v>
      </c>
      <c r="B1287" s="6">
        <v>1</v>
      </c>
    </row>
    <row r="1288" spans="1:2">
      <c r="A1288" s="5" t="s">
        <v>13039</v>
      </c>
      <c r="B1288" s="6">
        <v>1</v>
      </c>
    </row>
    <row r="1289" spans="1:2">
      <c r="A1289" s="5" t="s">
        <v>9756</v>
      </c>
      <c r="B1289" s="6">
        <v>1</v>
      </c>
    </row>
    <row r="1290" spans="1:2">
      <c r="A1290" s="5" t="s">
        <v>10068</v>
      </c>
      <c r="B1290" s="6">
        <v>1</v>
      </c>
    </row>
    <row r="1291" spans="1:2">
      <c r="A1291" s="5" t="s">
        <v>11500</v>
      </c>
      <c r="B1291" s="6">
        <v>1</v>
      </c>
    </row>
    <row r="1292" spans="1:2">
      <c r="A1292" s="5" t="s">
        <v>9510</v>
      </c>
      <c r="B1292" s="6">
        <v>1</v>
      </c>
    </row>
    <row r="1293" spans="1:2">
      <c r="A1293" s="5" t="s">
        <v>8456</v>
      </c>
      <c r="B1293" s="6">
        <v>1</v>
      </c>
    </row>
    <row r="1294" spans="1:2">
      <c r="A1294" s="5" t="s">
        <v>9931</v>
      </c>
      <c r="B1294" s="6">
        <v>1</v>
      </c>
    </row>
    <row r="1295" spans="1:2">
      <c r="A1295" s="5" t="s">
        <v>1765</v>
      </c>
      <c r="B1295" s="6">
        <v>1</v>
      </c>
    </row>
    <row r="1296" spans="1:2">
      <c r="A1296" s="5" t="s">
        <v>7434</v>
      </c>
      <c r="B1296" s="6">
        <v>1</v>
      </c>
    </row>
    <row r="1297" spans="1:2">
      <c r="A1297" s="5" t="s">
        <v>5111</v>
      </c>
      <c r="B1297" s="6">
        <v>1</v>
      </c>
    </row>
    <row r="1298" spans="1:2">
      <c r="A1298" s="5" t="s">
        <v>7555</v>
      </c>
      <c r="B1298" s="6">
        <v>1</v>
      </c>
    </row>
    <row r="1299" spans="1:2">
      <c r="A1299" s="5" t="s">
        <v>7688</v>
      </c>
      <c r="B1299" s="6">
        <v>1</v>
      </c>
    </row>
    <row r="1300" spans="1:2">
      <c r="A1300" s="5" t="s">
        <v>7866</v>
      </c>
      <c r="B1300" s="6">
        <v>1</v>
      </c>
    </row>
    <row r="1301" spans="1:2">
      <c r="A1301" s="5" t="s">
        <v>1974</v>
      </c>
      <c r="B1301" s="6">
        <v>1</v>
      </c>
    </row>
    <row r="1302" spans="1:2">
      <c r="A1302" s="5" t="s">
        <v>1635</v>
      </c>
      <c r="B1302" s="6">
        <v>1</v>
      </c>
    </row>
    <row r="1303" spans="1:2">
      <c r="A1303" s="5" t="s">
        <v>1351</v>
      </c>
      <c r="B1303" s="6">
        <v>1</v>
      </c>
    </row>
    <row r="1304" spans="1:2">
      <c r="A1304" s="5" t="s">
        <v>5474</v>
      </c>
      <c r="B1304" s="6">
        <v>1</v>
      </c>
    </row>
    <row r="1305" spans="1:2">
      <c r="A1305" s="5" t="s">
        <v>5712</v>
      </c>
      <c r="B1305" s="6">
        <v>1</v>
      </c>
    </row>
    <row r="1306" spans="1:2">
      <c r="A1306" s="5" t="s">
        <v>6549</v>
      </c>
      <c r="B1306" s="6">
        <v>1</v>
      </c>
    </row>
    <row r="1307" spans="1:2">
      <c r="A1307" s="5" t="s">
        <v>7104</v>
      </c>
      <c r="B1307" s="6">
        <v>1</v>
      </c>
    </row>
    <row r="1308" spans="1:2">
      <c r="A1308" s="5" t="s">
        <v>5696</v>
      </c>
      <c r="B1308" s="6">
        <v>1</v>
      </c>
    </row>
    <row r="1309" spans="1:2">
      <c r="A1309" s="5" t="s">
        <v>5157</v>
      </c>
      <c r="B1309" s="6">
        <v>1</v>
      </c>
    </row>
    <row r="1310" spans="1:2">
      <c r="A1310" s="5" t="s">
        <v>4599</v>
      </c>
      <c r="B1310" s="6">
        <v>1</v>
      </c>
    </row>
    <row r="1311" spans="1:2">
      <c r="A1311" s="5" t="s">
        <v>6508</v>
      </c>
      <c r="B1311" s="6">
        <v>1</v>
      </c>
    </row>
    <row r="1312" spans="1:2">
      <c r="A1312" s="5" t="s">
        <v>5140</v>
      </c>
      <c r="B1312" s="6">
        <v>1</v>
      </c>
    </row>
    <row r="1313" spans="1:2">
      <c r="A1313" s="5" t="s">
        <v>4831</v>
      </c>
      <c r="B1313" s="6">
        <v>1</v>
      </c>
    </row>
    <row r="1314" spans="1:2">
      <c r="A1314" s="5" t="s">
        <v>5462</v>
      </c>
      <c r="B1314" s="6">
        <v>1</v>
      </c>
    </row>
    <row r="1315" spans="1:2">
      <c r="A1315" s="5" t="s">
        <v>4819</v>
      </c>
      <c r="B1315" s="6">
        <v>1</v>
      </c>
    </row>
    <row r="1316" spans="1:2">
      <c r="A1316" s="5" t="s">
        <v>6301</v>
      </c>
      <c r="B1316" s="6">
        <v>1</v>
      </c>
    </row>
    <row r="1317" spans="1:2">
      <c r="A1317" s="5" t="s">
        <v>6330</v>
      </c>
      <c r="B1317" s="6">
        <v>1</v>
      </c>
    </row>
    <row r="1318" spans="1:2">
      <c r="A1318" s="5" t="s">
        <v>6002</v>
      </c>
      <c r="B1318" s="6">
        <v>1</v>
      </c>
    </row>
    <row r="1319" spans="1:2">
      <c r="A1319" s="5" t="s">
        <v>7069</v>
      </c>
      <c r="B1319" s="6">
        <v>1</v>
      </c>
    </row>
    <row r="1320" spans="1:2">
      <c r="A1320" s="5" t="s">
        <v>5129</v>
      </c>
      <c r="B1320" s="6">
        <v>1</v>
      </c>
    </row>
    <row r="1321" spans="1:2">
      <c r="A1321" s="5" t="s">
        <v>6635</v>
      </c>
      <c r="B1321" s="6">
        <v>1</v>
      </c>
    </row>
    <row r="1322" spans="1:2">
      <c r="A1322" s="5" t="s">
        <v>6923</v>
      </c>
      <c r="B1322" s="6">
        <v>1</v>
      </c>
    </row>
    <row r="1323" spans="1:2">
      <c r="A1323" s="5" t="s">
        <v>5217</v>
      </c>
      <c r="B1323" s="6">
        <v>1</v>
      </c>
    </row>
    <row r="1324" spans="1:2">
      <c r="A1324" s="5" t="s">
        <v>5874</v>
      </c>
      <c r="B1324" s="6">
        <v>1</v>
      </c>
    </row>
    <row r="1325" spans="1:2">
      <c r="A1325" s="5" t="s">
        <v>4991</v>
      </c>
      <c r="B1325" s="6">
        <v>1</v>
      </c>
    </row>
    <row r="1326" spans="1:2">
      <c r="A1326" s="5" t="s">
        <v>853</v>
      </c>
      <c r="B1326" s="6">
        <v>1</v>
      </c>
    </row>
    <row r="1327" spans="1:2">
      <c r="A1327" s="5" t="s">
        <v>6977</v>
      </c>
      <c r="B1327" s="6">
        <v>1</v>
      </c>
    </row>
    <row r="1328" spans="1:2">
      <c r="A1328" s="5" t="s">
        <v>7264</v>
      </c>
      <c r="B1328" s="6">
        <v>1</v>
      </c>
    </row>
    <row r="1329" spans="1:2">
      <c r="A1329" s="5" t="s">
        <v>6845</v>
      </c>
      <c r="B1329" s="6">
        <v>1</v>
      </c>
    </row>
    <row r="1330" spans="1:2">
      <c r="A1330" s="5" t="s">
        <v>11232</v>
      </c>
      <c r="B1330" s="6">
        <v>1</v>
      </c>
    </row>
    <row r="1331" spans="1:2">
      <c r="A1331" s="5" t="s">
        <v>6156</v>
      </c>
      <c r="B1331" s="6">
        <v>1</v>
      </c>
    </row>
    <row r="1332" spans="1:2">
      <c r="A1332" s="5" t="s">
        <v>7189</v>
      </c>
      <c r="B1332" s="6">
        <v>1</v>
      </c>
    </row>
    <row r="1333" spans="1:2">
      <c r="A1333" s="5" t="s">
        <v>5120</v>
      </c>
      <c r="B1333" s="6">
        <v>1</v>
      </c>
    </row>
    <row r="1334" spans="1:2">
      <c r="A1334" s="5" t="s">
        <v>12121</v>
      </c>
      <c r="B1334" s="6">
        <v>1</v>
      </c>
    </row>
    <row r="1335" spans="1:2">
      <c r="A1335" s="5" t="s">
        <v>1217</v>
      </c>
      <c r="B1335" s="6">
        <v>1</v>
      </c>
    </row>
    <row r="1336" spans="1:2">
      <c r="A1336" s="5" t="s">
        <v>321</v>
      </c>
      <c r="B1336" s="6">
        <v>1</v>
      </c>
    </row>
    <row r="1337" spans="1:2">
      <c r="A1337" s="5" t="s">
        <v>1504</v>
      </c>
      <c r="B1337" s="6">
        <v>1</v>
      </c>
    </row>
    <row r="1338" spans="1:2">
      <c r="A1338" s="5" t="s">
        <v>1307</v>
      </c>
      <c r="B1338" s="6">
        <v>1</v>
      </c>
    </row>
    <row r="1339" spans="1:2">
      <c r="A1339" s="5" t="s">
        <v>12450</v>
      </c>
      <c r="B1339" s="6">
        <v>1</v>
      </c>
    </row>
    <row r="1340" spans="1:2">
      <c r="A1340" s="5" t="s">
        <v>9813</v>
      </c>
      <c r="B1340" s="6">
        <v>1</v>
      </c>
    </row>
    <row r="1341" spans="1:2">
      <c r="A1341" s="5" t="s">
        <v>12050</v>
      </c>
      <c r="B1341" s="6">
        <v>1351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1DFF7-E500-46F6-92EC-0EC45B93650E}">
  <dimension ref="A1:S211"/>
  <sheetViews>
    <sheetView topLeftCell="A195" zoomScale="66" zoomScaleNormal="66" workbookViewId="0">
      <pane xSplit="1" topLeftCell="P1" activePane="topRight" state="frozen"/>
      <selection pane="topRight" activeCell="P217" sqref="P217"/>
    </sheetView>
  </sheetViews>
  <sheetFormatPr defaultRowHeight="15.5"/>
  <cols>
    <col min="1" max="1" width="14" bestFit="1" customWidth="1"/>
    <col min="2" max="2" width="225.84375" bestFit="1" customWidth="1"/>
    <col min="3" max="3" width="83.4609375" bestFit="1" customWidth="1"/>
    <col min="4" max="4" width="15" bestFit="1" customWidth="1"/>
    <col min="5" max="5" width="10.84375" bestFit="1" customWidth="1"/>
    <col min="6" max="6" width="18.3046875" bestFit="1" customWidth="1"/>
    <col min="7" max="7" width="5.53515625" bestFit="1" customWidth="1"/>
    <col min="8" max="8" width="12.3828125" bestFit="1" customWidth="1"/>
    <col min="9" max="10" width="255.69140625" bestFit="1" customWidth="1"/>
    <col min="11" max="11" width="129" bestFit="1" customWidth="1"/>
    <col min="12" max="12" width="141.53515625" bestFit="1" customWidth="1"/>
    <col min="13" max="14" width="255.69140625" bestFit="1" customWidth="1"/>
    <col min="15" max="15" width="103.15234375" bestFit="1" customWidth="1"/>
    <col min="16" max="16" width="134.07421875" bestFit="1" customWidth="1"/>
    <col min="17" max="17" width="32.61328125" bestFit="1" customWidth="1"/>
    <col min="18" max="18" width="16" bestFit="1" customWidth="1"/>
    <col min="19" max="19" width="17.765625" bestFit="1" customWidth="1"/>
  </cols>
  <sheetData>
    <row r="1" spans="1:19">
      <c r="A1" t="s">
        <v>0</v>
      </c>
      <c r="B1" t="s">
        <v>1</v>
      </c>
      <c r="C1" t="s">
        <v>2</v>
      </c>
      <c r="D1" t="s">
        <v>3</v>
      </c>
      <c r="E1" t="s">
        <v>4</v>
      </c>
      <c r="F1" t="s">
        <v>5</v>
      </c>
      <c r="G1" t="s">
        <v>6</v>
      </c>
      <c r="H1" s="3" t="s">
        <v>7</v>
      </c>
      <c r="I1" t="s">
        <v>8</v>
      </c>
      <c r="J1" t="s">
        <v>9</v>
      </c>
      <c r="K1" t="s">
        <v>10</v>
      </c>
      <c r="L1" t="s">
        <v>11</v>
      </c>
      <c r="M1" t="s">
        <v>12</v>
      </c>
      <c r="N1" t="s">
        <v>13</v>
      </c>
      <c r="O1" t="s">
        <v>14</v>
      </c>
      <c r="P1" t="s">
        <v>15</v>
      </c>
      <c r="Q1" t="s">
        <v>12051</v>
      </c>
      <c r="R1" t="s">
        <v>12052</v>
      </c>
      <c r="S1" t="s">
        <v>12054</v>
      </c>
    </row>
    <row r="2" spans="1:19">
      <c r="A2" t="s">
        <v>442</v>
      </c>
      <c r="B2" t="s">
        <v>443</v>
      </c>
      <c r="C2" t="s">
        <v>98</v>
      </c>
      <c r="D2">
        <v>507</v>
      </c>
      <c r="E2" s="2">
        <v>1208</v>
      </c>
      <c r="F2" s="1">
        <v>0.57999999999999996</v>
      </c>
      <c r="G2">
        <v>4.0999999999999996</v>
      </c>
      <c r="H2" s="3">
        <v>8131</v>
      </c>
      <c r="I2" t="s">
        <v>444</v>
      </c>
      <c r="J2" t="s">
        <v>445</v>
      </c>
      <c r="K2" t="s">
        <v>446</v>
      </c>
      <c r="L2" t="s">
        <v>447</v>
      </c>
      <c r="M2" t="s">
        <v>448</v>
      </c>
      <c r="N2" t="s">
        <v>449</v>
      </c>
      <c r="O2" t="s">
        <v>450</v>
      </c>
      <c r="P2" t="s">
        <v>451</v>
      </c>
      <c r="Q2">
        <v>8131</v>
      </c>
      <c r="R2" s="7">
        <v>9822248</v>
      </c>
      <c r="S2">
        <v>2</v>
      </c>
    </row>
    <row r="3" spans="1:19">
      <c r="A3" t="s">
        <v>442</v>
      </c>
      <c r="B3" t="s">
        <v>443</v>
      </c>
      <c r="C3" t="s">
        <v>98</v>
      </c>
      <c r="D3">
        <v>507</v>
      </c>
      <c r="E3" s="2">
        <v>1208</v>
      </c>
      <c r="F3" s="1">
        <v>0.57999999999999996</v>
      </c>
      <c r="G3">
        <v>4.0999999999999996</v>
      </c>
      <c r="H3" s="3">
        <v>8131</v>
      </c>
      <c r="I3" t="s">
        <v>444</v>
      </c>
      <c r="J3" t="s">
        <v>445</v>
      </c>
      <c r="K3" t="s">
        <v>446</v>
      </c>
      <c r="L3" t="s">
        <v>447</v>
      </c>
      <c r="M3" t="s">
        <v>448</v>
      </c>
      <c r="N3" t="s">
        <v>449</v>
      </c>
      <c r="O3" t="s">
        <v>6853</v>
      </c>
      <c r="P3" t="s">
        <v>6854</v>
      </c>
      <c r="R3" s="7">
        <v>9822248</v>
      </c>
      <c r="S3">
        <v>2</v>
      </c>
    </row>
    <row r="4" spans="1:19">
      <c r="A4" t="s">
        <v>330</v>
      </c>
      <c r="B4" t="s">
        <v>331</v>
      </c>
      <c r="C4" t="s">
        <v>18</v>
      </c>
      <c r="D4">
        <v>599</v>
      </c>
      <c r="E4">
        <v>599</v>
      </c>
      <c r="F4" s="1">
        <v>0</v>
      </c>
      <c r="G4">
        <v>4.3</v>
      </c>
      <c r="H4" s="3">
        <v>355</v>
      </c>
      <c r="I4" t="s">
        <v>332</v>
      </c>
      <c r="J4" t="s">
        <v>333</v>
      </c>
      <c r="K4" t="s">
        <v>334</v>
      </c>
      <c r="L4" t="s">
        <v>335</v>
      </c>
      <c r="M4" t="s">
        <v>336</v>
      </c>
      <c r="N4" t="s">
        <v>337</v>
      </c>
      <c r="O4" t="s">
        <v>338</v>
      </c>
      <c r="P4" t="s">
        <v>339</v>
      </c>
      <c r="R4" s="7">
        <v>212645</v>
      </c>
      <c r="S4">
        <v>2</v>
      </c>
    </row>
    <row r="5" spans="1:19">
      <c r="A5" t="s">
        <v>330</v>
      </c>
      <c r="B5" t="s">
        <v>331</v>
      </c>
      <c r="C5" t="s">
        <v>18</v>
      </c>
      <c r="D5">
        <v>599</v>
      </c>
      <c r="E5">
        <v>599</v>
      </c>
      <c r="F5" s="1">
        <v>0</v>
      </c>
      <c r="G5">
        <v>4.3</v>
      </c>
      <c r="H5" s="3">
        <v>355</v>
      </c>
      <c r="I5" t="s">
        <v>332</v>
      </c>
      <c r="J5" t="s">
        <v>333</v>
      </c>
      <c r="K5" t="s">
        <v>334</v>
      </c>
      <c r="L5" t="s">
        <v>335</v>
      </c>
      <c r="M5" t="s">
        <v>336</v>
      </c>
      <c r="N5" t="s">
        <v>6475</v>
      </c>
      <c r="O5" t="s">
        <v>6476</v>
      </c>
      <c r="P5" t="s">
        <v>6477</v>
      </c>
      <c r="R5" s="7">
        <v>212645</v>
      </c>
      <c r="S5">
        <v>2</v>
      </c>
    </row>
    <row r="6" spans="1:19">
      <c r="A6" t="s">
        <v>395</v>
      </c>
      <c r="B6" t="s">
        <v>396</v>
      </c>
      <c r="C6" t="s">
        <v>18</v>
      </c>
      <c r="D6">
        <v>209</v>
      </c>
      <c r="E6">
        <v>695</v>
      </c>
      <c r="F6" s="1">
        <v>0.7</v>
      </c>
      <c r="G6">
        <v>4.5</v>
      </c>
      <c r="H6" s="3">
        <v>107687</v>
      </c>
      <c r="I6" t="s">
        <v>397</v>
      </c>
      <c r="J6" t="s">
        <v>398</v>
      </c>
      <c r="K6" t="s">
        <v>399</v>
      </c>
      <c r="L6" t="s">
        <v>400</v>
      </c>
      <c r="M6" t="s">
        <v>401</v>
      </c>
      <c r="N6" t="s">
        <v>402</v>
      </c>
      <c r="O6" t="s">
        <v>403</v>
      </c>
      <c r="P6" t="s">
        <v>404</v>
      </c>
      <c r="R6" s="7">
        <v>74842465</v>
      </c>
      <c r="S6">
        <v>2</v>
      </c>
    </row>
    <row r="7" spans="1:19">
      <c r="A7" t="s">
        <v>395</v>
      </c>
      <c r="B7" t="s">
        <v>396</v>
      </c>
      <c r="C7" t="s">
        <v>18</v>
      </c>
      <c r="D7">
        <v>209</v>
      </c>
      <c r="E7">
        <v>695</v>
      </c>
      <c r="F7" s="1">
        <v>0.7</v>
      </c>
      <c r="G7">
        <v>4.5</v>
      </c>
      <c r="H7" s="3">
        <v>107686</v>
      </c>
      <c r="I7" t="s">
        <v>397</v>
      </c>
      <c r="J7" t="s">
        <v>398</v>
      </c>
      <c r="K7" t="s">
        <v>399</v>
      </c>
      <c r="L7" t="s">
        <v>400</v>
      </c>
      <c r="M7" t="s">
        <v>401</v>
      </c>
      <c r="N7" t="s">
        <v>402</v>
      </c>
      <c r="O7" t="s">
        <v>403</v>
      </c>
      <c r="P7" t="s">
        <v>6615</v>
      </c>
      <c r="R7" s="7">
        <v>74841770</v>
      </c>
      <c r="S7">
        <v>2</v>
      </c>
    </row>
    <row r="8" spans="1:19">
      <c r="A8" t="s">
        <v>302</v>
      </c>
      <c r="B8" t="s">
        <v>303</v>
      </c>
      <c r="C8" t="s">
        <v>18</v>
      </c>
      <c r="D8">
        <v>199</v>
      </c>
      <c r="E8">
        <v>750</v>
      </c>
      <c r="F8" s="1">
        <v>0.73</v>
      </c>
      <c r="G8">
        <v>4.5</v>
      </c>
      <c r="H8" s="3">
        <v>74976</v>
      </c>
      <c r="I8" t="s">
        <v>304</v>
      </c>
      <c r="J8" t="s">
        <v>305</v>
      </c>
      <c r="K8" t="s">
        <v>306</v>
      </c>
      <c r="L8" t="s">
        <v>307</v>
      </c>
      <c r="M8" t="s">
        <v>308</v>
      </c>
      <c r="N8" t="s">
        <v>309</v>
      </c>
      <c r="O8" t="s">
        <v>310</v>
      </c>
      <c r="P8" t="s">
        <v>311</v>
      </c>
      <c r="R8" s="7">
        <v>56232000</v>
      </c>
      <c r="S8">
        <v>2</v>
      </c>
    </row>
    <row r="9" spans="1:19">
      <c r="A9" t="s">
        <v>302</v>
      </c>
      <c r="B9" t="s">
        <v>303</v>
      </c>
      <c r="C9" t="s">
        <v>18</v>
      </c>
      <c r="D9">
        <v>199</v>
      </c>
      <c r="E9">
        <v>750</v>
      </c>
      <c r="F9" s="1">
        <v>0.73</v>
      </c>
      <c r="G9">
        <v>4.5</v>
      </c>
      <c r="H9" s="3">
        <v>74976</v>
      </c>
      <c r="I9" t="s">
        <v>304</v>
      </c>
      <c r="J9" t="s">
        <v>305</v>
      </c>
      <c r="K9" t="s">
        <v>306</v>
      </c>
      <c r="L9" t="s">
        <v>307</v>
      </c>
      <c r="M9" t="s">
        <v>308</v>
      </c>
      <c r="N9" t="s">
        <v>309</v>
      </c>
      <c r="O9" t="s">
        <v>6201</v>
      </c>
      <c r="P9" t="s">
        <v>6202</v>
      </c>
      <c r="R9" s="7">
        <v>56232000</v>
      </c>
      <c r="S9">
        <v>2</v>
      </c>
    </row>
    <row r="10" spans="1:19">
      <c r="A10" t="s">
        <v>813</v>
      </c>
      <c r="B10" t="s">
        <v>814</v>
      </c>
      <c r="C10" t="s">
        <v>98</v>
      </c>
      <c r="D10">
        <v>269</v>
      </c>
      <c r="E10">
        <v>800</v>
      </c>
      <c r="F10" s="1">
        <v>0.66</v>
      </c>
      <c r="G10">
        <v>3.6</v>
      </c>
      <c r="H10" s="3">
        <v>10134</v>
      </c>
      <c r="I10" t="s">
        <v>815</v>
      </c>
      <c r="J10" t="s">
        <v>816</v>
      </c>
      <c r="K10" t="s">
        <v>817</v>
      </c>
      <c r="L10" t="s">
        <v>818</v>
      </c>
      <c r="M10" t="s">
        <v>819</v>
      </c>
      <c r="N10" t="s">
        <v>820</v>
      </c>
      <c r="O10" t="s">
        <v>821</v>
      </c>
      <c r="P10" t="s">
        <v>822</v>
      </c>
      <c r="R10" s="7">
        <v>8107200</v>
      </c>
      <c r="S10">
        <v>2</v>
      </c>
    </row>
    <row r="11" spans="1:19">
      <c r="A11" t="s">
        <v>813</v>
      </c>
      <c r="B11" t="s">
        <v>814</v>
      </c>
      <c r="C11" t="s">
        <v>98</v>
      </c>
      <c r="D11">
        <v>269</v>
      </c>
      <c r="E11">
        <v>800</v>
      </c>
      <c r="F11" s="1">
        <v>0.66</v>
      </c>
      <c r="G11">
        <v>3.6</v>
      </c>
      <c r="H11" s="3">
        <v>10134</v>
      </c>
      <c r="I11" t="s">
        <v>815</v>
      </c>
      <c r="J11" t="s">
        <v>816</v>
      </c>
      <c r="K11" t="s">
        <v>817</v>
      </c>
      <c r="L11" t="s">
        <v>818</v>
      </c>
      <c r="M11" t="s">
        <v>819</v>
      </c>
      <c r="N11" t="s">
        <v>820</v>
      </c>
      <c r="O11" t="s">
        <v>7878</v>
      </c>
      <c r="P11" t="s">
        <v>7879</v>
      </c>
      <c r="R11" s="7">
        <v>8107200</v>
      </c>
      <c r="S11">
        <v>2</v>
      </c>
    </row>
    <row r="12" spans="1:19">
      <c r="A12" t="s">
        <v>2882</v>
      </c>
      <c r="B12" t="s">
        <v>2883</v>
      </c>
      <c r="C12" t="s">
        <v>2884</v>
      </c>
      <c r="D12">
        <v>599</v>
      </c>
      <c r="E12">
        <v>999</v>
      </c>
      <c r="F12" s="1">
        <v>0.4</v>
      </c>
      <c r="G12">
        <v>4.0999999999999996</v>
      </c>
      <c r="H12" s="3">
        <v>192590</v>
      </c>
      <c r="I12" t="s">
        <v>2885</v>
      </c>
      <c r="J12" t="s">
        <v>2886</v>
      </c>
      <c r="K12" t="s">
        <v>2887</v>
      </c>
      <c r="L12" t="s">
        <v>2888</v>
      </c>
      <c r="M12" t="s">
        <v>2889</v>
      </c>
      <c r="N12" t="s">
        <v>2890</v>
      </c>
      <c r="O12" t="s">
        <v>2891</v>
      </c>
      <c r="P12" t="s">
        <v>2892</v>
      </c>
      <c r="R12" s="7">
        <v>192397410</v>
      </c>
      <c r="S12">
        <v>2</v>
      </c>
    </row>
    <row r="13" spans="1:19">
      <c r="A13" t="s">
        <v>2882</v>
      </c>
      <c r="B13" t="s">
        <v>2883</v>
      </c>
      <c r="C13" t="s">
        <v>2884</v>
      </c>
      <c r="D13">
        <v>599</v>
      </c>
      <c r="E13">
        <v>999</v>
      </c>
      <c r="F13" s="1">
        <v>0.4</v>
      </c>
      <c r="G13">
        <v>4.0999999999999996</v>
      </c>
      <c r="H13" s="3">
        <v>192587</v>
      </c>
      <c r="I13" t="s">
        <v>2885</v>
      </c>
      <c r="J13" t="s">
        <v>2886</v>
      </c>
      <c r="K13" t="s">
        <v>2887</v>
      </c>
      <c r="L13" t="s">
        <v>2888</v>
      </c>
      <c r="M13" t="s">
        <v>2889</v>
      </c>
      <c r="N13" t="s">
        <v>2890</v>
      </c>
      <c r="O13" t="s">
        <v>4608</v>
      </c>
      <c r="P13" t="s">
        <v>4609</v>
      </c>
      <c r="R13" s="7">
        <v>192394413</v>
      </c>
      <c r="S13">
        <v>2</v>
      </c>
    </row>
    <row r="14" spans="1:19">
      <c r="A14" t="s">
        <v>4150</v>
      </c>
      <c r="B14" t="s">
        <v>4151</v>
      </c>
      <c r="C14" t="s">
        <v>4152</v>
      </c>
      <c r="D14" s="2">
        <v>1399</v>
      </c>
      <c r="E14" s="2">
        <v>2990</v>
      </c>
      <c r="F14" s="1">
        <v>0.53</v>
      </c>
      <c r="G14">
        <v>4.0999999999999996</v>
      </c>
      <c r="H14" s="3">
        <v>97175</v>
      </c>
      <c r="I14" t="s">
        <v>4153</v>
      </c>
      <c r="J14" t="s">
        <v>4154</v>
      </c>
      <c r="K14" t="s">
        <v>4155</v>
      </c>
      <c r="L14" t="s">
        <v>4156</v>
      </c>
      <c r="M14" t="s">
        <v>4157</v>
      </c>
      <c r="N14" t="s">
        <v>4158</v>
      </c>
      <c r="O14" t="s">
        <v>4159</v>
      </c>
      <c r="P14" t="s">
        <v>4160</v>
      </c>
      <c r="R14" s="7">
        <v>290553250</v>
      </c>
      <c r="S14">
        <v>2</v>
      </c>
    </row>
    <row r="15" spans="1:19">
      <c r="A15" t="s">
        <v>4150</v>
      </c>
      <c r="B15" t="s">
        <v>4151</v>
      </c>
      <c r="C15" t="s">
        <v>4152</v>
      </c>
      <c r="D15" s="2">
        <v>1399</v>
      </c>
      <c r="E15" s="2">
        <v>2990</v>
      </c>
      <c r="F15" s="1">
        <v>0.53</v>
      </c>
      <c r="G15">
        <v>4.0999999999999996</v>
      </c>
      <c r="H15" s="3">
        <v>97174</v>
      </c>
      <c r="I15" t="s">
        <v>4153</v>
      </c>
      <c r="J15" t="s">
        <v>4154</v>
      </c>
      <c r="K15" t="s">
        <v>4155</v>
      </c>
      <c r="L15" t="s">
        <v>4156</v>
      </c>
      <c r="M15" t="s">
        <v>4157</v>
      </c>
      <c r="N15" t="s">
        <v>4158</v>
      </c>
      <c r="O15" t="s">
        <v>7130</v>
      </c>
      <c r="P15" t="s">
        <v>7131</v>
      </c>
      <c r="R15" s="7">
        <v>290550260</v>
      </c>
      <c r="S15">
        <v>2</v>
      </c>
    </row>
    <row r="16" spans="1:19">
      <c r="A16" t="s">
        <v>642</v>
      </c>
      <c r="B16" t="s">
        <v>643</v>
      </c>
      <c r="C16" t="s">
        <v>18</v>
      </c>
      <c r="D16">
        <v>219</v>
      </c>
      <c r="E16">
        <v>700</v>
      </c>
      <c r="F16" s="1">
        <v>0.69</v>
      </c>
      <c r="G16">
        <v>4.3</v>
      </c>
      <c r="H16" s="3">
        <v>20053</v>
      </c>
      <c r="I16" t="s">
        <v>644</v>
      </c>
      <c r="J16" t="s">
        <v>645</v>
      </c>
      <c r="K16" t="s">
        <v>646</v>
      </c>
      <c r="L16" t="s">
        <v>647</v>
      </c>
      <c r="M16" t="s">
        <v>648</v>
      </c>
      <c r="N16" t="s">
        <v>649</v>
      </c>
      <c r="O16" t="s">
        <v>650</v>
      </c>
      <c r="P16" t="s">
        <v>651</v>
      </c>
      <c r="R16" s="7">
        <v>14037100</v>
      </c>
      <c r="S16">
        <v>3</v>
      </c>
    </row>
    <row r="17" spans="1:19">
      <c r="A17" t="s">
        <v>642</v>
      </c>
      <c r="B17" t="s">
        <v>643</v>
      </c>
      <c r="C17" t="s">
        <v>18</v>
      </c>
      <c r="D17">
        <v>219</v>
      </c>
      <c r="E17">
        <v>700</v>
      </c>
      <c r="F17" s="1">
        <v>0.69</v>
      </c>
      <c r="G17">
        <v>4.3</v>
      </c>
      <c r="H17" s="3">
        <v>20053</v>
      </c>
      <c r="I17" t="s">
        <v>644</v>
      </c>
      <c r="J17" t="s">
        <v>645</v>
      </c>
      <c r="K17" t="s">
        <v>646</v>
      </c>
      <c r="L17" t="s">
        <v>647</v>
      </c>
      <c r="M17" t="s">
        <v>648</v>
      </c>
      <c r="N17" t="s">
        <v>649</v>
      </c>
      <c r="O17" t="s">
        <v>650</v>
      </c>
      <c r="P17" t="s">
        <v>7543</v>
      </c>
      <c r="R17" s="7">
        <v>14037100</v>
      </c>
      <c r="S17">
        <v>3</v>
      </c>
    </row>
    <row r="18" spans="1:19">
      <c r="A18" t="s">
        <v>642</v>
      </c>
      <c r="B18" t="s">
        <v>643</v>
      </c>
      <c r="C18" t="s">
        <v>18</v>
      </c>
      <c r="D18">
        <v>219</v>
      </c>
      <c r="E18">
        <v>700</v>
      </c>
      <c r="F18" s="1">
        <v>0.69</v>
      </c>
      <c r="G18">
        <v>4.3</v>
      </c>
      <c r="H18" s="3">
        <v>20052</v>
      </c>
      <c r="I18" t="s">
        <v>644</v>
      </c>
      <c r="J18" t="s">
        <v>645</v>
      </c>
      <c r="K18" t="s">
        <v>646</v>
      </c>
      <c r="L18" t="s">
        <v>647</v>
      </c>
      <c r="M18" t="s">
        <v>648</v>
      </c>
      <c r="N18" t="s">
        <v>649</v>
      </c>
      <c r="O18" t="s">
        <v>4363</v>
      </c>
      <c r="P18" t="s">
        <v>4364</v>
      </c>
      <c r="R18" s="7">
        <v>14036400</v>
      </c>
      <c r="S18">
        <v>3</v>
      </c>
    </row>
    <row r="19" spans="1:19">
      <c r="A19" t="s">
        <v>588</v>
      </c>
      <c r="B19" t="s">
        <v>589</v>
      </c>
      <c r="C19" t="s">
        <v>18</v>
      </c>
      <c r="D19">
        <v>329</v>
      </c>
      <c r="E19">
        <v>845</v>
      </c>
      <c r="F19" s="1">
        <v>0.61</v>
      </c>
      <c r="G19">
        <v>4.2</v>
      </c>
      <c r="H19" s="3">
        <v>29746</v>
      </c>
      <c r="I19" t="s">
        <v>590</v>
      </c>
      <c r="J19" t="s">
        <v>591</v>
      </c>
      <c r="K19" t="s">
        <v>592</v>
      </c>
      <c r="L19" t="s">
        <v>593</v>
      </c>
      <c r="M19" t="s">
        <v>594</v>
      </c>
      <c r="N19" t="s">
        <v>595</v>
      </c>
      <c r="O19" t="s">
        <v>596</v>
      </c>
      <c r="P19" t="s">
        <v>597</v>
      </c>
      <c r="R19" s="7">
        <v>25135370</v>
      </c>
      <c r="S19">
        <v>2</v>
      </c>
    </row>
    <row r="20" spans="1:19">
      <c r="A20" t="s">
        <v>588</v>
      </c>
      <c r="B20" t="s">
        <v>589</v>
      </c>
      <c r="C20" t="s">
        <v>18</v>
      </c>
      <c r="D20">
        <v>329</v>
      </c>
      <c r="E20">
        <v>845</v>
      </c>
      <c r="F20" s="1">
        <v>0.61</v>
      </c>
      <c r="G20">
        <v>4.2</v>
      </c>
      <c r="H20" s="3">
        <v>29746</v>
      </c>
      <c r="I20" t="s">
        <v>590</v>
      </c>
      <c r="J20" t="s">
        <v>591</v>
      </c>
      <c r="K20" t="s">
        <v>592</v>
      </c>
      <c r="L20" t="s">
        <v>593</v>
      </c>
      <c r="M20" t="s">
        <v>594</v>
      </c>
      <c r="N20" t="s">
        <v>595</v>
      </c>
      <c r="O20" t="s">
        <v>7314</v>
      </c>
      <c r="P20" t="s">
        <v>7315</v>
      </c>
      <c r="R20" s="7">
        <v>25135370</v>
      </c>
      <c r="S20">
        <v>2</v>
      </c>
    </row>
    <row r="21" spans="1:19">
      <c r="A21" t="s">
        <v>252</v>
      </c>
      <c r="B21" t="s">
        <v>253</v>
      </c>
      <c r="C21" t="s">
        <v>129</v>
      </c>
      <c r="D21">
        <v>199</v>
      </c>
      <c r="E21">
        <v>699</v>
      </c>
      <c r="F21" s="1">
        <v>0.72</v>
      </c>
      <c r="G21">
        <v>4.2</v>
      </c>
      <c r="H21" s="3">
        <v>12153</v>
      </c>
      <c r="I21" t="s">
        <v>254</v>
      </c>
      <c r="J21" t="s">
        <v>255</v>
      </c>
      <c r="K21" t="s">
        <v>256</v>
      </c>
      <c r="L21" t="s">
        <v>257</v>
      </c>
      <c r="M21" t="s">
        <v>258</v>
      </c>
      <c r="N21" t="s">
        <v>259</v>
      </c>
      <c r="O21" t="s">
        <v>260</v>
      </c>
      <c r="P21" t="s">
        <v>261</v>
      </c>
      <c r="R21" s="7">
        <v>8494947</v>
      </c>
      <c r="S21">
        <v>2</v>
      </c>
    </row>
    <row r="22" spans="1:19">
      <c r="A22" t="s">
        <v>252</v>
      </c>
      <c r="B22" t="s">
        <v>253</v>
      </c>
      <c r="C22" t="s">
        <v>129</v>
      </c>
      <c r="D22">
        <v>199</v>
      </c>
      <c r="E22">
        <v>699</v>
      </c>
      <c r="F22" s="1">
        <v>0.72</v>
      </c>
      <c r="G22">
        <v>4.2</v>
      </c>
      <c r="H22" s="3">
        <v>12153</v>
      </c>
      <c r="I22" t="s">
        <v>254</v>
      </c>
      <c r="J22" t="s">
        <v>255</v>
      </c>
      <c r="K22" t="s">
        <v>256</v>
      </c>
      <c r="L22" t="s">
        <v>257</v>
      </c>
      <c r="M22" t="s">
        <v>258</v>
      </c>
      <c r="N22" t="s">
        <v>259</v>
      </c>
      <c r="O22" t="s">
        <v>260</v>
      </c>
      <c r="P22" t="s">
        <v>5596</v>
      </c>
      <c r="R22" s="7">
        <v>8494947</v>
      </c>
      <c r="S22">
        <v>2</v>
      </c>
    </row>
    <row r="23" spans="1:19">
      <c r="A23" t="s">
        <v>466</v>
      </c>
      <c r="B23" t="s">
        <v>467</v>
      </c>
      <c r="C23" t="s">
        <v>18</v>
      </c>
      <c r="D23">
        <v>199</v>
      </c>
      <c r="E23">
        <v>395</v>
      </c>
      <c r="F23" s="1">
        <v>0.5</v>
      </c>
      <c r="G23">
        <v>4.2</v>
      </c>
      <c r="H23" s="3">
        <v>92595</v>
      </c>
      <c r="I23" t="s">
        <v>468</v>
      </c>
      <c r="J23" t="s">
        <v>469</v>
      </c>
      <c r="K23" t="s">
        <v>470</v>
      </c>
      <c r="L23" t="s">
        <v>471</v>
      </c>
      <c r="M23" t="s">
        <v>472</v>
      </c>
      <c r="N23" t="s">
        <v>473</v>
      </c>
      <c r="O23" t="s">
        <v>474</v>
      </c>
      <c r="P23" t="s">
        <v>475</v>
      </c>
      <c r="R23" s="7">
        <v>36575025</v>
      </c>
      <c r="S23">
        <v>2</v>
      </c>
    </row>
    <row r="24" spans="1:19">
      <c r="A24" t="s">
        <v>466</v>
      </c>
      <c r="B24" t="s">
        <v>467</v>
      </c>
      <c r="C24" t="s">
        <v>18</v>
      </c>
      <c r="D24">
        <v>199</v>
      </c>
      <c r="E24">
        <v>395</v>
      </c>
      <c r="F24" s="1">
        <v>0.5</v>
      </c>
      <c r="G24">
        <v>4.2</v>
      </c>
      <c r="H24" s="3">
        <v>92595</v>
      </c>
      <c r="I24" t="s">
        <v>468</v>
      </c>
      <c r="J24" t="s">
        <v>469</v>
      </c>
      <c r="K24" t="s">
        <v>470</v>
      </c>
      <c r="L24" t="s">
        <v>471</v>
      </c>
      <c r="M24" t="s">
        <v>472</v>
      </c>
      <c r="N24" t="s">
        <v>473</v>
      </c>
      <c r="O24" t="s">
        <v>474</v>
      </c>
      <c r="P24" t="s">
        <v>6881</v>
      </c>
      <c r="R24" s="7">
        <v>36575025</v>
      </c>
      <c r="S24">
        <v>2</v>
      </c>
    </row>
    <row r="25" spans="1:19">
      <c r="A25" t="s">
        <v>292</v>
      </c>
      <c r="B25" t="s">
        <v>293</v>
      </c>
      <c r="C25" t="s">
        <v>18</v>
      </c>
      <c r="D25">
        <v>299</v>
      </c>
      <c r="E25">
        <v>999</v>
      </c>
      <c r="F25" s="1">
        <v>0.7</v>
      </c>
      <c r="G25">
        <v>4.3</v>
      </c>
      <c r="H25" s="3">
        <v>20850</v>
      </c>
      <c r="I25" t="s">
        <v>294</v>
      </c>
      <c r="J25" t="s">
        <v>295</v>
      </c>
      <c r="K25" t="s">
        <v>296</v>
      </c>
      <c r="L25" t="s">
        <v>297</v>
      </c>
      <c r="M25" t="s">
        <v>298</v>
      </c>
      <c r="N25" t="s">
        <v>299</v>
      </c>
      <c r="O25" t="s">
        <v>300</v>
      </c>
      <c r="P25" t="s">
        <v>301</v>
      </c>
      <c r="R25" s="7">
        <v>20829150</v>
      </c>
      <c r="S25">
        <v>3</v>
      </c>
    </row>
    <row r="26" spans="1:19">
      <c r="A26" t="s">
        <v>292</v>
      </c>
      <c r="B26" t="s">
        <v>293</v>
      </c>
      <c r="C26" t="s">
        <v>18</v>
      </c>
      <c r="D26">
        <v>299</v>
      </c>
      <c r="E26">
        <v>999</v>
      </c>
      <c r="F26" s="1">
        <v>0.7</v>
      </c>
      <c r="G26">
        <v>4.3</v>
      </c>
      <c r="H26" s="3">
        <v>20850</v>
      </c>
      <c r="I26" t="s">
        <v>294</v>
      </c>
      <c r="J26" t="s">
        <v>3924</v>
      </c>
      <c r="K26" t="s">
        <v>3925</v>
      </c>
      <c r="L26" t="s">
        <v>3926</v>
      </c>
      <c r="M26" t="s">
        <v>3927</v>
      </c>
      <c r="N26" t="s">
        <v>3928</v>
      </c>
      <c r="O26" t="s">
        <v>3929</v>
      </c>
      <c r="P26" t="s">
        <v>3930</v>
      </c>
      <c r="R26" s="7">
        <v>20829150</v>
      </c>
      <c r="S26">
        <v>3</v>
      </c>
    </row>
    <row r="27" spans="1:19">
      <c r="A27" t="s">
        <v>292</v>
      </c>
      <c r="B27" t="s">
        <v>293</v>
      </c>
      <c r="C27" t="s">
        <v>18</v>
      </c>
      <c r="D27">
        <v>299</v>
      </c>
      <c r="E27">
        <v>999</v>
      </c>
      <c r="F27" s="1">
        <v>0.7</v>
      </c>
      <c r="G27">
        <v>4.3</v>
      </c>
      <c r="H27" s="3">
        <v>20850</v>
      </c>
      <c r="I27" t="s">
        <v>294</v>
      </c>
      <c r="J27" t="s">
        <v>295</v>
      </c>
      <c r="K27" t="s">
        <v>296</v>
      </c>
      <c r="L27" t="s">
        <v>297</v>
      </c>
      <c r="M27" t="s">
        <v>298</v>
      </c>
      <c r="N27" t="s">
        <v>299</v>
      </c>
      <c r="O27" t="s">
        <v>300</v>
      </c>
      <c r="P27" t="s">
        <v>5933</v>
      </c>
      <c r="R27" s="7">
        <v>20829150</v>
      </c>
      <c r="S27">
        <v>3</v>
      </c>
    </row>
    <row r="28" spans="1:19">
      <c r="A28" t="s">
        <v>122</v>
      </c>
      <c r="B28" t="s">
        <v>123</v>
      </c>
      <c r="C28" t="s">
        <v>18</v>
      </c>
      <c r="D28">
        <v>299</v>
      </c>
      <c r="E28">
        <v>799</v>
      </c>
      <c r="F28" s="1">
        <v>0.63</v>
      </c>
      <c r="G28">
        <v>4.2</v>
      </c>
      <c r="H28" s="3">
        <v>94364</v>
      </c>
      <c r="I28" t="s">
        <v>124</v>
      </c>
      <c r="J28" t="s">
        <v>50</v>
      </c>
      <c r="K28" t="s">
        <v>51</v>
      </c>
      <c r="L28" t="s">
        <v>52</v>
      </c>
      <c r="M28" t="s">
        <v>53</v>
      </c>
      <c r="N28" t="s">
        <v>54</v>
      </c>
      <c r="O28" t="s">
        <v>3532</v>
      </c>
      <c r="P28" t="s">
        <v>3533</v>
      </c>
      <c r="R28" s="7">
        <v>75396836</v>
      </c>
      <c r="S28">
        <v>2</v>
      </c>
    </row>
    <row r="29" spans="1:19">
      <c r="A29" t="s">
        <v>122</v>
      </c>
      <c r="B29" t="s">
        <v>123</v>
      </c>
      <c r="C29" t="s">
        <v>18</v>
      </c>
      <c r="D29">
        <v>299</v>
      </c>
      <c r="E29">
        <v>799</v>
      </c>
      <c r="F29" s="1">
        <v>0.63</v>
      </c>
      <c r="G29">
        <v>4.2</v>
      </c>
      <c r="H29" s="3">
        <v>94363</v>
      </c>
      <c r="I29" t="s">
        <v>124</v>
      </c>
      <c r="J29" t="s">
        <v>50</v>
      </c>
      <c r="K29" t="s">
        <v>51</v>
      </c>
      <c r="L29" t="s">
        <v>52</v>
      </c>
      <c r="M29" t="s">
        <v>53</v>
      </c>
      <c r="N29" t="s">
        <v>54</v>
      </c>
      <c r="O29" t="s">
        <v>125</v>
      </c>
      <c r="P29" t="s">
        <v>126</v>
      </c>
      <c r="R29" s="7">
        <v>75396037</v>
      </c>
      <c r="S29">
        <v>2</v>
      </c>
    </row>
    <row r="30" spans="1:19">
      <c r="A30" t="s">
        <v>4322</v>
      </c>
      <c r="B30" t="s">
        <v>4323</v>
      </c>
      <c r="C30" t="s">
        <v>2978</v>
      </c>
      <c r="D30">
        <v>699</v>
      </c>
      <c r="E30" s="2">
        <v>1199</v>
      </c>
      <c r="F30" s="1">
        <v>0.42</v>
      </c>
      <c r="G30">
        <v>4</v>
      </c>
      <c r="H30" s="3">
        <v>14404</v>
      </c>
      <c r="I30" t="s">
        <v>4324</v>
      </c>
      <c r="J30" t="s">
        <v>3449</v>
      </c>
      <c r="K30" t="s">
        <v>3450</v>
      </c>
      <c r="L30" t="s">
        <v>3451</v>
      </c>
      <c r="M30" t="s">
        <v>3452</v>
      </c>
      <c r="N30" t="s">
        <v>3453</v>
      </c>
      <c r="O30" t="s">
        <v>4325</v>
      </c>
      <c r="P30" t="s">
        <v>4326</v>
      </c>
      <c r="R30" s="7">
        <v>17270396</v>
      </c>
      <c r="S30">
        <v>2</v>
      </c>
    </row>
    <row r="31" spans="1:19">
      <c r="A31" t="s">
        <v>4322</v>
      </c>
      <c r="B31" t="s">
        <v>4323</v>
      </c>
      <c r="C31" t="s">
        <v>2978</v>
      </c>
      <c r="D31">
        <v>699</v>
      </c>
      <c r="E31" s="2">
        <v>1199</v>
      </c>
      <c r="F31" s="1">
        <v>0.42</v>
      </c>
      <c r="G31">
        <v>4</v>
      </c>
      <c r="H31" s="3">
        <v>14403</v>
      </c>
      <c r="I31" t="s">
        <v>4324</v>
      </c>
      <c r="J31" t="s">
        <v>3449</v>
      </c>
      <c r="K31" t="s">
        <v>3450</v>
      </c>
      <c r="L31" t="s">
        <v>3451</v>
      </c>
      <c r="M31" t="s">
        <v>3452</v>
      </c>
      <c r="N31" t="s">
        <v>3453</v>
      </c>
      <c r="O31" t="s">
        <v>7431</v>
      </c>
      <c r="P31" t="s">
        <v>7432</v>
      </c>
      <c r="R31" s="7">
        <v>17269197</v>
      </c>
      <c r="S31">
        <v>2</v>
      </c>
    </row>
    <row r="32" spans="1:19">
      <c r="A32" t="s">
        <v>3472</v>
      </c>
      <c r="B32" t="s">
        <v>3473</v>
      </c>
      <c r="C32" t="s">
        <v>2843</v>
      </c>
      <c r="D32">
        <v>369</v>
      </c>
      <c r="E32" s="2">
        <v>1600</v>
      </c>
      <c r="F32" s="1">
        <v>0.77</v>
      </c>
      <c r="G32">
        <v>4</v>
      </c>
      <c r="H32" s="3">
        <v>32625</v>
      </c>
      <c r="I32" t="s">
        <v>3474</v>
      </c>
      <c r="J32" t="s">
        <v>3475</v>
      </c>
      <c r="K32" t="s">
        <v>3476</v>
      </c>
      <c r="L32" t="s">
        <v>3477</v>
      </c>
      <c r="M32" t="s">
        <v>3478</v>
      </c>
      <c r="N32" t="s">
        <v>3479</v>
      </c>
      <c r="O32" t="s">
        <v>3480</v>
      </c>
      <c r="P32" t="s">
        <v>3481</v>
      </c>
      <c r="R32" s="7">
        <v>52200000</v>
      </c>
      <c r="S32">
        <v>2</v>
      </c>
    </row>
    <row r="33" spans="1:19">
      <c r="A33" t="s">
        <v>3472</v>
      </c>
      <c r="B33" t="s">
        <v>3473</v>
      </c>
      <c r="C33" t="s">
        <v>2843</v>
      </c>
      <c r="D33">
        <v>369</v>
      </c>
      <c r="E33" s="2">
        <v>1600</v>
      </c>
      <c r="F33" s="1">
        <v>0.77</v>
      </c>
      <c r="G33">
        <v>4</v>
      </c>
      <c r="H33" s="3">
        <v>32625</v>
      </c>
      <c r="I33" t="s">
        <v>5265</v>
      </c>
      <c r="J33" t="s">
        <v>3475</v>
      </c>
      <c r="K33" t="s">
        <v>3476</v>
      </c>
      <c r="L33" t="s">
        <v>3477</v>
      </c>
      <c r="M33" t="s">
        <v>3478</v>
      </c>
      <c r="N33" t="s">
        <v>3479</v>
      </c>
      <c r="O33" t="s">
        <v>5266</v>
      </c>
      <c r="P33" t="s">
        <v>5267</v>
      </c>
      <c r="R33" s="7">
        <v>52200000</v>
      </c>
      <c r="S33">
        <v>2</v>
      </c>
    </row>
    <row r="34" spans="1:19">
      <c r="A34" t="s">
        <v>773</v>
      </c>
      <c r="B34" t="s">
        <v>774</v>
      </c>
      <c r="C34" t="s">
        <v>18</v>
      </c>
      <c r="D34">
        <v>325</v>
      </c>
      <c r="E34" s="2">
        <v>1299</v>
      </c>
      <c r="F34" s="1">
        <v>0.75</v>
      </c>
      <c r="G34">
        <v>4.2</v>
      </c>
      <c r="H34" s="3">
        <v>10576</v>
      </c>
      <c r="I34" t="s">
        <v>775</v>
      </c>
      <c r="J34" t="s">
        <v>776</v>
      </c>
      <c r="K34" t="s">
        <v>777</v>
      </c>
      <c r="L34" t="s">
        <v>778</v>
      </c>
      <c r="M34" t="s">
        <v>779</v>
      </c>
      <c r="N34" t="s">
        <v>780</v>
      </c>
      <c r="O34" t="s">
        <v>781</v>
      </c>
      <c r="P34" t="s">
        <v>782</v>
      </c>
      <c r="R34" s="7">
        <v>13738224</v>
      </c>
      <c r="S34">
        <v>2</v>
      </c>
    </row>
    <row r="35" spans="1:19">
      <c r="A35" t="s">
        <v>773</v>
      </c>
      <c r="B35" t="s">
        <v>774</v>
      </c>
      <c r="C35" t="s">
        <v>18</v>
      </c>
      <c r="D35">
        <v>325</v>
      </c>
      <c r="E35" s="2">
        <v>1299</v>
      </c>
      <c r="F35" s="1">
        <v>0.75</v>
      </c>
      <c r="G35">
        <v>4.2</v>
      </c>
      <c r="H35" s="3">
        <v>10576</v>
      </c>
      <c r="I35" t="s">
        <v>775</v>
      </c>
      <c r="J35" t="s">
        <v>776</v>
      </c>
      <c r="K35" t="s">
        <v>777</v>
      </c>
      <c r="L35" t="s">
        <v>778</v>
      </c>
      <c r="M35" t="s">
        <v>779</v>
      </c>
      <c r="N35" t="s">
        <v>780</v>
      </c>
      <c r="O35" t="s">
        <v>7818</v>
      </c>
      <c r="P35" t="s">
        <v>7819</v>
      </c>
      <c r="R35" s="7">
        <v>13738224</v>
      </c>
      <c r="S35">
        <v>2</v>
      </c>
    </row>
    <row r="36" spans="1:19">
      <c r="A36" t="s">
        <v>16</v>
      </c>
      <c r="B36" t="s">
        <v>17</v>
      </c>
      <c r="C36" t="s">
        <v>18</v>
      </c>
      <c r="D36">
        <v>399</v>
      </c>
      <c r="E36" s="2">
        <v>1099</v>
      </c>
      <c r="F36" s="1">
        <v>0.64</v>
      </c>
      <c r="G36">
        <v>4.2</v>
      </c>
      <c r="H36" s="3">
        <v>24270</v>
      </c>
      <c r="I36" t="s">
        <v>19</v>
      </c>
      <c r="J36" t="s">
        <v>20</v>
      </c>
      <c r="K36" t="s">
        <v>21</v>
      </c>
      <c r="L36" t="s">
        <v>22</v>
      </c>
      <c r="M36" t="s">
        <v>23</v>
      </c>
      <c r="N36" t="s">
        <v>810</v>
      </c>
      <c r="O36" t="s">
        <v>3059</v>
      </c>
      <c r="P36" t="s">
        <v>3060</v>
      </c>
      <c r="R36" s="7">
        <v>26672730</v>
      </c>
      <c r="S36">
        <v>3</v>
      </c>
    </row>
    <row r="37" spans="1:19">
      <c r="A37" t="s">
        <v>16</v>
      </c>
      <c r="B37" t="s">
        <v>17</v>
      </c>
      <c r="C37" t="s">
        <v>18</v>
      </c>
      <c r="D37">
        <v>399</v>
      </c>
      <c r="E37" s="2">
        <v>1099</v>
      </c>
      <c r="F37" s="1">
        <v>0.64</v>
      </c>
      <c r="G37">
        <v>4.2</v>
      </c>
      <c r="H37" s="3">
        <v>24269</v>
      </c>
      <c r="I37" t="s">
        <v>19</v>
      </c>
      <c r="J37" t="s">
        <v>20</v>
      </c>
      <c r="K37" t="s">
        <v>21</v>
      </c>
      <c r="L37" t="s">
        <v>22</v>
      </c>
      <c r="M37" t="s">
        <v>23</v>
      </c>
      <c r="N37" t="s">
        <v>24</v>
      </c>
      <c r="O37" t="s">
        <v>25</v>
      </c>
      <c r="P37" t="s">
        <v>26</v>
      </c>
      <c r="R37" s="7">
        <v>26671631</v>
      </c>
      <c r="S37">
        <v>3</v>
      </c>
    </row>
    <row r="38" spans="1:19">
      <c r="A38" t="s">
        <v>16</v>
      </c>
      <c r="B38" t="s">
        <v>17</v>
      </c>
      <c r="C38" t="s">
        <v>18</v>
      </c>
      <c r="D38">
        <v>399</v>
      </c>
      <c r="E38" s="2">
        <v>1099</v>
      </c>
      <c r="F38" s="1">
        <v>0.64</v>
      </c>
      <c r="G38">
        <v>4.2</v>
      </c>
      <c r="H38" s="3">
        <v>24269</v>
      </c>
      <c r="I38" t="s">
        <v>19</v>
      </c>
      <c r="J38" t="s">
        <v>20</v>
      </c>
      <c r="K38" t="s">
        <v>21</v>
      </c>
      <c r="L38" t="s">
        <v>22</v>
      </c>
      <c r="M38" t="s">
        <v>23</v>
      </c>
      <c r="N38" t="s">
        <v>746</v>
      </c>
      <c r="O38" t="s">
        <v>4724</v>
      </c>
      <c r="P38" t="s">
        <v>4725</v>
      </c>
      <c r="R38" s="7">
        <v>26671631</v>
      </c>
      <c r="S38">
        <v>3</v>
      </c>
    </row>
    <row r="39" spans="1:19">
      <c r="A39" t="s">
        <v>417</v>
      </c>
      <c r="B39" t="s">
        <v>418</v>
      </c>
      <c r="C39" t="s">
        <v>98</v>
      </c>
      <c r="D39">
        <v>999</v>
      </c>
      <c r="E39" s="2">
        <v>1599</v>
      </c>
      <c r="F39" s="1">
        <v>0.38</v>
      </c>
      <c r="G39">
        <v>4.3</v>
      </c>
      <c r="H39" s="3">
        <v>12093</v>
      </c>
      <c r="I39" t="s">
        <v>419</v>
      </c>
      <c r="J39" t="s">
        <v>420</v>
      </c>
      <c r="K39" t="s">
        <v>421</v>
      </c>
      <c r="L39" t="s">
        <v>422</v>
      </c>
      <c r="M39" t="s">
        <v>423</v>
      </c>
      <c r="N39" t="s">
        <v>424</v>
      </c>
      <c r="O39" t="s">
        <v>425</v>
      </c>
      <c r="P39" t="s">
        <v>426</v>
      </c>
      <c r="R39" s="7">
        <v>19336707</v>
      </c>
      <c r="S39">
        <v>2</v>
      </c>
    </row>
    <row r="40" spans="1:19">
      <c r="A40" t="s">
        <v>417</v>
      </c>
      <c r="B40" t="s">
        <v>418</v>
      </c>
      <c r="C40" t="s">
        <v>98</v>
      </c>
      <c r="D40">
        <v>999</v>
      </c>
      <c r="E40" s="2">
        <v>1599</v>
      </c>
      <c r="F40" s="1">
        <v>0.38</v>
      </c>
      <c r="G40">
        <v>4.3</v>
      </c>
      <c r="H40" s="3">
        <v>12093</v>
      </c>
      <c r="I40" t="s">
        <v>419</v>
      </c>
      <c r="J40" t="s">
        <v>420</v>
      </c>
      <c r="K40" t="s">
        <v>421</v>
      </c>
      <c r="L40" t="s">
        <v>422</v>
      </c>
      <c r="M40" t="s">
        <v>423</v>
      </c>
      <c r="N40" t="s">
        <v>424</v>
      </c>
      <c r="O40" t="s">
        <v>6750</v>
      </c>
      <c r="P40" t="s">
        <v>6751</v>
      </c>
      <c r="R40" s="7">
        <v>19336707</v>
      </c>
      <c r="S40">
        <v>2</v>
      </c>
    </row>
    <row r="41" spans="1:19">
      <c r="A41" t="s">
        <v>127</v>
      </c>
      <c r="B41" t="s">
        <v>128</v>
      </c>
      <c r="C41" t="s">
        <v>129</v>
      </c>
      <c r="D41">
        <v>219</v>
      </c>
      <c r="E41">
        <v>700</v>
      </c>
      <c r="F41" s="1">
        <v>0.69</v>
      </c>
      <c r="G41">
        <v>4.4000000000000004</v>
      </c>
      <c r="H41" s="3">
        <v>426973</v>
      </c>
      <c r="I41" t="s">
        <v>130</v>
      </c>
      <c r="J41" t="s">
        <v>131</v>
      </c>
      <c r="K41" t="s">
        <v>132</v>
      </c>
      <c r="L41" t="s">
        <v>133</v>
      </c>
      <c r="M41" t="s">
        <v>134</v>
      </c>
      <c r="N41" t="s">
        <v>135</v>
      </c>
      <c r="O41" t="s">
        <v>136</v>
      </c>
      <c r="P41" t="s">
        <v>137</v>
      </c>
      <c r="R41" s="7">
        <v>298881100</v>
      </c>
      <c r="S41">
        <v>2</v>
      </c>
    </row>
    <row r="42" spans="1:19">
      <c r="A42" t="s">
        <v>127</v>
      </c>
      <c r="B42" t="s">
        <v>128</v>
      </c>
      <c r="C42" t="s">
        <v>129</v>
      </c>
      <c r="D42">
        <v>219</v>
      </c>
      <c r="E42">
        <v>700</v>
      </c>
      <c r="F42" s="1">
        <v>0.69</v>
      </c>
      <c r="G42">
        <v>4.4000000000000004</v>
      </c>
      <c r="H42" s="3">
        <v>426972</v>
      </c>
      <c r="I42" t="s">
        <v>130</v>
      </c>
      <c r="J42" t="s">
        <v>131</v>
      </c>
      <c r="K42" t="s">
        <v>132</v>
      </c>
      <c r="L42" t="s">
        <v>133</v>
      </c>
      <c r="M42" t="s">
        <v>134</v>
      </c>
      <c r="N42" t="s">
        <v>135</v>
      </c>
      <c r="O42" t="s">
        <v>136</v>
      </c>
      <c r="P42" t="s">
        <v>5254</v>
      </c>
      <c r="R42" s="7">
        <v>298880400</v>
      </c>
      <c r="S42">
        <v>2</v>
      </c>
    </row>
    <row r="43" spans="1:19">
      <c r="A43" t="s">
        <v>476</v>
      </c>
      <c r="B43" t="s">
        <v>477</v>
      </c>
      <c r="C43" t="s">
        <v>98</v>
      </c>
      <c r="D43" s="2">
        <v>1199</v>
      </c>
      <c r="E43" s="2">
        <v>2199</v>
      </c>
      <c r="F43" s="1">
        <v>0.45</v>
      </c>
      <c r="G43">
        <v>4.4000000000000004</v>
      </c>
      <c r="H43" s="3">
        <v>24780</v>
      </c>
      <c r="I43" t="s">
        <v>478</v>
      </c>
      <c r="J43" t="s">
        <v>479</v>
      </c>
      <c r="K43" t="s">
        <v>480</v>
      </c>
      <c r="L43" t="s">
        <v>481</v>
      </c>
      <c r="M43" t="s">
        <v>482</v>
      </c>
      <c r="N43" t="s">
        <v>483</v>
      </c>
      <c r="O43" t="s">
        <v>484</v>
      </c>
      <c r="P43" t="s">
        <v>485</v>
      </c>
      <c r="R43" s="7">
        <v>54491220</v>
      </c>
      <c r="S43">
        <v>2</v>
      </c>
    </row>
    <row r="44" spans="1:19">
      <c r="A44" t="s">
        <v>476</v>
      </c>
      <c r="B44" t="s">
        <v>477</v>
      </c>
      <c r="C44" t="s">
        <v>98</v>
      </c>
      <c r="D44" s="2">
        <v>1199</v>
      </c>
      <c r="E44" s="2">
        <v>2199</v>
      </c>
      <c r="F44" s="1">
        <v>0.45</v>
      </c>
      <c r="G44">
        <v>4.4000000000000004</v>
      </c>
      <c r="H44" s="3">
        <v>24780</v>
      </c>
      <c r="I44" t="s">
        <v>478</v>
      </c>
      <c r="J44" t="s">
        <v>479</v>
      </c>
      <c r="K44" t="s">
        <v>480</v>
      </c>
      <c r="L44" t="s">
        <v>481</v>
      </c>
      <c r="M44" t="s">
        <v>482</v>
      </c>
      <c r="N44" t="s">
        <v>483</v>
      </c>
      <c r="O44" t="s">
        <v>484</v>
      </c>
      <c r="P44" t="s">
        <v>6947</v>
      </c>
      <c r="R44" s="7">
        <v>54491220</v>
      </c>
      <c r="S44">
        <v>2</v>
      </c>
    </row>
    <row r="45" spans="1:19">
      <c r="A45" t="s">
        <v>3380</v>
      </c>
      <c r="B45" t="s">
        <v>3381</v>
      </c>
      <c r="C45" t="s">
        <v>2799</v>
      </c>
      <c r="D45" s="2">
        <v>1799</v>
      </c>
      <c r="E45" s="2">
        <v>2499</v>
      </c>
      <c r="F45" s="1">
        <v>0.28000000000000003</v>
      </c>
      <c r="G45">
        <v>4.0999999999999996</v>
      </c>
      <c r="H45" s="3">
        <v>18678</v>
      </c>
      <c r="I45" t="s">
        <v>3382</v>
      </c>
      <c r="J45" t="s">
        <v>3383</v>
      </c>
      <c r="K45" t="s">
        <v>3384</v>
      </c>
      <c r="L45" t="s">
        <v>3385</v>
      </c>
      <c r="M45" t="s">
        <v>3386</v>
      </c>
      <c r="N45" t="s">
        <v>12026</v>
      </c>
      <c r="O45" t="s">
        <v>3387</v>
      </c>
      <c r="P45" t="s">
        <v>3388</v>
      </c>
      <c r="R45" s="7">
        <v>46676322</v>
      </c>
      <c r="S45">
        <v>2</v>
      </c>
    </row>
    <row r="46" spans="1:19">
      <c r="A46" t="s">
        <v>3380</v>
      </c>
      <c r="B46" t="s">
        <v>3381</v>
      </c>
      <c r="C46" t="s">
        <v>2799</v>
      </c>
      <c r="D46" s="2">
        <v>1799</v>
      </c>
      <c r="E46" s="2">
        <v>2499</v>
      </c>
      <c r="F46" s="1">
        <v>0.28000000000000003</v>
      </c>
      <c r="G46">
        <v>4.0999999999999996</v>
      </c>
      <c r="H46" s="3">
        <v>18678</v>
      </c>
      <c r="I46" t="s">
        <v>3382</v>
      </c>
      <c r="J46" t="s">
        <v>3383</v>
      </c>
      <c r="K46" t="s">
        <v>3384</v>
      </c>
      <c r="L46" t="s">
        <v>3385</v>
      </c>
      <c r="M46" t="s">
        <v>3386</v>
      </c>
      <c r="N46" t="s">
        <v>12026</v>
      </c>
      <c r="O46" t="s">
        <v>5051</v>
      </c>
      <c r="P46" t="s">
        <v>5052</v>
      </c>
      <c r="R46" s="7">
        <v>46676322</v>
      </c>
      <c r="S46">
        <v>2</v>
      </c>
    </row>
    <row r="47" spans="1:19">
      <c r="A47" t="s">
        <v>2923</v>
      </c>
      <c r="B47" t="s">
        <v>2924</v>
      </c>
      <c r="C47" t="s">
        <v>2925</v>
      </c>
      <c r="D47">
        <v>349</v>
      </c>
      <c r="E47" s="2">
        <v>1299</v>
      </c>
      <c r="F47" s="1">
        <v>0.73</v>
      </c>
      <c r="G47">
        <v>4</v>
      </c>
      <c r="H47" s="3">
        <v>14283</v>
      </c>
      <c r="I47" t="s">
        <v>2926</v>
      </c>
      <c r="J47" t="s">
        <v>2927</v>
      </c>
      <c r="K47" t="s">
        <v>2928</v>
      </c>
      <c r="L47" t="s">
        <v>2929</v>
      </c>
      <c r="M47" t="s">
        <v>2930</v>
      </c>
      <c r="N47" t="s">
        <v>2931</v>
      </c>
      <c r="O47" t="s">
        <v>4645</v>
      </c>
      <c r="P47" t="s">
        <v>4646</v>
      </c>
      <c r="R47" s="7">
        <v>18553617</v>
      </c>
      <c r="S47">
        <v>2</v>
      </c>
    </row>
    <row r="48" spans="1:19">
      <c r="A48" t="s">
        <v>2923</v>
      </c>
      <c r="B48" t="s">
        <v>2924</v>
      </c>
      <c r="C48" t="s">
        <v>2925</v>
      </c>
      <c r="D48">
        <v>349</v>
      </c>
      <c r="E48" s="2">
        <v>1299</v>
      </c>
      <c r="F48" s="1">
        <v>0.73</v>
      </c>
      <c r="G48">
        <v>4</v>
      </c>
      <c r="H48" s="3">
        <v>14282</v>
      </c>
      <c r="I48" t="s">
        <v>2926</v>
      </c>
      <c r="J48" t="s">
        <v>2927</v>
      </c>
      <c r="K48" t="s">
        <v>2928</v>
      </c>
      <c r="L48" t="s">
        <v>2929</v>
      </c>
      <c r="M48" t="s">
        <v>2930</v>
      </c>
      <c r="N48" t="s">
        <v>2931</v>
      </c>
      <c r="O48" t="s">
        <v>2932</v>
      </c>
      <c r="P48" t="s">
        <v>2933</v>
      </c>
      <c r="R48" s="7">
        <v>18552318</v>
      </c>
      <c r="S48">
        <v>2</v>
      </c>
    </row>
    <row r="49" spans="1:19">
      <c r="A49" t="s">
        <v>432</v>
      </c>
      <c r="B49" t="s">
        <v>433</v>
      </c>
      <c r="C49" t="s">
        <v>18</v>
      </c>
      <c r="D49">
        <v>333</v>
      </c>
      <c r="E49">
        <v>999</v>
      </c>
      <c r="F49" s="1">
        <v>0.67</v>
      </c>
      <c r="G49">
        <v>3.3</v>
      </c>
      <c r="H49" s="3">
        <v>9792</v>
      </c>
      <c r="I49" t="s">
        <v>434</v>
      </c>
      <c r="J49" t="s">
        <v>435</v>
      </c>
      <c r="K49" t="s">
        <v>436</v>
      </c>
      <c r="L49" t="s">
        <v>437</v>
      </c>
      <c r="M49" t="s">
        <v>438</v>
      </c>
      <c r="N49" t="s">
        <v>439</v>
      </c>
      <c r="O49" t="s">
        <v>440</v>
      </c>
      <c r="P49" t="s">
        <v>441</v>
      </c>
      <c r="R49" s="7">
        <v>9782208</v>
      </c>
      <c r="S49">
        <v>2</v>
      </c>
    </row>
    <row r="50" spans="1:19">
      <c r="A50" t="s">
        <v>432</v>
      </c>
      <c r="B50" t="s">
        <v>433</v>
      </c>
      <c r="C50" t="s">
        <v>18</v>
      </c>
      <c r="D50">
        <v>333</v>
      </c>
      <c r="E50">
        <v>999</v>
      </c>
      <c r="F50" s="1">
        <v>0.67</v>
      </c>
      <c r="G50">
        <v>3.3</v>
      </c>
      <c r="H50" s="3">
        <v>9792</v>
      </c>
      <c r="I50" t="s">
        <v>434</v>
      </c>
      <c r="J50" t="s">
        <v>435</v>
      </c>
      <c r="K50" t="s">
        <v>436</v>
      </c>
      <c r="L50" t="s">
        <v>437</v>
      </c>
      <c r="M50" t="s">
        <v>438</v>
      </c>
      <c r="N50" t="s">
        <v>439</v>
      </c>
      <c r="O50" t="s">
        <v>440</v>
      </c>
      <c r="P50" t="s">
        <v>6653</v>
      </c>
      <c r="R50" s="7">
        <v>9782208</v>
      </c>
      <c r="S50">
        <v>2</v>
      </c>
    </row>
    <row r="51" spans="1:19">
      <c r="A51" t="s">
        <v>356</v>
      </c>
      <c r="B51" t="s">
        <v>357</v>
      </c>
      <c r="C51" t="s">
        <v>18</v>
      </c>
      <c r="D51">
        <v>899</v>
      </c>
      <c r="E51" s="2">
        <v>1900</v>
      </c>
      <c r="F51" s="1">
        <v>0.53</v>
      </c>
      <c r="G51">
        <v>4.4000000000000004</v>
      </c>
      <c r="H51" s="3">
        <v>13552</v>
      </c>
      <c r="I51" t="s">
        <v>358</v>
      </c>
      <c r="J51" t="s">
        <v>359</v>
      </c>
      <c r="K51" t="s">
        <v>360</v>
      </c>
      <c r="L51" t="s">
        <v>361</v>
      </c>
      <c r="M51" t="s">
        <v>362</v>
      </c>
      <c r="N51" t="s">
        <v>363</v>
      </c>
      <c r="O51" t="s">
        <v>364</v>
      </c>
      <c r="P51" t="s">
        <v>365</v>
      </c>
      <c r="R51" s="7">
        <v>25748800</v>
      </c>
      <c r="S51">
        <v>3</v>
      </c>
    </row>
    <row r="52" spans="1:19">
      <c r="A52" t="s">
        <v>356</v>
      </c>
      <c r="B52" t="s">
        <v>357</v>
      </c>
      <c r="C52" t="s">
        <v>18</v>
      </c>
      <c r="D52">
        <v>899</v>
      </c>
      <c r="E52" s="2">
        <v>1900</v>
      </c>
      <c r="F52" s="1">
        <v>0.53</v>
      </c>
      <c r="G52">
        <v>4.4000000000000004</v>
      </c>
      <c r="H52" s="3">
        <v>13552</v>
      </c>
      <c r="I52" t="s">
        <v>358</v>
      </c>
      <c r="J52" t="s">
        <v>359</v>
      </c>
      <c r="K52" t="s">
        <v>360</v>
      </c>
      <c r="L52" t="s">
        <v>361</v>
      </c>
      <c r="M52" t="s">
        <v>362</v>
      </c>
      <c r="N52" t="s">
        <v>363</v>
      </c>
      <c r="O52" t="s">
        <v>4008</v>
      </c>
      <c r="P52" t="s">
        <v>4009</v>
      </c>
      <c r="R52" s="7">
        <v>25748800</v>
      </c>
      <c r="S52">
        <v>3</v>
      </c>
    </row>
    <row r="53" spans="1:19">
      <c r="A53" t="s">
        <v>356</v>
      </c>
      <c r="B53" t="s">
        <v>357</v>
      </c>
      <c r="C53" t="s">
        <v>18</v>
      </c>
      <c r="D53">
        <v>899</v>
      </c>
      <c r="E53" s="2">
        <v>1900</v>
      </c>
      <c r="F53" s="1">
        <v>0.53</v>
      </c>
      <c r="G53">
        <v>4.4000000000000004</v>
      </c>
      <c r="H53" s="3">
        <v>13552</v>
      </c>
      <c r="I53" t="s">
        <v>358</v>
      </c>
      <c r="J53" t="s">
        <v>359</v>
      </c>
      <c r="K53" t="s">
        <v>360</v>
      </c>
      <c r="L53" t="s">
        <v>361</v>
      </c>
      <c r="M53" t="s">
        <v>362</v>
      </c>
      <c r="N53" t="s">
        <v>363</v>
      </c>
      <c r="O53" t="s">
        <v>6516</v>
      </c>
      <c r="P53" t="s">
        <v>6517</v>
      </c>
      <c r="R53" s="7">
        <v>25748800</v>
      </c>
      <c r="S53">
        <v>3</v>
      </c>
    </row>
    <row r="54" spans="1:19">
      <c r="A54" t="s">
        <v>178</v>
      </c>
      <c r="B54" t="s">
        <v>179</v>
      </c>
      <c r="C54" t="s">
        <v>18</v>
      </c>
      <c r="D54">
        <v>249</v>
      </c>
      <c r="E54">
        <v>399</v>
      </c>
      <c r="F54" s="1">
        <v>0.38</v>
      </c>
      <c r="G54">
        <v>4</v>
      </c>
      <c r="H54" s="3">
        <v>43994</v>
      </c>
      <c r="I54" t="s">
        <v>180</v>
      </c>
      <c r="J54" t="s">
        <v>30</v>
      </c>
      <c r="K54" t="s">
        <v>31</v>
      </c>
      <c r="L54" t="s">
        <v>32</v>
      </c>
      <c r="M54" t="s">
        <v>33</v>
      </c>
      <c r="N54" t="s">
        <v>34</v>
      </c>
      <c r="O54" t="s">
        <v>181</v>
      </c>
      <c r="P54" t="s">
        <v>182</v>
      </c>
      <c r="R54" s="7">
        <v>17553606</v>
      </c>
      <c r="S54">
        <v>2</v>
      </c>
    </row>
    <row r="55" spans="1:19">
      <c r="A55" t="s">
        <v>178</v>
      </c>
      <c r="B55" t="s">
        <v>179</v>
      </c>
      <c r="C55" t="s">
        <v>18</v>
      </c>
      <c r="D55">
        <v>249</v>
      </c>
      <c r="E55">
        <v>399</v>
      </c>
      <c r="F55" s="1">
        <v>0.38</v>
      </c>
      <c r="G55">
        <v>4</v>
      </c>
      <c r="H55" s="3">
        <v>43994</v>
      </c>
      <c r="I55" t="s">
        <v>180</v>
      </c>
      <c r="J55" t="s">
        <v>30</v>
      </c>
      <c r="K55" t="s">
        <v>31</v>
      </c>
      <c r="L55" t="s">
        <v>32</v>
      </c>
      <c r="M55" t="s">
        <v>33</v>
      </c>
      <c r="N55" t="s">
        <v>34</v>
      </c>
      <c r="O55" t="s">
        <v>3699</v>
      </c>
      <c r="P55" t="s">
        <v>3700</v>
      </c>
      <c r="R55" s="7">
        <v>17553606</v>
      </c>
      <c r="S55">
        <v>2</v>
      </c>
    </row>
    <row r="56" spans="1:19">
      <c r="A56" t="s">
        <v>107</v>
      </c>
      <c r="B56" t="s">
        <v>108</v>
      </c>
      <c r="C56" t="s">
        <v>18</v>
      </c>
      <c r="D56">
        <v>199</v>
      </c>
      <c r="E56">
        <v>299</v>
      </c>
      <c r="F56" s="1">
        <v>0.33</v>
      </c>
      <c r="G56">
        <v>4</v>
      </c>
      <c r="H56" s="3">
        <v>43994</v>
      </c>
      <c r="I56" t="s">
        <v>109</v>
      </c>
      <c r="J56" t="s">
        <v>30</v>
      </c>
      <c r="K56" t="s">
        <v>31</v>
      </c>
      <c r="L56" t="s">
        <v>32</v>
      </c>
      <c r="M56" t="s">
        <v>33</v>
      </c>
      <c r="N56" t="s">
        <v>34</v>
      </c>
      <c r="O56" t="s">
        <v>110</v>
      </c>
      <c r="P56" t="s">
        <v>111</v>
      </c>
      <c r="R56" s="7">
        <v>13154206</v>
      </c>
      <c r="S56">
        <v>2</v>
      </c>
    </row>
    <row r="57" spans="1:19">
      <c r="A57" t="s">
        <v>107</v>
      </c>
      <c r="B57" t="s">
        <v>108</v>
      </c>
      <c r="C57" t="s">
        <v>18</v>
      </c>
      <c r="D57">
        <v>199</v>
      </c>
      <c r="E57">
        <v>299</v>
      </c>
      <c r="F57" s="1">
        <v>0.33</v>
      </c>
      <c r="G57">
        <v>4</v>
      </c>
      <c r="H57" s="3">
        <v>43994</v>
      </c>
      <c r="I57" t="s">
        <v>109</v>
      </c>
      <c r="J57" t="s">
        <v>30</v>
      </c>
      <c r="K57" t="s">
        <v>31</v>
      </c>
      <c r="L57" t="s">
        <v>32</v>
      </c>
      <c r="M57" t="s">
        <v>33</v>
      </c>
      <c r="N57" t="s">
        <v>34</v>
      </c>
      <c r="O57" t="s">
        <v>3409</v>
      </c>
      <c r="P57" t="s">
        <v>3410</v>
      </c>
      <c r="R57" s="7">
        <v>13154206</v>
      </c>
      <c r="S57">
        <v>2</v>
      </c>
    </row>
    <row r="58" spans="1:19">
      <c r="A58" t="s">
        <v>491</v>
      </c>
      <c r="B58" t="s">
        <v>492</v>
      </c>
      <c r="C58" t="s">
        <v>18</v>
      </c>
      <c r="D58">
        <v>799</v>
      </c>
      <c r="E58" s="2">
        <v>2100</v>
      </c>
      <c r="F58" s="1">
        <v>0.62</v>
      </c>
      <c r="G58">
        <v>4.3</v>
      </c>
      <c r="H58" s="3">
        <v>8188</v>
      </c>
      <c r="I58" t="s">
        <v>493</v>
      </c>
      <c r="J58" t="s">
        <v>494</v>
      </c>
      <c r="K58" t="s">
        <v>495</v>
      </c>
      <c r="L58" t="s">
        <v>496</v>
      </c>
      <c r="M58" t="s">
        <v>497</v>
      </c>
      <c r="N58" t="s">
        <v>498</v>
      </c>
      <c r="O58" t="s">
        <v>499</v>
      </c>
      <c r="P58" t="s">
        <v>500</v>
      </c>
      <c r="R58" s="7">
        <v>17194800</v>
      </c>
      <c r="S58">
        <v>3</v>
      </c>
    </row>
    <row r="59" spans="1:19">
      <c r="A59" t="s">
        <v>491</v>
      </c>
      <c r="B59" t="s">
        <v>492</v>
      </c>
      <c r="C59" t="s">
        <v>18</v>
      </c>
      <c r="D59">
        <v>799</v>
      </c>
      <c r="E59" s="2">
        <v>2100</v>
      </c>
      <c r="F59" s="1">
        <v>0.62</v>
      </c>
      <c r="G59">
        <v>4.3</v>
      </c>
      <c r="H59" s="3">
        <v>8188</v>
      </c>
      <c r="I59" t="s">
        <v>493</v>
      </c>
      <c r="J59" t="s">
        <v>494</v>
      </c>
      <c r="K59" t="s">
        <v>495</v>
      </c>
      <c r="L59" t="s">
        <v>496</v>
      </c>
      <c r="M59" t="s">
        <v>497</v>
      </c>
      <c r="N59" t="s">
        <v>498</v>
      </c>
      <c r="O59" t="s">
        <v>4184</v>
      </c>
      <c r="P59" t="s">
        <v>4185</v>
      </c>
      <c r="R59" s="7">
        <v>17194800</v>
      </c>
      <c r="S59">
        <v>3</v>
      </c>
    </row>
    <row r="60" spans="1:19">
      <c r="A60" t="s">
        <v>491</v>
      </c>
      <c r="B60" t="s">
        <v>492</v>
      </c>
      <c r="C60" t="s">
        <v>18</v>
      </c>
      <c r="D60">
        <v>799</v>
      </c>
      <c r="E60" s="2">
        <v>2100</v>
      </c>
      <c r="F60" s="1">
        <v>0.62</v>
      </c>
      <c r="G60">
        <v>4.3</v>
      </c>
      <c r="H60" s="3">
        <v>8188</v>
      </c>
      <c r="I60" t="s">
        <v>493</v>
      </c>
      <c r="J60" t="s">
        <v>494</v>
      </c>
      <c r="K60" t="s">
        <v>495</v>
      </c>
      <c r="L60" t="s">
        <v>496</v>
      </c>
      <c r="M60" t="s">
        <v>497</v>
      </c>
      <c r="N60" t="s">
        <v>498</v>
      </c>
      <c r="O60" t="s">
        <v>6974</v>
      </c>
      <c r="P60" t="s">
        <v>6975</v>
      </c>
      <c r="R60" s="7">
        <v>17194800</v>
      </c>
      <c r="S60">
        <v>3</v>
      </c>
    </row>
    <row r="61" spans="1:19">
      <c r="A61" t="s">
        <v>157</v>
      </c>
      <c r="B61" t="s">
        <v>158</v>
      </c>
      <c r="C61" t="s">
        <v>18</v>
      </c>
      <c r="D61">
        <v>349</v>
      </c>
      <c r="E61">
        <v>399</v>
      </c>
      <c r="F61" s="1">
        <v>0.13</v>
      </c>
      <c r="G61">
        <v>4.4000000000000004</v>
      </c>
      <c r="H61" s="3">
        <v>18757</v>
      </c>
      <c r="I61" t="s">
        <v>159</v>
      </c>
      <c r="J61" t="s">
        <v>160</v>
      </c>
      <c r="K61" t="s">
        <v>161</v>
      </c>
      <c r="L61" t="s">
        <v>162</v>
      </c>
      <c r="M61" t="s">
        <v>163</v>
      </c>
      <c r="N61" t="s">
        <v>164</v>
      </c>
      <c r="O61" t="s">
        <v>165</v>
      </c>
      <c r="P61" t="s">
        <v>166</v>
      </c>
      <c r="R61" s="7">
        <v>7484043</v>
      </c>
      <c r="S61">
        <v>3</v>
      </c>
    </row>
    <row r="62" spans="1:19">
      <c r="A62" t="s">
        <v>157</v>
      </c>
      <c r="B62" t="s">
        <v>158</v>
      </c>
      <c r="C62" t="s">
        <v>18</v>
      </c>
      <c r="D62">
        <v>349</v>
      </c>
      <c r="E62">
        <v>399</v>
      </c>
      <c r="F62" s="1">
        <v>0.13</v>
      </c>
      <c r="G62">
        <v>4.4000000000000004</v>
      </c>
      <c r="H62" s="3">
        <v>18757</v>
      </c>
      <c r="I62" t="s">
        <v>159</v>
      </c>
      <c r="J62" t="s">
        <v>160</v>
      </c>
      <c r="K62" t="s">
        <v>161</v>
      </c>
      <c r="L62" t="s">
        <v>162</v>
      </c>
      <c r="M62" t="s">
        <v>163</v>
      </c>
      <c r="N62" t="s">
        <v>3669</v>
      </c>
      <c r="O62" t="s">
        <v>3670</v>
      </c>
      <c r="P62" t="s">
        <v>3671</v>
      </c>
      <c r="R62" s="7">
        <v>7484043</v>
      </c>
      <c r="S62">
        <v>3</v>
      </c>
    </row>
    <row r="63" spans="1:19">
      <c r="A63" t="s">
        <v>157</v>
      </c>
      <c r="B63" t="s">
        <v>158</v>
      </c>
      <c r="C63" t="s">
        <v>18</v>
      </c>
      <c r="D63">
        <v>349</v>
      </c>
      <c r="E63">
        <v>399</v>
      </c>
      <c r="F63" s="1">
        <v>0.13</v>
      </c>
      <c r="G63">
        <v>4.4000000000000004</v>
      </c>
      <c r="H63" s="3">
        <v>18757</v>
      </c>
      <c r="I63" t="s">
        <v>5360</v>
      </c>
      <c r="J63" t="s">
        <v>160</v>
      </c>
      <c r="K63" t="s">
        <v>161</v>
      </c>
      <c r="L63" t="s">
        <v>162</v>
      </c>
      <c r="M63" t="s">
        <v>163</v>
      </c>
      <c r="N63" t="s">
        <v>3669</v>
      </c>
      <c r="O63" t="s">
        <v>5361</v>
      </c>
      <c r="P63" t="s">
        <v>5362</v>
      </c>
      <c r="R63" s="7">
        <v>7484043</v>
      </c>
      <c r="S63">
        <v>3</v>
      </c>
    </row>
    <row r="64" spans="1:19">
      <c r="A64" t="s">
        <v>213</v>
      </c>
      <c r="B64" t="s">
        <v>214</v>
      </c>
      <c r="C64" t="s">
        <v>129</v>
      </c>
      <c r="D64">
        <v>279</v>
      </c>
      <c r="E64">
        <v>499</v>
      </c>
      <c r="F64" s="1">
        <v>0.44</v>
      </c>
      <c r="G64">
        <v>3.7</v>
      </c>
      <c r="H64" s="3">
        <v>10962</v>
      </c>
      <c r="I64" t="s">
        <v>215</v>
      </c>
      <c r="J64" t="s">
        <v>216</v>
      </c>
      <c r="K64" t="s">
        <v>217</v>
      </c>
      <c r="L64" t="s">
        <v>218</v>
      </c>
      <c r="M64" t="s">
        <v>219</v>
      </c>
      <c r="N64" t="s">
        <v>220</v>
      </c>
      <c r="O64" t="s">
        <v>221</v>
      </c>
      <c r="P64" t="s">
        <v>222</v>
      </c>
      <c r="R64" s="7">
        <v>5470038</v>
      </c>
      <c r="S64">
        <v>2</v>
      </c>
    </row>
    <row r="65" spans="1:19">
      <c r="A65" t="s">
        <v>213</v>
      </c>
      <c r="B65" t="s">
        <v>214</v>
      </c>
      <c r="C65" t="s">
        <v>129</v>
      </c>
      <c r="D65">
        <v>279</v>
      </c>
      <c r="E65">
        <v>499</v>
      </c>
      <c r="F65" s="1">
        <v>0.44</v>
      </c>
      <c r="G65">
        <v>3.7</v>
      </c>
      <c r="H65" s="3">
        <v>10962</v>
      </c>
      <c r="I65" t="s">
        <v>215</v>
      </c>
      <c r="J65" t="s">
        <v>216</v>
      </c>
      <c r="K65" t="s">
        <v>217</v>
      </c>
      <c r="L65" t="s">
        <v>218</v>
      </c>
      <c r="M65" t="s">
        <v>219</v>
      </c>
      <c r="N65" t="s">
        <v>220</v>
      </c>
      <c r="O65" t="s">
        <v>5541</v>
      </c>
      <c r="P65" t="s">
        <v>5542</v>
      </c>
      <c r="R65" s="7">
        <v>5470038</v>
      </c>
      <c r="S65">
        <v>2</v>
      </c>
    </row>
    <row r="66" spans="1:19">
      <c r="A66" t="s">
        <v>138</v>
      </c>
      <c r="B66" t="s">
        <v>139</v>
      </c>
      <c r="C66" t="s">
        <v>18</v>
      </c>
      <c r="D66">
        <v>350</v>
      </c>
      <c r="E66">
        <v>899</v>
      </c>
      <c r="F66" s="1">
        <v>0.61</v>
      </c>
      <c r="G66">
        <v>4.2</v>
      </c>
      <c r="H66" s="3">
        <v>2263</v>
      </c>
      <c r="I66" t="s">
        <v>140</v>
      </c>
      <c r="J66" t="s">
        <v>141</v>
      </c>
      <c r="K66" t="s">
        <v>142</v>
      </c>
      <c r="L66" t="s">
        <v>143</v>
      </c>
      <c r="M66" t="s">
        <v>144</v>
      </c>
      <c r="N66" t="s">
        <v>145</v>
      </c>
      <c r="O66" t="s">
        <v>3602</v>
      </c>
      <c r="P66" t="s">
        <v>3603</v>
      </c>
      <c r="R66" s="7">
        <v>2034437</v>
      </c>
      <c r="S66">
        <v>3</v>
      </c>
    </row>
    <row r="67" spans="1:19">
      <c r="A67" t="s">
        <v>138</v>
      </c>
      <c r="B67" t="s">
        <v>139</v>
      </c>
      <c r="C67" t="s">
        <v>18</v>
      </c>
      <c r="D67">
        <v>350</v>
      </c>
      <c r="E67">
        <v>899</v>
      </c>
      <c r="F67" s="1">
        <v>0.61</v>
      </c>
      <c r="G67">
        <v>4.2</v>
      </c>
      <c r="H67" s="3">
        <v>2262</v>
      </c>
      <c r="I67" t="s">
        <v>140</v>
      </c>
      <c r="J67" t="s">
        <v>141</v>
      </c>
      <c r="K67" t="s">
        <v>142</v>
      </c>
      <c r="L67" t="s">
        <v>143</v>
      </c>
      <c r="M67" t="s">
        <v>144</v>
      </c>
      <c r="N67" t="s">
        <v>145</v>
      </c>
      <c r="O67" t="s">
        <v>146</v>
      </c>
      <c r="P67" t="s">
        <v>147</v>
      </c>
      <c r="R67" s="7">
        <v>2033538</v>
      </c>
      <c r="S67">
        <v>3</v>
      </c>
    </row>
    <row r="68" spans="1:19">
      <c r="A68" t="s">
        <v>138</v>
      </c>
      <c r="B68" t="s">
        <v>139</v>
      </c>
      <c r="C68" t="s">
        <v>18</v>
      </c>
      <c r="D68">
        <v>350</v>
      </c>
      <c r="E68">
        <v>899</v>
      </c>
      <c r="F68" s="1">
        <v>0.61</v>
      </c>
      <c r="G68">
        <v>4.2</v>
      </c>
      <c r="H68" s="3">
        <v>2262</v>
      </c>
      <c r="I68" t="s">
        <v>140</v>
      </c>
      <c r="J68" t="s">
        <v>141</v>
      </c>
      <c r="K68" t="s">
        <v>142</v>
      </c>
      <c r="L68" t="s">
        <v>143</v>
      </c>
      <c r="M68" t="s">
        <v>144</v>
      </c>
      <c r="N68" t="s">
        <v>145</v>
      </c>
      <c r="O68" t="s">
        <v>146</v>
      </c>
      <c r="P68" t="s">
        <v>5289</v>
      </c>
      <c r="R68" s="7">
        <v>2033538</v>
      </c>
      <c r="S68">
        <v>3</v>
      </c>
    </row>
    <row r="69" spans="1:19">
      <c r="A69" t="s">
        <v>3308</v>
      </c>
      <c r="B69" t="s">
        <v>3309</v>
      </c>
      <c r="C69" t="s">
        <v>3310</v>
      </c>
      <c r="D69">
        <v>99</v>
      </c>
      <c r="E69">
        <v>999</v>
      </c>
      <c r="F69" s="1">
        <v>0.9</v>
      </c>
      <c r="G69">
        <v>4</v>
      </c>
      <c r="H69" s="3">
        <v>1396</v>
      </c>
      <c r="I69" t="s">
        <v>3311</v>
      </c>
      <c r="J69" t="s">
        <v>3312</v>
      </c>
      <c r="K69" t="s">
        <v>3313</v>
      </c>
      <c r="L69" t="s">
        <v>3314</v>
      </c>
      <c r="M69" t="s">
        <v>3315</v>
      </c>
      <c r="N69" t="s">
        <v>3316</v>
      </c>
      <c r="O69" t="s">
        <v>3317</v>
      </c>
      <c r="P69" t="s">
        <v>3318</v>
      </c>
      <c r="R69" s="7">
        <v>1394604</v>
      </c>
      <c r="S69">
        <v>2</v>
      </c>
    </row>
    <row r="70" spans="1:19">
      <c r="A70" t="s">
        <v>3308</v>
      </c>
      <c r="B70" t="s">
        <v>3309</v>
      </c>
      <c r="C70" t="s">
        <v>3310</v>
      </c>
      <c r="D70">
        <v>99</v>
      </c>
      <c r="E70">
        <v>999</v>
      </c>
      <c r="F70" s="1">
        <v>0.9</v>
      </c>
      <c r="G70">
        <v>4</v>
      </c>
      <c r="H70" s="3">
        <v>1396</v>
      </c>
      <c r="I70" t="s">
        <v>3311</v>
      </c>
      <c r="J70" t="s">
        <v>3312</v>
      </c>
      <c r="K70" t="s">
        <v>3313</v>
      </c>
      <c r="L70" t="s">
        <v>3314</v>
      </c>
      <c r="M70" t="s">
        <v>3315</v>
      </c>
      <c r="N70" t="s">
        <v>3316</v>
      </c>
      <c r="O70" t="s">
        <v>4935</v>
      </c>
      <c r="P70" t="s">
        <v>4936</v>
      </c>
      <c r="R70" s="7">
        <v>1394604</v>
      </c>
      <c r="S70">
        <v>2</v>
      </c>
    </row>
    <row r="71" spans="1:19">
      <c r="A71" t="s">
        <v>4290</v>
      </c>
      <c r="B71" t="s">
        <v>4291</v>
      </c>
      <c r="C71" t="s">
        <v>4292</v>
      </c>
      <c r="D71">
        <v>120</v>
      </c>
      <c r="E71">
        <v>999</v>
      </c>
      <c r="F71" s="1">
        <v>0.88</v>
      </c>
      <c r="G71">
        <v>3.9</v>
      </c>
      <c r="H71" s="3">
        <v>6491</v>
      </c>
      <c r="I71" t="s">
        <v>4293</v>
      </c>
      <c r="J71" t="s">
        <v>4294</v>
      </c>
      <c r="K71" t="s">
        <v>4295</v>
      </c>
      <c r="L71" t="s">
        <v>4296</v>
      </c>
      <c r="M71" t="s">
        <v>4297</v>
      </c>
      <c r="N71" t="s">
        <v>4298</v>
      </c>
      <c r="O71" t="s">
        <v>4299</v>
      </c>
      <c r="P71" t="s">
        <v>4300</v>
      </c>
      <c r="R71" s="7">
        <v>6484509</v>
      </c>
      <c r="S71">
        <v>2</v>
      </c>
    </row>
    <row r="72" spans="1:19">
      <c r="A72" t="s">
        <v>4290</v>
      </c>
      <c r="B72" t="s">
        <v>4291</v>
      </c>
      <c r="C72" t="s">
        <v>4292</v>
      </c>
      <c r="D72">
        <v>120</v>
      </c>
      <c r="E72">
        <v>999</v>
      </c>
      <c r="F72" s="1">
        <v>0.88</v>
      </c>
      <c r="G72">
        <v>3.9</v>
      </c>
      <c r="H72" s="3">
        <v>6491</v>
      </c>
      <c r="I72" t="s">
        <v>4293</v>
      </c>
      <c r="J72" t="s">
        <v>4294</v>
      </c>
      <c r="K72" t="s">
        <v>4295</v>
      </c>
      <c r="L72" t="s">
        <v>4296</v>
      </c>
      <c r="M72" t="s">
        <v>4297</v>
      </c>
      <c r="N72" t="s">
        <v>7449</v>
      </c>
      <c r="O72" t="s">
        <v>7450</v>
      </c>
      <c r="P72" t="s">
        <v>7451</v>
      </c>
      <c r="R72" s="7">
        <v>6484509</v>
      </c>
      <c r="S72">
        <v>2</v>
      </c>
    </row>
    <row r="73" spans="1:19">
      <c r="A73" t="s">
        <v>4173</v>
      </c>
      <c r="B73" t="s">
        <v>4174</v>
      </c>
      <c r="C73" t="s">
        <v>4175</v>
      </c>
      <c r="D73">
        <v>149</v>
      </c>
      <c r="E73">
        <v>149</v>
      </c>
      <c r="F73" s="1">
        <v>0</v>
      </c>
      <c r="G73">
        <v>4.3</v>
      </c>
      <c r="H73" s="3">
        <v>10833</v>
      </c>
      <c r="I73" t="s">
        <v>4176</v>
      </c>
      <c r="J73" t="s">
        <v>4177</v>
      </c>
      <c r="K73" t="s">
        <v>4178</v>
      </c>
      <c r="L73" t="s">
        <v>4179</v>
      </c>
      <c r="M73" t="s">
        <v>4180</v>
      </c>
      <c r="N73" t="s">
        <v>4181</v>
      </c>
      <c r="O73" t="s">
        <v>4182</v>
      </c>
      <c r="P73" t="s">
        <v>4183</v>
      </c>
      <c r="R73" s="7">
        <v>1614117</v>
      </c>
      <c r="S73">
        <v>2</v>
      </c>
    </row>
    <row r="74" spans="1:19">
      <c r="A74" t="s">
        <v>4173</v>
      </c>
      <c r="B74" t="s">
        <v>4174</v>
      </c>
      <c r="C74" t="s">
        <v>4175</v>
      </c>
      <c r="D74">
        <v>149</v>
      </c>
      <c r="E74">
        <v>149</v>
      </c>
      <c r="F74" s="1">
        <v>0</v>
      </c>
      <c r="G74">
        <v>4.3</v>
      </c>
      <c r="H74" s="3">
        <v>10833</v>
      </c>
      <c r="I74" t="s">
        <v>4176</v>
      </c>
      <c r="J74" t="s">
        <v>4177</v>
      </c>
      <c r="K74" t="s">
        <v>4178</v>
      </c>
      <c r="L74" t="s">
        <v>4179</v>
      </c>
      <c r="M74" t="s">
        <v>4180</v>
      </c>
      <c r="N74" t="s">
        <v>4181</v>
      </c>
      <c r="O74" t="s">
        <v>6900</v>
      </c>
      <c r="P74" t="s">
        <v>6901</v>
      </c>
      <c r="R74" s="7">
        <v>1614117</v>
      </c>
      <c r="S74">
        <v>2</v>
      </c>
    </row>
    <row r="75" spans="1:19">
      <c r="A75" t="s">
        <v>550</v>
      </c>
      <c r="B75" t="s">
        <v>551</v>
      </c>
      <c r="C75" t="s">
        <v>18</v>
      </c>
      <c r="D75">
        <v>154</v>
      </c>
      <c r="E75">
        <v>349</v>
      </c>
      <c r="F75" s="1">
        <v>0.56000000000000005</v>
      </c>
      <c r="G75">
        <v>4.3</v>
      </c>
      <c r="H75" s="3">
        <v>7064</v>
      </c>
      <c r="I75" t="s">
        <v>552</v>
      </c>
      <c r="J75" t="s">
        <v>553</v>
      </c>
      <c r="K75" t="s">
        <v>554</v>
      </c>
      <c r="L75" t="s">
        <v>555</v>
      </c>
      <c r="M75" t="s">
        <v>556</v>
      </c>
      <c r="N75" t="s">
        <v>557</v>
      </c>
      <c r="O75" t="s">
        <v>558</v>
      </c>
      <c r="P75" t="s">
        <v>559</v>
      </c>
      <c r="R75" s="7">
        <v>2465336</v>
      </c>
      <c r="S75">
        <v>2</v>
      </c>
    </row>
    <row r="76" spans="1:19">
      <c r="A76" t="s">
        <v>550</v>
      </c>
      <c r="B76" t="s">
        <v>551</v>
      </c>
      <c r="C76" t="s">
        <v>18</v>
      </c>
      <c r="D76">
        <v>154</v>
      </c>
      <c r="E76">
        <v>349</v>
      </c>
      <c r="F76" s="1">
        <v>0.56000000000000005</v>
      </c>
      <c r="G76">
        <v>4.3</v>
      </c>
      <c r="H76" s="3">
        <v>7064</v>
      </c>
      <c r="I76" t="s">
        <v>552</v>
      </c>
      <c r="J76" t="s">
        <v>553</v>
      </c>
      <c r="K76" t="s">
        <v>554</v>
      </c>
      <c r="L76" t="s">
        <v>555</v>
      </c>
      <c r="M76" t="s">
        <v>556</v>
      </c>
      <c r="N76" t="s">
        <v>557</v>
      </c>
      <c r="O76" t="s">
        <v>7203</v>
      </c>
      <c r="P76" t="s">
        <v>7204</v>
      </c>
      <c r="R76" s="7">
        <v>2465336</v>
      </c>
      <c r="S76">
        <v>2</v>
      </c>
    </row>
    <row r="77" spans="1:19">
      <c r="A77" t="s">
        <v>57</v>
      </c>
      <c r="B77" t="s">
        <v>58</v>
      </c>
      <c r="C77" t="s">
        <v>18</v>
      </c>
      <c r="D77">
        <v>154</v>
      </c>
      <c r="E77">
        <v>399</v>
      </c>
      <c r="F77" s="1">
        <v>0.61</v>
      </c>
      <c r="G77">
        <v>4.2</v>
      </c>
      <c r="H77" s="3">
        <v>16905</v>
      </c>
      <c r="I77" t="s">
        <v>59</v>
      </c>
      <c r="J77" t="s">
        <v>60</v>
      </c>
      <c r="K77" t="s">
        <v>61</v>
      </c>
      <c r="L77" t="s">
        <v>62</v>
      </c>
      <c r="M77" t="s">
        <v>63</v>
      </c>
      <c r="N77" t="s">
        <v>12015</v>
      </c>
      <c r="O77" t="s">
        <v>64</v>
      </c>
      <c r="P77" t="s">
        <v>65</v>
      </c>
      <c r="R77" s="7">
        <v>6745095</v>
      </c>
      <c r="S77">
        <v>3</v>
      </c>
    </row>
    <row r="78" spans="1:19">
      <c r="A78" t="s">
        <v>57</v>
      </c>
      <c r="B78" t="s">
        <v>58</v>
      </c>
      <c r="C78" t="s">
        <v>18</v>
      </c>
      <c r="D78">
        <v>154</v>
      </c>
      <c r="E78">
        <v>399</v>
      </c>
      <c r="F78" s="1">
        <v>0.61</v>
      </c>
      <c r="G78">
        <v>4.2</v>
      </c>
      <c r="H78" s="3">
        <v>16905</v>
      </c>
      <c r="I78" t="s">
        <v>59</v>
      </c>
      <c r="J78" t="s">
        <v>60</v>
      </c>
      <c r="K78" t="s">
        <v>61</v>
      </c>
      <c r="L78" t="s">
        <v>62</v>
      </c>
      <c r="M78" t="s">
        <v>63</v>
      </c>
      <c r="N78" t="s">
        <v>12015</v>
      </c>
      <c r="O78" t="s">
        <v>3207</v>
      </c>
      <c r="P78" t="s">
        <v>3208</v>
      </c>
      <c r="R78" s="7">
        <v>6745095</v>
      </c>
      <c r="S78">
        <v>3</v>
      </c>
    </row>
    <row r="79" spans="1:19">
      <c r="A79" t="s">
        <v>57</v>
      </c>
      <c r="B79" t="s">
        <v>58</v>
      </c>
      <c r="C79" t="s">
        <v>18</v>
      </c>
      <c r="D79">
        <v>154</v>
      </c>
      <c r="E79">
        <v>399</v>
      </c>
      <c r="F79" s="1">
        <v>0.61</v>
      </c>
      <c r="G79">
        <v>4.2</v>
      </c>
      <c r="H79" s="3">
        <v>16905</v>
      </c>
      <c r="I79" t="s">
        <v>59</v>
      </c>
      <c r="J79" t="s">
        <v>60</v>
      </c>
      <c r="K79" t="s">
        <v>61</v>
      </c>
      <c r="L79" t="s">
        <v>62</v>
      </c>
      <c r="M79" t="s">
        <v>63</v>
      </c>
      <c r="N79" t="s">
        <v>12015</v>
      </c>
      <c r="O79" t="s">
        <v>4857</v>
      </c>
      <c r="P79" t="s">
        <v>4858</v>
      </c>
      <c r="R79" s="7">
        <v>6745095</v>
      </c>
      <c r="S79">
        <v>3</v>
      </c>
    </row>
    <row r="80" spans="1:19">
      <c r="A80" t="s">
        <v>112</v>
      </c>
      <c r="B80" t="s">
        <v>113</v>
      </c>
      <c r="C80" t="s">
        <v>18</v>
      </c>
      <c r="D80">
        <v>154</v>
      </c>
      <c r="E80">
        <v>339</v>
      </c>
      <c r="F80" s="1">
        <v>0.55000000000000004</v>
      </c>
      <c r="G80">
        <v>4.3</v>
      </c>
      <c r="H80" s="3">
        <v>13391</v>
      </c>
      <c r="I80" t="s">
        <v>114</v>
      </c>
      <c r="J80" t="s">
        <v>115</v>
      </c>
      <c r="K80" t="s">
        <v>116</v>
      </c>
      <c r="L80" t="s">
        <v>117</v>
      </c>
      <c r="M80" t="s">
        <v>118</v>
      </c>
      <c r="N80" t="s">
        <v>119</v>
      </c>
      <c r="O80" t="s">
        <v>120</v>
      </c>
      <c r="P80" t="s">
        <v>121</v>
      </c>
      <c r="R80" s="7">
        <v>4539549</v>
      </c>
      <c r="S80">
        <v>3</v>
      </c>
    </row>
    <row r="81" spans="1:19">
      <c r="A81" t="s">
        <v>112</v>
      </c>
      <c r="B81" t="s">
        <v>113</v>
      </c>
      <c r="C81" t="s">
        <v>18</v>
      </c>
      <c r="D81">
        <v>154</v>
      </c>
      <c r="E81">
        <v>339</v>
      </c>
      <c r="F81" s="1">
        <v>0.55000000000000004</v>
      </c>
      <c r="G81">
        <v>4.3</v>
      </c>
      <c r="H81" s="3">
        <v>13391</v>
      </c>
      <c r="I81" t="s">
        <v>1014</v>
      </c>
      <c r="J81" t="s">
        <v>115</v>
      </c>
      <c r="K81" t="s">
        <v>116</v>
      </c>
      <c r="L81" t="s">
        <v>117</v>
      </c>
      <c r="M81" t="s">
        <v>118</v>
      </c>
      <c r="N81" t="s">
        <v>119</v>
      </c>
      <c r="O81" t="s">
        <v>120</v>
      </c>
      <c r="P81" t="s">
        <v>3441</v>
      </c>
      <c r="R81" s="7">
        <v>4539549</v>
      </c>
      <c r="S81">
        <v>3</v>
      </c>
    </row>
    <row r="82" spans="1:19">
      <c r="A82" t="s">
        <v>112</v>
      </c>
      <c r="B82" t="s">
        <v>113</v>
      </c>
      <c r="C82" t="s">
        <v>18</v>
      </c>
      <c r="D82">
        <v>154</v>
      </c>
      <c r="E82">
        <v>339</v>
      </c>
      <c r="F82" s="1">
        <v>0.55000000000000004</v>
      </c>
      <c r="G82">
        <v>4.3</v>
      </c>
      <c r="H82" s="3">
        <v>13391</v>
      </c>
      <c r="I82" t="s">
        <v>114</v>
      </c>
      <c r="J82" t="s">
        <v>115</v>
      </c>
      <c r="K82" t="s">
        <v>116</v>
      </c>
      <c r="L82" t="s">
        <v>117</v>
      </c>
      <c r="M82" t="s">
        <v>118</v>
      </c>
      <c r="N82" t="s">
        <v>119</v>
      </c>
      <c r="O82" t="s">
        <v>5169</v>
      </c>
      <c r="P82" t="s">
        <v>5170</v>
      </c>
      <c r="R82" s="7">
        <v>4539549</v>
      </c>
      <c r="S82">
        <v>3</v>
      </c>
    </row>
    <row r="83" spans="1:19">
      <c r="A83" t="s">
        <v>86</v>
      </c>
      <c r="B83" t="s">
        <v>87</v>
      </c>
      <c r="C83" t="s">
        <v>18</v>
      </c>
      <c r="D83">
        <v>229</v>
      </c>
      <c r="E83">
        <v>299</v>
      </c>
      <c r="F83" s="1">
        <v>0.23</v>
      </c>
      <c r="G83">
        <v>4.3</v>
      </c>
      <c r="H83" s="3">
        <v>30411</v>
      </c>
      <c r="I83" t="s">
        <v>88</v>
      </c>
      <c r="J83" t="s">
        <v>89</v>
      </c>
      <c r="K83" t="s">
        <v>90</v>
      </c>
      <c r="L83" t="s">
        <v>91</v>
      </c>
      <c r="M83" t="s">
        <v>92</v>
      </c>
      <c r="N83" t="s">
        <v>93</v>
      </c>
      <c r="O83" t="s">
        <v>94</v>
      </c>
      <c r="P83" t="s">
        <v>95</v>
      </c>
      <c r="R83" s="7">
        <v>9092889</v>
      </c>
      <c r="S83">
        <v>3</v>
      </c>
    </row>
    <row r="84" spans="1:19">
      <c r="A84" t="s">
        <v>86</v>
      </c>
      <c r="B84" t="s">
        <v>87</v>
      </c>
      <c r="C84" t="s">
        <v>18</v>
      </c>
      <c r="D84">
        <v>229</v>
      </c>
      <c r="E84">
        <v>299</v>
      </c>
      <c r="F84" s="1">
        <v>0.23</v>
      </c>
      <c r="G84">
        <v>4.3</v>
      </c>
      <c r="H84" s="3">
        <v>30411</v>
      </c>
      <c r="I84" t="s">
        <v>88</v>
      </c>
      <c r="J84" t="s">
        <v>89</v>
      </c>
      <c r="K84" t="s">
        <v>90</v>
      </c>
      <c r="L84" t="s">
        <v>91</v>
      </c>
      <c r="M84" t="s">
        <v>92</v>
      </c>
      <c r="N84" t="s">
        <v>93</v>
      </c>
      <c r="O84" t="s">
        <v>3407</v>
      </c>
      <c r="P84" t="s">
        <v>3408</v>
      </c>
      <c r="R84" s="7">
        <v>9092889</v>
      </c>
      <c r="S84">
        <v>3</v>
      </c>
    </row>
    <row r="85" spans="1:19">
      <c r="A85" t="s">
        <v>86</v>
      </c>
      <c r="B85" t="s">
        <v>87</v>
      </c>
      <c r="C85" t="s">
        <v>18</v>
      </c>
      <c r="D85">
        <v>229</v>
      </c>
      <c r="E85">
        <v>299</v>
      </c>
      <c r="F85" s="1">
        <v>0.23</v>
      </c>
      <c r="G85">
        <v>4.3</v>
      </c>
      <c r="H85" s="3">
        <v>30411</v>
      </c>
      <c r="I85" t="s">
        <v>88</v>
      </c>
      <c r="J85" t="s">
        <v>89</v>
      </c>
      <c r="K85" t="s">
        <v>90</v>
      </c>
      <c r="L85" t="s">
        <v>91</v>
      </c>
      <c r="M85" t="s">
        <v>92</v>
      </c>
      <c r="N85" t="s">
        <v>93</v>
      </c>
      <c r="O85" t="s">
        <v>94</v>
      </c>
      <c r="P85" t="s">
        <v>5138</v>
      </c>
      <c r="R85" s="7">
        <v>9092889</v>
      </c>
      <c r="S85">
        <v>3</v>
      </c>
    </row>
    <row r="86" spans="1:19">
      <c r="A86" t="s">
        <v>193</v>
      </c>
      <c r="B86" t="s">
        <v>194</v>
      </c>
      <c r="C86" t="s">
        <v>169</v>
      </c>
      <c r="D86" s="2">
        <v>13490</v>
      </c>
      <c r="E86" s="2">
        <v>21990</v>
      </c>
      <c r="F86" s="1">
        <v>0.39</v>
      </c>
      <c r="G86">
        <v>4.3</v>
      </c>
      <c r="H86" s="3">
        <v>11976</v>
      </c>
      <c r="I86" t="s">
        <v>195</v>
      </c>
      <c r="J86" t="s">
        <v>196</v>
      </c>
      <c r="K86" t="s">
        <v>197</v>
      </c>
      <c r="L86" t="s">
        <v>198</v>
      </c>
      <c r="M86" t="s">
        <v>199</v>
      </c>
      <c r="N86" t="s">
        <v>200</v>
      </c>
      <c r="O86" t="s">
        <v>201</v>
      </c>
      <c r="P86" t="s">
        <v>202</v>
      </c>
      <c r="R86" s="7">
        <v>263352240</v>
      </c>
      <c r="S86">
        <v>2</v>
      </c>
    </row>
    <row r="87" spans="1:19">
      <c r="A87" t="s">
        <v>193</v>
      </c>
      <c r="B87" t="s">
        <v>194</v>
      </c>
      <c r="C87" t="s">
        <v>169</v>
      </c>
      <c r="D87" s="2">
        <v>13490</v>
      </c>
      <c r="E87" s="2">
        <v>21990</v>
      </c>
      <c r="F87" s="1">
        <v>0.39</v>
      </c>
      <c r="G87">
        <v>4.3</v>
      </c>
      <c r="H87" s="3">
        <v>11976</v>
      </c>
      <c r="I87" t="s">
        <v>195</v>
      </c>
      <c r="J87" t="s">
        <v>196</v>
      </c>
      <c r="K87" t="s">
        <v>197</v>
      </c>
      <c r="L87" t="s">
        <v>198</v>
      </c>
      <c r="M87" t="s">
        <v>199</v>
      </c>
      <c r="N87" t="s">
        <v>200</v>
      </c>
      <c r="O87" t="s">
        <v>201</v>
      </c>
      <c r="P87" t="s">
        <v>5472</v>
      </c>
      <c r="R87" s="7">
        <v>263352240</v>
      </c>
      <c r="S87">
        <v>2</v>
      </c>
    </row>
    <row r="88" spans="1:19">
      <c r="A88" t="s">
        <v>47</v>
      </c>
      <c r="B88" t="s">
        <v>48</v>
      </c>
      <c r="C88" t="s">
        <v>18</v>
      </c>
      <c r="D88">
        <v>329</v>
      </c>
      <c r="E88">
        <v>699</v>
      </c>
      <c r="F88" s="1">
        <v>0.53</v>
      </c>
      <c r="G88">
        <v>4.2</v>
      </c>
      <c r="H88" s="3">
        <v>94364</v>
      </c>
      <c r="I88" t="s">
        <v>49</v>
      </c>
      <c r="J88" t="s">
        <v>50</v>
      </c>
      <c r="K88" t="s">
        <v>51</v>
      </c>
      <c r="L88" t="s">
        <v>52</v>
      </c>
      <c r="M88" t="s">
        <v>53</v>
      </c>
      <c r="N88" t="s">
        <v>54</v>
      </c>
      <c r="O88" t="s">
        <v>3205</v>
      </c>
      <c r="P88" t="s">
        <v>3206</v>
      </c>
      <c r="R88" s="7">
        <v>65960436</v>
      </c>
      <c r="S88">
        <v>3</v>
      </c>
    </row>
    <row r="89" spans="1:19">
      <c r="A89" t="s">
        <v>47</v>
      </c>
      <c r="B89" t="s">
        <v>48</v>
      </c>
      <c r="C89" t="s">
        <v>18</v>
      </c>
      <c r="D89">
        <v>329</v>
      </c>
      <c r="E89">
        <v>699</v>
      </c>
      <c r="F89" s="1">
        <v>0.53</v>
      </c>
      <c r="G89">
        <v>4.2</v>
      </c>
      <c r="H89" s="3">
        <v>94364</v>
      </c>
      <c r="I89" t="s">
        <v>49</v>
      </c>
      <c r="J89" t="s">
        <v>50</v>
      </c>
      <c r="K89" t="s">
        <v>51</v>
      </c>
      <c r="L89" t="s">
        <v>52</v>
      </c>
      <c r="M89" t="s">
        <v>53</v>
      </c>
      <c r="N89" t="s">
        <v>54</v>
      </c>
      <c r="O89" t="s">
        <v>4828</v>
      </c>
      <c r="P89" t="s">
        <v>4829</v>
      </c>
      <c r="R89" s="7">
        <v>65960436</v>
      </c>
      <c r="S89">
        <v>3</v>
      </c>
    </row>
    <row r="90" spans="1:19">
      <c r="A90" t="s">
        <v>47</v>
      </c>
      <c r="B90" t="s">
        <v>48</v>
      </c>
      <c r="C90" t="s">
        <v>18</v>
      </c>
      <c r="D90">
        <v>329</v>
      </c>
      <c r="E90">
        <v>699</v>
      </c>
      <c r="F90" s="1">
        <v>0.53</v>
      </c>
      <c r="G90">
        <v>4.2</v>
      </c>
      <c r="H90" s="3">
        <v>94363</v>
      </c>
      <c r="I90" t="s">
        <v>49</v>
      </c>
      <c r="J90" t="s">
        <v>50</v>
      </c>
      <c r="K90" t="s">
        <v>51</v>
      </c>
      <c r="L90" t="s">
        <v>52</v>
      </c>
      <c r="M90" t="s">
        <v>53</v>
      </c>
      <c r="N90" t="s">
        <v>54</v>
      </c>
      <c r="O90" t="s">
        <v>55</v>
      </c>
      <c r="P90" t="s">
        <v>56</v>
      </c>
      <c r="R90" s="7">
        <v>65959737</v>
      </c>
      <c r="S90">
        <v>3</v>
      </c>
    </row>
    <row r="91" spans="1:19">
      <c r="A91" t="s">
        <v>3768</v>
      </c>
      <c r="B91" t="s">
        <v>3769</v>
      </c>
      <c r="C91" t="s">
        <v>3633</v>
      </c>
      <c r="D91">
        <v>349</v>
      </c>
      <c r="E91">
        <v>999</v>
      </c>
      <c r="F91" s="1">
        <v>0.65</v>
      </c>
      <c r="G91">
        <v>3.8</v>
      </c>
      <c r="H91" s="3">
        <v>16557</v>
      </c>
      <c r="I91" t="s">
        <v>3770</v>
      </c>
      <c r="J91" t="s">
        <v>3771</v>
      </c>
      <c r="K91" t="s">
        <v>3772</v>
      </c>
      <c r="L91" t="s">
        <v>3773</v>
      </c>
      <c r="M91" t="s">
        <v>3774</v>
      </c>
      <c r="N91" t="s">
        <v>3775</v>
      </c>
      <c r="O91" t="s">
        <v>3776</v>
      </c>
      <c r="P91" t="s">
        <v>3777</v>
      </c>
      <c r="R91" s="7">
        <v>16540443</v>
      </c>
      <c r="S91">
        <v>2</v>
      </c>
    </row>
    <row r="92" spans="1:19">
      <c r="A92" t="s">
        <v>3768</v>
      </c>
      <c r="B92" t="s">
        <v>3769</v>
      </c>
      <c r="C92" t="s">
        <v>3633</v>
      </c>
      <c r="D92">
        <v>349</v>
      </c>
      <c r="E92">
        <v>999</v>
      </c>
      <c r="F92" s="1">
        <v>0.65</v>
      </c>
      <c r="G92">
        <v>3.8</v>
      </c>
      <c r="H92" s="3">
        <v>16557</v>
      </c>
      <c r="I92" t="s">
        <v>3770</v>
      </c>
      <c r="J92" t="s">
        <v>3771</v>
      </c>
      <c r="K92" t="s">
        <v>3772</v>
      </c>
      <c r="L92" t="s">
        <v>3773</v>
      </c>
      <c r="M92" t="s">
        <v>3774</v>
      </c>
      <c r="N92" t="s">
        <v>3775</v>
      </c>
      <c r="O92" t="s">
        <v>5664</v>
      </c>
      <c r="P92" t="s">
        <v>5665</v>
      </c>
      <c r="R92" s="7">
        <v>16540443</v>
      </c>
      <c r="S92">
        <v>2</v>
      </c>
    </row>
    <row r="93" spans="1:19">
      <c r="A93" t="s">
        <v>3423</v>
      </c>
      <c r="B93" t="s">
        <v>3424</v>
      </c>
      <c r="C93" t="s">
        <v>3425</v>
      </c>
      <c r="D93">
        <v>119</v>
      </c>
      <c r="E93">
        <v>299</v>
      </c>
      <c r="F93" s="1">
        <v>0.6</v>
      </c>
      <c r="G93">
        <v>4.0999999999999996</v>
      </c>
      <c r="H93" s="3">
        <v>5999</v>
      </c>
      <c r="I93" t="s">
        <v>3426</v>
      </c>
      <c r="J93" t="s">
        <v>3427</v>
      </c>
      <c r="K93" t="s">
        <v>3428</v>
      </c>
      <c r="L93" t="s">
        <v>3429</v>
      </c>
      <c r="M93" t="s">
        <v>3430</v>
      </c>
      <c r="N93" t="s">
        <v>3431</v>
      </c>
      <c r="O93" t="s">
        <v>3432</v>
      </c>
      <c r="P93" t="s">
        <v>3433</v>
      </c>
      <c r="R93" s="7">
        <v>1793701</v>
      </c>
      <c r="S93">
        <v>2</v>
      </c>
    </row>
    <row r="94" spans="1:19">
      <c r="A94" t="s">
        <v>3423</v>
      </c>
      <c r="B94" t="s">
        <v>3424</v>
      </c>
      <c r="C94" t="s">
        <v>3425</v>
      </c>
      <c r="D94">
        <v>119</v>
      </c>
      <c r="E94">
        <v>299</v>
      </c>
      <c r="F94" s="1">
        <v>0.6</v>
      </c>
      <c r="G94">
        <v>4.0999999999999996</v>
      </c>
      <c r="H94" s="3">
        <v>5999</v>
      </c>
      <c r="I94" t="s">
        <v>3426</v>
      </c>
      <c r="J94" t="s">
        <v>3427</v>
      </c>
      <c r="K94" t="s">
        <v>3428</v>
      </c>
      <c r="L94" t="s">
        <v>3429</v>
      </c>
      <c r="M94" t="s">
        <v>3430</v>
      </c>
      <c r="N94" t="s">
        <v>5166</v>
      </c>
      <c r="O94" t="s">
        <v>5167</v>
      </c>
      <c r="P94" t="s">
        <v>5168</v>
      </c>
      <c r="R94" s="7">
        <v>1793701</v>
      </c>
      <c r="S94">
        <v>2</v>
      </c>
    </row>
    <row r="95" spans="1:19">
      <c r="A95" t="s">
        <v>320</v>
      </c>
      <c r="B95" t="s">
        <v>321</v>
      </c>
      <c r="C95" t="s">
        <v>18</v>
      </c>
      <c r="D95">
        <v>389</v>
      </c>
      <c r="E95" s="2">
        <v>1099</v>
      </c>
      <c r="F95" s="1">
        <v>0.65</v>
      </c>
      <c r="G95">
        <v>4.3</v>
      </c>
      <c r="H95" s="3">
        <v>974</v>
      </c>
      <c r="I95" t="s">
        <v>322</v>
      </c>
      <c r="J95" t="s">
        <v>323</v>
      </c>
      <c r="K95" t="s">
        <v>324</v>
      </c>
      <c r="L95" t="s">
        <v>325</v>
      </c>
      <c r="M95" t="s">
        <v>326</v>
      </c>
      <c r="N95" t="s">
        <v>327</v>
      </c>
      <c r="O95" t="s">
        <v>328</v>
      </c>
      <c r="P95" t="s">
        <v>329</v>
      </c>
      <c r="R95" s="7">
        <v>1070426</v>
      </c>
      <c r="S95">
        <v>2</v>
      </c>
    </row>
    <row r="96" spans="1:19">
      <c r="A96" t="s">
        <v>320</v>
      </c>
      <c r="B96" t="s">
        <v>321</v>
      </c>
      <c r="C96" t="s">
        <v>18</v>
      </c>
      <c r="D96">
        <v>389</v>
      </c>
      <c r="E96" s="2">
        <v>1099</v>
      </c>
      <c r="F96" s="1">
        <v>0.65</v>
      </c>
      <c r="G96">
        <v>4.3</v>
      </c>
      <c r="H96" s="3">
        <v>974</v>
      </c>
      <c r="I96" t="s">
        <v>322</v>
      </c>
      <c r="J96" t="s">
        <v>323</v>
      </c>
      <c r="K96" t="s">
        <v>324</v>
      </c>
      <c r="L96" t="s">
        <v>325</v>
      </c>
      <c r="M96" t="s">
        <v>326</v>
      </c>
      <c r="N96" t="s">
        <v>327</v>
      </c>
      <c r="O96" t="s">
        <v>6387</v>
      </c>
      <c r="P96" t="s">
        <v>6388</v>
      </c>
      <c r="R96" s="7">
        <v>1070426</v>
      </c>
      <c r="S96">
        <v>2</v>
      </c>
    </row>
    <row r="97" spans="1:19">
      <c r="A97" t="s">
        <v>677</v>
      </c>
      <c r="B97" t="s">
        <v>678</v>
      </c>
      <c r="C97" t="s">
        <v>18</v>
      </c>
      <c r="D97">
        <v>115</v>
      </c>
      <c r="E97">
        <v>499</v>
      </c>
      <c r="F97" s="1">
        <v>0.77</v>
      </c>
      <c r="G97">
        <v>4</v>
      </c>
      <c r="H97" s="3">
        <v>7732</v>
      </c>
      <c r="I97" t="s">
        <v>679</v>
      </c>
      <c r="J97" t="s">
        <v>680</v>
      </c>
      <c r="K97" t="s">
        <v>681</v>
      </c>
      <c r="L97" t="s">
        <v>682</v>
      </c>
      <c r="M97" t="s">
        <v>683</v>
      </c>
      <c r="N97" t="s">
        <v>684</v>
      </c>
      <c r="O97" t="s">
        <v>685</v>
      </c>
      <c r="P97" t="s">
        <v>686</v>
      </c>
      <c r="R97" s="7">
        <v>3858268</v>
      </c>
      <c r="S97">
        <v>3</v>
      </c>
    </row>
    <row r="98" spans="1:19">
      <c r="A98" t="s">
        <v>677</v>
      </c>
      <c r="B98" t="s">
        <v>678</v>
      </c>
      <c r="C98" t="s">
        <v>18</v>
      </c>
      <c r="D98">
        <v>115</v>
      </c>
      <c r="E98">
        <v>499</v>
      </c>
      <c r="F98" s="1">
        <v>0.77</v>
      </c>
      <c r="G98">
        <v>4</v>
      </c>
      <c r="H98" s="3">
        <v>7732</v>
      </c>
      <c r="I98" t="s">
        <v>679</v>
      </c>
      <c r="J98" t="s">
        <v>680</v>
      </c>
      <c r="K98" t="s">
        <v>681</v>
      </c>
      <c r="L98" t="s">
        <v>682</v>
      </c>
      <c r="M98" t="s">
        <v>683</v>
      </c>
      <c r="N98" t="s">
        <v>684</v>
      </c>
      <c r="O98" t="s">
        <v>4373</v>
      </c>
      <c r="P98" t="s">
        <v>4374</v>
      </c>
      <c r="R98" s="7">
        <v>3858268</v>
      </c>
      <c r="S98">
        <v>3</v>
      </c>
    </row>
    <row r="99" spans="1:19">
      <c r="A99" t="s">
        <v>677</v>
      </c>
      <c r="B99" t="s">
        <v>678</v>
      </c>
      <c r="C99" t="s">
        <v>18</v>
      </c>
      <c r="D99">
        <v>115</v>
      </c>
      <c r="E99">
        <v>499</v>
      </c>
      <c r="F99" s="1">
        <v>0.77</v>
      </c>
      <c r="G99">
        <v>4</v>
      </c>
      <c r="H99" s="3">
        <v>7732</v>
      </c>
      <c r="I99" t="s">
        <v>679</v>
      </c>
      <c r="J99" t="s">
        <v>680</v>
      </c>
      <c r="K99" t="s">
        <v>681</v>
      </c>
      <c r="L99" t="s">
        <v>682</v>
      </c>
      <c r="M99" t="s">
        <v>683</v>
      </c>
      <c r="N99" t="s">
        <v>684</v>
      </c>
      <c r="O99" t="s">
        <v>685</v>
      </c>
      <c r="P99" t="s">
        <v>7612</v>
      </c>
      <c r="R99" s="7">
        <v>3858268</v>
      </c>
      <c r="S99">
        <v>3</v>
      </c>
    </row>
    <row r="100" spans="1:19">
      <c r="A100" t="s">
        <v>183</v>
      </c>
      <c r="B100" t="s">
        <v>184</v>
      </c>
      <c r="C100" t="s">
        <v>18</v>
      </c>
      <c r="D100">
        <v>199</v>
      </c>
      <c r="E100">
        <v>499</v>
      </c>
      <c r="F100" s="1">
        <v>0.6</v>
      </c>
      <c r="G100">
        <v>4.0999999999999996</v>
      </c>
      <c r="H100" s="3">
        <v>13045</v>
      </c>
      <c r="I100" t="s">
        <v>185</v>
      </c>
      <c r="J100" t="s">
        <v>186</v>
      </c>
      <c r="K100" t="s">
        <v>187</v>
      </c>
      <c r="L100" t="s">
        <v>188</v>
      </c>
      <c r="M100" t="s">
        <v>189</v>
      </c>
      <c r="N100" t="s">
        <v>190</v>
      </c>
      <c r="O100" t="s">
        <v>191</v>
      </c>
      <c r="P100" t="s">
        <v>192</v>
      </c>
      <c r="R100" s="7">
        <v>6509455</v>
      </c>
      <c r="S100">
        <v>2</v>
      </c>
    </row>
    <row r="101" spans="1:19">
      <c r="A101" t="s">
        <v>183</v>
      </c>
      <c r="B101" t="s">
        <v>184</v>
      </c>
      <c r="C101" t="s">
        <v>18</v>
      </c>
      <c r="D101">
        <v>199</v>
      </c>
      <c r="E101">
        <v>499</v>
      </c>
      <c r="F101" s="1">
        <v>0.6</v>
      </c>
      <c r="G101">
        <v>4.0999999999999996</v>
      </c>
      <c r="H101" s="3">
        <v>13045</v>
      </c>
      <c r="I101" t="s">
        <v>185</v>
      </c>
      <c r="J101" t="s">
        <v>3711</v>
      </c>
      <c r="K101" t="s">
        <v>3712</v>
      </c>
      <c r="L101" t="s">
        <v>3713</v>
      </c>
      <c r="M101" t="s">
        <v>3714</v>
      </c>
      <c r="N101" t="s">
        <v>3715</v>
      </c>
      <c r="O101" t="s">
        <v>3716</v>
      </c>
      <c r="P101" t="s">
        <v>3717</v>
      </c>
      <c r="R101" s="7">
        <v>6509455</v>
      </c>
      <c r="S101">
        <v>2</v>
      </c>
    </row>
    <row r="102" spans="1:19">
      <c r="A102" t="s">
        <v>76</v>
      </c>
      <c r="B102" t="s">
        <v>77</v>
      </c>
      <c r="C102" t="s">
        <v>18</v>
      </c>
      <c r="D102">
        <v>176.63</v>
      </c>
      <c r="E102">
        <v>499</v>
      </c>
      <c r="F102" s="1">
        <v>0.65</v>
      </c>
      <c r="G102">
        <v>4.0999999999999996</v>
      </c>
      <c r="H102" s="3">
        <v>15189</v>
      </c>
      <c r="I102" t="s">
        <v>78</v>
      </c>
      <c r="J102" t="s">
        <v>79</v>
      </c>
      <c r="K102" t="s">
        <v>80</v>
      </c>
      <c r="L102" t="s">
        <v>81</v>
      </c>
      <c r="M102" t="s">
        <v>82</v>
      </c>
      <c r="N102" t="s">
        <v>83</v>
      </c>
      <c r="O102" t="s">
        <v>3389</v>
      </c>
      <c r="P102" t="s">
        <v>3390</v>
      </c>
      <c r="R102" s="7">
        <v>7579311</v>
      </c>
      <c r="S102">
        <v>3</v>
      </c>
    </row>
    <row r="103" spans="1:19">
      <c r="A103" t="s">
        <v>76</v>
      </c>
      <c r="B103" t="s">
        <v>77</v>
      </c>
      <c r="C103" t="s">
        <v>18</v>
      </c>
      <c r="D103">
        <v>176.63</v>
      </c>
      <c r="E103">
        <v>499</v>
      </c>
      <c r="F103" s="1">
        <v>0.65</v>
      </c>
      <c r="G103">
        <v>4.0999999999999996</v>
      </c>
      <c r="H103" s="3">
        <v>15189</v>
      </c>
      <c r="I103" t="s">
        <v>78</v>
      </c>
      <c r="J103" t="s">
        <v>79</v>
      </c>
      <c r="K103" t="s">
        <v>80</v>
      </c>
      <c r="L103" t="s">
        <v>81</v>
      </c>
      <c r="M103" t="s">
        <v>82</v>
      </c>
      <c r="N103" t="s">
        <v>83</v>
      </c>
      <c r="O103" t="s">
        <v>84</v>
      </c>
      <c r="P103" t="s">
        <v>5053</v>
      </c>
      <c r="R103" s="7">
        <v>7579311</v>
      </c>
      <c r="S103">
        <v>3</v>
      </c>
    </row>
    <row r="104" spans="1:19">
      <c r="A104" t="s">
        <v>76</v>
      </c>
      <c r="B104" t="s">
        <v>77</v>
      </c>
      <c r="C104" t="s">
        <v>18</v>
      </c>
      <c r="D104">
        <v>176.63</v>
      </c>
      <c r="E104">
        <v>499</v>
      </c>
      <c r="F104" s="1">
        <v>0.65</v>
      </c>
      <c r="G104">
        <v>4.0999999999999996</v>
      </c>
      <c r="H104" s="3">
        <v>15188</v>
      </c>
      <c r="I104" t="s">
        <v>78</v>
      </c>
      <c r="J104" t="s">
        <v>79</v>
      </c>
      <c r="K104" t="s">
        <v>80</v>
      </c>
      <c r="L104" t="s">
        <v>81</v>
      </c>
      <c r="M104" t="s">
        <v>82</v>
      </c>
      <c r="N104" t="s">
        <v>83</v>
      </c>
      <c r="O104" t="s">
        <v>84</v>
      </c>
      <c r="P104" t="s">
        <v>85</v>
      </c>
      <c r="R104" s="7">
        <v>7578812</v>
      </c>
      <c r="S104">
        <v>3</v>
      </c>
    </row>
    <row r="105" spans="1:19">
      <c r="A105" t="s">
        <v>350</v>
      </c>
      <c r="B105" t="s">
        <v>351</v>
      </c>
      <c r="C105" t="s">
        <v>18</v>
      </c>
      <c r="D105">
        <v>99</v>
      </c>
      <c r="E105">
        <v>666.66</v>
      </c>
      <c r="F105" s="1">
        <v>0.85</v>
      </c>
      <c r="G105">
        <v>3.9</v>
      </c>
      <c r="H105" s="3">
        <v>24871</v>
      </c>
      <c r="I105" t="s">
        <v>352</v>
      </c>
      <c r="J105" t="s">
        <v>69</v>
      </c>
      <c r="K105" t="s">
        <v>70</v>
      </c>
      <c r="L105" t="s">
        <v>71</v>
      </c>
      <c r="M105" t="s">
        <v>72</v>
      </c>
      <c r="N105" t="s">
        <v>353</v>
      </c>
      <c r="O105" t="s">
        <v>354</v>
      </c>
      <c r="P105" t="s">
        <v>355</v>
      </c>
      <c r="R105" s="7">
        <v>16580500.859999999</v>
      </c>
      <c r="S105">
        <v>2</v>
      </c>
    </row>
    <row r="106" spans="1:19">
      <c r="A106" t="s">
        <v>350</v>
      </c>
      <c r="B106" t="s">
        <v>351</v>
      </c>
      <c r="C106" t="s">
        <v>18</v>
      </c>
      <c r="D106">
        <v>99</v>
      </c>
      <c r="E106">
        <v>666.66</v>
      </c>
      <c r="F106" s="1">
        <v>0.85</v>
      </c>
      <c r="G106">
        <v>3.9</v>
      </c>
      <c r="H106" s="3">
        <v>24870</v>
      </c>
      <c r="I106" t="s">
        <v>352</v>
      </c>
      <c r="J106" t="s">
        <v>3280</v>
      </c>
      <c r="K106" t="s">
        <v>3281</v>
      </c>
      <c r="L106" t="s">
        <v>3282</v>
      </c>
      <c r="M106" t="s">
        <v>3283</v>
      </c>
      <c r="N106" t="s">
        <v>3284</v>
      </c>
      <c r="O106" t="s">
        <v>3988</v>
      </c>
      <c r="P106" t="s">
        <v>3989</v>
      </c>
      <c r="R106" s="7">
        <v>16579834.199999999</v>
      </c>
      <c r="S106">
        <v>2</v>
      </c>
    </row>
    <row r="107" spans="1:19">
      <c r="A107" t="s">
        <v>66</v>
      </c>
      <c r="B107" t="s">
        <v>67</v>
      </c>
      <c r="C107" t="s">
        <v>18</v>
      </c>
      <c r="D107">
        <v>149</v>
      </c>
      <c r="E107" s="2">
        <v>1000</v>
      </c>
      <c r="F107" s="1">
        <v>0.85</v>
      </c>
      <c r="G107">
        <v>3.9</v>
      </c>
      <c r="H107" s="3">
        <v>24871</v>
      </c>
      <c r="I107" t="s">
        <v>68</v>
      </c>
      <c r="J107" t="s">
        <v>69</v>
      </c>
      <c r="K107" t="s">
        <v>70</v>
      </c>
      <c r="L107" t="s">
        <v>71</v>
      </c>
      <c r="M107" t="s">
        <v>72</v>
      </c>
      <c r="N107" t="s">
        <v>73</v>
      </c>
      <c r="O107" t="s">
        <v>74</v>
      </c>
      <c r="P107" t="s">
        <v>75</v>
      </c>
      <c r="R107" s="7">
        <v>24871000</v>
      </c>
      <c r="S107">
        <v>3</v>
      </c>
    </row>
    <row r="108" spans="1:19">
      <c r="A108" t="s">
        <v>66</v>
      </c>
      <c r="B108" t="s">
        <v>67</v>
      </c>
      <c r="C108" t="s">
        <v>18</v>
      </c>
      <c r="D108">
        <v>149</v>
      </c>
      <c r="E108" s="2">
        <v>1000</v>
      </c>
      <c r="F108" s="1">
        <v>0.85</v>
      </c>
      <c r="G108">
        <v>3.9</v>
      </c>
      <c r="H108" s="3">
        <v>24870</v>
      </c>
      <c r="I108" t="s">
        <v>68</v>
      </c>
      <c r="J108" t="s">
        <v>3280</v>
      </c>
      <c r="K108" t="s">
        <v>3281</v>
      </c>
      <c r="L108" t="s">
        <v>3282</v>
      </c>
      <c r="M108" t="s">
        <v>3283</v>
      </c>
      <c r="N108" t="s">
        <v>3284</v>
      </c>
      <c r="O108" t="s">
        <v>3285</v>
      </c>
      <c r="P108" t="s">
        <v>3286</v>
      </c>
      <c r="R108" s="7">
        <v>24870000</v>
      </c>
      <c r="S108">
        <v>3</v>
      </c>
    </row>
    <row r="109" spans="1:19">
      <c r="A109" t="s">
        <v>66</v>
      </c>
      <c r="B109" t="s">
        <v>67</v>
      </c>
      <c r="C109" t="s">
        <v>18</v>
      </c>
      <c r="D109">
        <v>149</v>
      </c>
      <c r="E109" s="2">
        <v>1000</v>
      </c>
      <c r="F109" s="1">
        <v>0.85</v>
      </c>
      <c r="G109">
        <v>3.9</v>
      </c>
      <c r="H109" s="3">
        <v>24870</v>
      </c>
      <c r="I109" t="s">
        <v>68</v>
      </c>
      <c r="J109" t="s">
        <v>69</v>
      </c>
      <c r="K109" t="s">
        <v>70</v>
      </c>
      <c r="L109" t="s">
        <v>71</v>
      </c>
      <c r="M109" t="s">
        <v>72</v>
      </c>
      <c r="N109" t="s">
        <v>73</v>
      </c>
      <c r="O109" t="s">
        <v>74</v>
      </c>
      <c r="P109" t="s">
        <v>4923</v>
      </c>
      <c r="R109" s="7">
        <v>24870000</v>
      </c>
      <c r="S109">
        <v>3</v>
      </c>
    </row>
    <row r="110" spans="1:19">
      <c r="A110" t="s">
        <v>3873</v>
      </c>
      <c r="B110" t="s">
        <v>3874</v>
      </c>
      <c r="C110" t="s">
        <v>2768</v>
      </c>
      <c r="D110" s="2">
        <v>1799</v>
      </c>
      <c r="E110" s="2">
        <v>6990</v>
      </c>
      <c r="F110" s="1">
        <v>0.74</v>
      </c>
      <c r="G110">
        <v>4</v>
      </c>
      <c r="H110" s="3">
        <v>26880</v>
      </c>
      <c r="I110" t="s">
        <v>3875</v>
      </c>
      <c r="J110" t="s">
        <v>3876</v>
      </c>
      <c r="K110" t="s">
        <v>3877</v>
      </c>
      <c r="L110" t="s">
        <v>3878</v>
      </c>
      <c r="M110" t="s">
        <v>3879</v>
      </c>
      <c r="N110" t="s">
        <v>3880</v>
      </c>
      <c r="O110" t="s">
        <v>3881</v>
      </c>
      <c r="P110" t="s">
        <v>3882</v>
      </c>
      <c r="R110" s="7">
        <v>187891200</v>
      </c>
      <c r="S110">
        <v>2</v>
      </c>
    </row>
    <row r="111" spans="1:19">
      <c r="A111" t="s">
        <v>3873</v>
      </c>
      <c r="B111" t="s">
        <v>3874</v>
      </c>
      <c r="C111" t="s">
        <v>2768</v>
      </c>
      <c r="D111" s="2">
        <v>1799</v>
      </c>
      <c r="E111" s="2">
        <v>6990</v>
      </c>
      <c r="F111" s="1">
        <v>0.74</v>
      </c>
      <c r="G111">
        <v>4</v>
      </c>
      <c r="H111" s="3">
        <v>26880</v>
      </c>
      <c r="I111" t="s">
        <v>3875</v>
      </c>
      <c r="J111" t="s">
        <v>3876</v>
      </c>
      <c r="K111" t="s">
        <v>3877</v>
      </c>
      <c r="L111" t="s">
        <v>3878</v>
      </c>
      <c r="M111" t="s">
        <v>3879</v>
      </c>
      <c r="N111" t="s">
        <v>5900</v>
      </c>
      <c r="O111" t="s">
        <v>5901</v>
      </c>
      <c r="P111" t="s">
        <v>5902</v>
      </c>
      <c r="R111" s="7">
        <v>187891200</v>
      </c>
      <c r="S111">
        <v>2</v>
      </c>
    </row>
    <row r="112" spans="1:19">
      <c r="A112" t="s">
        <v>272</v>
      </c>
      <c r="B112" t="s">
        <v>273</v>
      </c>
      <c r="C112" t="s">
        <v>18</v>
      </c>
      <c r="D112">
        <v>299</v>
      </c>
      <c r="E112">
        <v>399</v>
      </c>
      <c r="F112" s="1">
        <v>0.25</v>
      </c>
      <c r="G112">
        <v>4</v>
      </c>
      <c r="H112" s="3">
        <v>2766</v>
      </c>
      <c r="I112" t="s">
        <v>274</v>
      </c>
      <c r="J112" t="s">
        <v>275</v>
      </c>
      <c r="K112" t="s">
        <v>276</v>
      </c>
      <c r="L112" t="s">
        <v>277</v>
      </c>
      <c r="M112" t="s">
        <v>278</v>
      </c>
      <c r="N112" t="s">
        <v>279</v>
      </c>
      <c r="O112" t="s">
        <v>280</v>
      </c>
      <c r="P112" t="s">
        <v>281</v>
      </c>
      <c r="R112" s="7">
        <v>1103634</v>
      </c>
      <c r="S112">
        <v>2</v>
      </c>
    </row>
    <row r="113" spans="1:19">
      <c r="A113" t="s">
        <v>272</v>
      </c>
      <c r="B113" t="s">
        <v>273</v>
      </c>
      <c r="C113" t="s">
        <v>18</v>
      </c>
      <c r="D113">
        <v>299</v>
      </c>
      <c r="E113">
        <v>399</v>
      </c>
      <c r="F113" s="1">
        <v>0.25</v>
      </c>
      <c r="G113">
        <v>4</v>
      </c>
      <c r="H113" s="3">
        <v>2766</v>
      </c>
      <c r="I113" t="s">
        <v>274</v>
      </c>
      <c r="J113" t="s">
        <v>275</v>
      </c>
      <c r="K113" t="s">
        <v>276</v>
      </c>
      <c r="L113" t="s">
        <v>277</v>
      </c>
      <c r="M113" t="s">
        <v>278</v>
      </c>
      <c r="N113" t="s">
        <v>279</v>
      </c>
      <c r="O113" t="s">
        <v>5911</v>
      </c>
      <c r="P113" t="s">
        <v>5912</v>
      </c>
      <c r="R113" s="7">
        <v>1103634</v>
      </c>
      <c r="S113">
        <v>2</v>
      </c>
    </row>
    <row r="114" spans="1:19">
      <c r="A114" t="s">
        <v>3227</v>
      </c>
      <c r="B114" t="s">
        <v>3228</v>
      </c>
      <c r="C114" t="s">
        <v>3229</v>
      </c>
      <c r="D114">
        <v>399</v>
      </c>
      <c r="E114" s="2">
        <v>1999</v>
      </c>
      <c r="F114" s="1">
        <v>0.8</v>
      </c>
      <c r="G114">
        <v>4</v>
      </c>
      <c r="H114" s="3">
        <v>3382</v>
      </c>
      <c r="I114" t="s">
        <v>3230</v>
      </c>
      <c r="J114" t="s">
        <v>3231</v>
      </c>
      <c r="K114" t="s">
        <v>3232</v>
      </c>
      <c r="L114" t="s">
        <v>3233</v>
      </c>
      <c r="M114" t="s">
        <v>3234</v>
      </c>
      <c r="N114" t="s">
        <v>12024</v>
      </c>
      <c r="O114" t="s">
        <v>3235</v>
      </c>
      <c r="P114" t="s">
        <v>3236</v>
      </c>
      <c r="R114" s="7">
        <v>6760618</v>
      </c>
      <c r="S114">
        <v>2</v>
      </c>
    </row>
    <row r="115" spans="1:19">
      <c r="A115" t="s">
        <v>3227</v>
      </c>
      <c r="B115" t="s">
        <v>3228</v>
      </c>
      <c r="C115" t="s">
        <v>3229</v>
      </c>
      <c r="D115">
        <v>399</v>
      </c>
      <c r="E115" s="2">
        <v>1999</v>
      </c>
      <c r="F115" s="1">
        <v>0.8</v>
      </c>
      <c r="G115">
        <v>4</v>
      </c>
      <c r="H115" s="3">
        <v>3382</v>
      </c>
      <c r="I115" t="s">
        <v>3230</v>
      </c>
      <c r="J115" t="s">
        <v>3231</v>
      </c>
      <c r="K115" t="s">
        <v>3232</v>
      </c>
      <c r="L115" t="s">
        <v>3233</v>
      </c>
      <c r="M115" t="s">
        <v>3234</v>
      </c>
      <c r="N115" t="s">
        <v>12024</v>
      </c>
      <c r="O115" t="s">
        <v>4870</v>
      </c>
      <c r="P115" t="s">
        <v>4871</v>
      </c>
      <c r="R115" s="7">
        <v>6760618</v>
      </c>
      <c r="S115">
        <v>2</v>
      </c>
    </row>
    <row r="116" spans="1:19">
      <c r="A116" t="s">
        <v>37</v>
      </c>
      <c r="B116" t="s">
        <v>38</v>
      </c>
      <c r="C116" t="s">
        <v>18</v>
      </c>
      <c r="D116">
        <v>199</v>
      </c>
      <c r="E116" s="2">
        <v>1899</v>
      </c>
      <c r="F116" s="1">
        <v>0.9</v>
      </c>
      <c r="G116">
        <v>3.9</v>
      </c>
      <c r="H116" s="3">
        <v>7928</v>
      </c>
      <c r="I116" t="s">
        <v>39</v>
      </c>
      <c r="J116" t="s">
        <v>40</v>
      </c>
      <c r="K116" t="s">
        <v>41</v>
      </c>
      <c r="L116" t="s">
        <v>42</v>
      </c>
      <c r="M116" t="s">
        <v>43</v>
      </c>
      <c r="N116" t="s">
        <v>44</v>
      </c>
      <c r="O116" t="s">
        <v>45</v>
      </c>
      <c r="P116" t="s">
        <v>46</v>
      </c>
      <c r="R116" s="7">
        <v>15055272</v>
      </c>
      <c r="S116">
        <v>3</v>
      </c>
    </row>
    <row r="117" spans="1:19">
      <c r="A117" t="s">
        <v>37</v>
      </c>
      <c r="B117" t="s">
        <v>38</v>
      </c>
      <c r="C117" t="s">
        <v>18</v>
      </c>
      <c r="D117">
        <v>199</v>
      </c>
      <c r="E117">
        <v>999</v>
      </c>
      <c r="F117" s="1">
        <v>0.8</v>
      </c>
      <c r="G117">
        <v>3.9</v>
      </c>
      <c r="H117" s="3">
        <v>7928</v>
      </c>
      <c r="I117" t="s">
        <v>3120</v>
      </c>
      <c r="J117" t="s">
        <v>40</v>
      </c>
      <c r="K117" t="s">
        <v>41</v>
      </c>
      <c r="L117" t="s">
        <v>42</v>
      </c>
      <c r="M117" t="s">
        <v>43</v>
      </c>
      <c r="N117" t="s">
        <v>3121</v>
      </c>
      <c r="O117" t="s">
        <v>3122</v>
      </c>
      <c r="P117" t="s">
        <v>3123</v>
      </c>
      <c r="R117" s="7">
        <v>7920072</v>
      </c>
      <c r="S117">
        <v>3</v>
      </c>
    </row>
    <row r="118" spans="1:19">
      <c r="A118" t="s">
        <v>37</v>
      </c>
      <c r="B118" t="s">
        <v>38</v>
      </c>
      <c r="C118" t="s">
        <v>18</v>
      </c>
      <c r="D118">
        <v>199</v>
      </c>
      <c r="E118">
        <v>999</v>
      </c>
      <c r="F118" s="1">
        <v>0.8</v>
      </c>
      <c r="G118">
        <v>3.9</v>
      </c>
      <c r="H118" s="3">
        <v>7928</v>
      </c>
      <c r="I118" t="s">
        <v>39</v>
      </c>
      <c r="J118" t="s">
        <v>40</v>
      </c>
      <c r="K118" t="s">
        <v>41</v>
      </c>
      <c r="L118" t="s">
        <v>42</v>
      </c>
      <c r="M118" t="s">
        <v>43</v>
      </c>
      <c r="N118" t="s">
        <v>44</v>
      </c>
      <c r="O118" t="s">
        <v>45</v>
      </c>
      <c r="P118" t="s">
        <v>4791</v>
      </c>
      <c r="R118" s="7">
        <v>7920072</v>
      </c>
      <c r="S118">
        <v>3</v>
      </c>
    </row>
    <row r="119" spans="1:19">
      <c r="A119" t="s">
        <v>3395</v>
      </c>
      <c r="B119" t="s">
        <v>3396</v>
      </c>
      <c r="C119" t="s">
        <v>2768</v>
      </c>
      <c r="D119" s="2">
        <v>2999</v>
      </c>
      <c r="E119" s="2">
        <v>7990</v>
      </c>
      <c r="F119" s="1">
        <v>0.62</v>
      </c>
      <c r="G119">
        <v>4.0999999999999996</v>
      </c>
      <c r="H119" s="3">
        <v>48449</v>
      </c>
      <c r="I119" t="s">
        <v>3219</v>
      </c>
      <c r="J119" t="s">
        <v>3397</v>
      </c>
      <c r="K119" t="s">
        <v>3398</v>
      </c>
      <c r="L119" t="s">
        <v>3399</v>
      </c>
      <c r="M119" t="s">
        <v>3400</v>
      </c>
      <c r="N119" t="s">
        <v>3401</v>
      </c>
      <c r="O119" t="s">
        <v>3402</v>
      </c>
      <c r="P119" t="s">
        <v>3403</v>
      </c>
      <c r="R119" s="7">
        <v>387107510</v>
      </c>
      <c r="S119">
        <v>2</v>
      </c>
    </row>
    <row r="120" spans="1:19">
      <c r="A120" t="s">
        <v>3395</v>
      </c>
      <c r="B120" t="s">
        <v>3396</v>
      </c>
      <c r="C120" t="s">
        <v>2768</v>
      </c>
      <c r="D120" s="2">
        <v>2999</v>
      </c>
      <c r="E120" s="2">
        <v>7990</v>
      </c>
      <c r="F120" s="1">
        <v>0.62</v>
      </c>
      <c r="G120">
        <v>4.0999999999999996</v>
      </c>
      <c r="H120" s="3">
        <v>48448</v>
      </c>
      <c r="I120" t="s">
        <v>3219</v>
      </c>
      <c r="J120" t="s">
        <v>3397</v>
      </c>
      <c r="K120" t="s">
        <v>3398</v>
      </c>
      <c r="L120" t="s">
        <v>3399</v>
      </c>
      <c r="M120" t="s">
        <v>3400</v>
      </c>
      <c r="N120" t="s">
        <v>3401</v>
      </c>
      <c r="O120" t="s">
        <v>5198</v>
      </c>
      <c r="P120" t="s">
        <v>5199</v>
      </c>
      <c r="R120" s="7">
        <v>387099520</v>
      </c>
      <c r="S120">
        <v>2</v>
      </c>
    </row>
    <row r="121" spans="1:19">
      <c r="A121" t="s">
        <v>3557</v>
      </c>
      <c r="B121" t="s">
        <v>3558</v>
      </c>
      <c r="C121" t="s">
        <v>2768</v>
      </c>
      <c r="D121" s="2">
        <v>1599</v>
      </c>
      <c r="E121" s="2">
        <v>4999</v>
      </c>
      <c r="F121" s="1">
        <v>0.68</v>
      </c>
      <c r="G121">
        <v>4</v>
      </c>
      <c r="H121" s="3">
        <v>67951</v>
      </c>
      <c r="I121" t="s">
        <v>3559</v>
      </c>
      <c r="J121" t="s">
        <v>5318</v>
      </c>
      <c r="K121" t="s">
        <v>5319</v>
      </c>
      <c r="L121" t="s">
        <v>5320</v>
      </c>
      <c r="M121" t="s">
        <v>5321</v>
      </c>
      <c r="N121" t="s">
        <v>5322</v>
      </c>
      <c r="O121" t="s">
        <v>5323</v>
      </c>
      <c r="P121" t="s">
        <v>5324</v>
      </c>
      <c r="R121" s="7">
        <v>339687049</v>
      </c>
      <c r="S121">
        <v>2</v>
      </c>
    </row>
    <row r="122" spans="1:19">
      <c r="A122" t="s">
        <v>3557</v>
      </c>
      <c r="B122" t="s">
        <v>3558</v>
      </c>
      <c r="C122" t="s">
        <v>2768</v>
      </c>
      <c r="D122" s="2">
        <v>1599</v>
      </c>
      <c r="E122" s="2">
        <v>4999</v>
      </c>
      <c r="F122" s="1">
        <v>0.68</v>
      </c>
      <c r="G122">
        <v>4</v>
      </c>
      <c r="H122" s="3">
        <v>67950</v>
      </c>
      <c r="I122" t="s">
        <v>3559</v>
      </c>
      <c r="J122" t="s">
        <v>3560</v>
      </c>
      <c r="K122" t="s">
        <v>3561</v>
      </c>
      <c r="L122" t="s">
        <v>3562</v>
      </c>
      <c r="M122" t="s">
        <v>3563</v>
      </c>
      <c r="N122" t="s">
        <v>3564</v>
      </c>
      <c r="O122" t="s">
        <v>3565</v>
      </c>
      <c r="P122" t="s">
        <v>3566</v>
      </c>
      <c r="R122" s="7">
        <v>339682050</v>
      </c>
      <c r="S122">
        <v>2</v>
      </c>
    </row>
    <row r="123" spans="1:19">
      <c r="A123" t="s">
        <v>27</v>
      </c>
      <c r="B123" t="s">
        <v>28</v>
      </c>
      <c r="C123" t="s">
        <v>18</v>
      </c>
      <c r="D123">
        <v>199</v>
      </c>
      <c r="E123">
        <v>349</v>
      </c>
      <c r="F123" s="1">
        <v>0.43</v>
      </c>
      <c r="G123">
        <v>4</v>
      </c>
      <c r="H123" s="3">
        <v>43994</v>
      </c>
      <c r="I123" t="s">
        <v>29</v>
      </c>
      <c r="J123" t="s">
        <v>30</v>
      </c>
      <c r="K123" t="s">
        <v>31</v>
      </c>
      <c r="L123" t="s">
        <v>32</v>
      </c>
      <c r="M123" t="s">
        <v>33</v>
      </c>
      <c r="N123" t="s">
        <v>34</v>
      </c>
      <c r="O123" t="s">
        <v>35</v>
      </c>
      <c r="P123" t="s">
        <v>36</v>
      </c>
      <c r="R123" s="7">
        <v>15353906</v>
      </c>
      <c r="S123">
        <v>3</v>
      </c>
    </row>
    <row r="124" spans="1:19">
      <c r="A124" t="s">
        <v>27</v>
      </c>
      <c r="B124" t="s">
        <v>28</v>
      </c>
      <c r="C124" t="s">
        <v>18</v>
      </c>
      <c r="D124">
        <v>199</v>
      </c>
      <c r="E124">
        <v>349</v>
      </c>
      <c r="F124" s="1">
        <v>0.43</v>
      </c>
      <c r="G124">
        <v>4</v>
      </c>
      <c r="H124" s="3">
        <v>43994</v>
      </c>
      <c r="I124" t="s">
        <v>29</v>
      </c>
      <c r="J124" t="s">
        <v>30</v>
      </c>
      <c r="K124" t="s">
        <v>31</v>
      </c>
      <c r="L124" t="s">
        <v>32</v>
      </c>
      <c r="M124" t="s">
        <v>33</v>
      </c>
      <c r="N124" t="s">
        <v>34</v>
      </c>
      <c r="O124" t="s">
        <v>35</v>
      </c>
      <c r="P124" t="s">
        <v>4790</v>
      </c>
      <c r="R124" s="7">
        <v>15353906</v>
      </c>
      <c r="S124">
        <v>3</v>
      </c>
    </row>
    <row r="125" spans="1:19">
      <c r="A125" t="s">
        <v>27</v>
      </c>
      <c r="B125" t="s">
        <v>28</v>
      </c>
      <c r="C125" t="s">
        <v>18</v>
      </c>
      <c r="D125">
        <v>199</v>
      </c>
      <c r="E125">
        <v>349</v>
      </c>
      <c r="F125" s="1">
        <v>0.43</v>
      </c>
      <c r="G125">
        <v>4</v>
      </c>
      <c r="H125" s="3">
        <v>43993</v>
      </c>
      <c r="I125" t="s">
        <v>29</v>
      </c>
      <c r="J125" t="s">
        <v>30</v>
      </c>
      <c r="K125" t="s">
        <v>31</v>
      </c>
      <c r="L125" t="s">
        <v>32</v>
      </c>
      <c r="M125" t="s">
        <v>33</v>
      </c>
      <c r="N125" t="s">
        <v>34</v>
      </c>
      <c r="O125" t="s">
        <v>3109</v>
      </c>
      <c r="P125" t="s">
        <v>3110</v>
      </c>
      <c r="R125" s="7">
        <v>15353557</v>
      </c>
      <c r="S125">
        <v>3</v>
      </c>
    </row>
    <row r="126" spans="1:19">
      <c r="A126" t="s">
        <v>578</v>
      </c>
      <c r="B126" t="s">
        <v>579</v>
      </c>
      <c r="C126" t="s">
        <v>18</v>
      </c>
      <c r="D126">
        <v>139</v>
      </c>
      <c r="E126">
        <v>999</v>
      </c>
      <c r="F126" s="1">
        <v>0.86</v>
      </c>
      <c r="G126">
        <v>4</v>
      </c>
      <c r="H126" s="3">
        <v>1313</v>
      </c>
      <c r="I126" t="s">
        <v>580</v>
      </c>
      <c r="J126" t="s">
        <v>581</v>
      </c>
      <c r="K126" t="s">
        <v>582</v>
      </c>
      <c r="L126" t="s">
        <v>583</v>
      </c>
      <c r="M126" t="s">
        <v>584</v>
      </c>
      <c r="N126" t="s">
        <v>585</v>
      </c>
      <c r="O126" t="s">
        <v>586</v>
      </c>
      <c r="P126" t="s">
        <v>587</v>
      </c>
      <c r="R126" s="7">
        <v>1311687</v>
      </c>
      <c r="S126">
        <v>2</v>
      </c>
    </row>
    <row r="127" spans="1:19">
      <c r="A127" t="s">
        <v>578</v>
      </c>
      <c r="B127" t="s">
        <v>579</v>
      </c>
      <c r="C127" t="s">
        <v>18</v>
      </c>
      <c r="D127">
        <v>139</v>
      </c>
      <c r="E127">
        <v>999</v>
      </c>
      <c r="F127" s="1">
        <v>0.86</v>
      </c>
      <c r="G127">
        <v>4</v>
      </c>
      <c r="H127" s="3">
        <v>1313</v>
      </c>
      <c r="I127" t="s">
        <v>580</v>
      </c>
      <c r="J127" t="s">
        <v>581</v>
      </c>
      <c r="K127" t="s">
        <v>582</v>
      </c>
      <c r="L127" t="s">
        <v>583</v>
      </c>
      <c r="M127" t="s">
        <v>584</v>
      </c>
      <c r="N127" t="s">
        <v>585</v>
      </c>
      <c r="O127" t="s">
        <v>586</v>
      </c>
      <c r="P127" t="s">
        <v>7279</v>
      </c>
      <c r="R127" s="7">
        <v>1311687</v>
      </c>
      <c r="S127">
        <v>2</v>
      </c>
    </row>
    <row r="128" spans="1:19">
      <c r="A128" t="s">
        <v>385</v>
      </c>
      <c r="B128" t="s">
        <v>386</v>
      </c>
      <c r="C128" t="s">
        <v>18</v>
      </c>
      <c r="D128">
        <v>970</v>
      </c>
      <c r="E128" s="2">
        <v>1999</v>
      </c>
      <c r="F128" s="1">
        <v>0.51</v>
      </c>
      <c r="G128">
        <v>4.2</v>
      </c>
      <c r="H128" s="3">
        <v>462</v>
      </c>
      <c r="I128" t="s">
        <v>387</v>
      </c>
      <c r="J128" t="s">
        <v>388</v>
      </c>
      <c r="K128" t="s">
        <v>389</v>
      </c>
      <c r="L128" t="s">
        <v>390</v>
      </c>
      <c r="M128" t="s">
        <v>391</v>
      </c>
      <c r="N128" t="s">
        <v>392</v>
      </c>
      <c r="O128" t="s">
        <v>393</v>
      </c>
      <c r="P128" t="s">
        <v>394</v>
      </c>
      <c r="R128" s="7">
        <v>923538</v>
      </c>
      <c r="S128">
        <v>2</v>
      </c>
    </row>
    <row r="129" spans="1:19">
      <c r="A129" t="s">
        <v>385</v>
      </c>
      <c r="B129" t="s">
        <v>386</v>
      </c>
      <c r="C129" t="s">
        <v>18</v>
      </c>
      <c r="D129">
        <v>970</v>
      </c>
      <c r="E129" s="2">
        <v>1999</v>
      </c>
      <c r="F129" s="1">
        <v>0.51</v>
      </c>
      <c r="G129">
        <v>4.2</v>
      </c>
      <c r="H129" s="3">
        <v>462</v>
      </c>
      <c r="I129" t="s">
        <v>387</v>
      </c>
      <c r="J129" t="s">
        <v>388</v>
      </c>
      <c r="K129" t="s">
        <v>389</v>
      </c>
      <c r="L129" t="s">
        <v>390</v>
      </c>
      <c r="M129" t="s">
        <v>391</v>
      </c>
      <c r="N129" t="s">
        <v>392</v>
      </c>
      <c r="O129" t="s">
        <v>6613</v>
      </c>
      <c r="P129" t="s">
        <v>6614</v>
      </c>
      <c r="R129" s="7">
        <v>923538</v>
      </c>
      <c r="S129">
        <v>2</v>
      </c>
    </row>
    <row r="130" spans="1:19">
      <c r="A130" t="s">
        <v>203</v>
      </c>
      <c r="B130" t="s">
        <v>204</v>
      </c>
      <c r="C130" t="s">
        <v>18</v>
      </c>
      <c r="D130">
        <v>970</v>
      </c>
      <c r="E130" s="2">
        <v>1799</v>
      </c>
      <c r="F130" s="1">
        <v>0.46</v>
      </c>
      <c r="G130">
        <v>4.5</v>
      </c>
      <c r="H130" s="3">
        <v>815</v>
      </c>
      <c r="I130" t="s">
        <v>205</v>
      </c>
      <c r="J130" t="s">
        <v>206</v>
      </c>
      <c r="K130" t="s">
        <v>207</v>
      </c>
      <c r="L130" t="s">
        <v>208</v>
      </c>
      <c r="M130" t="s">
        <v>209</v>
      </c>
      <c r="N130" t="s">
        <v>210</v>
      </c>
      <c r="O130" t="s">
        <v>211</v>
      </c>
      <c r="P130" t="s">
        <v>212</v>
      </c>
      <c r="R130" s="7">
        <v>1466185</v>
      </c>
      <c r="S130">
        <v>3</v>
      </c>
    </row>
    <row r="131" spans="1:19">
      <c r="A131" t="s">
        <v>203</v>
      </c>
      <c r="B131" t="s">
        <v>204</v>
      </c>
      <c r="C131" t="s">
        <v>18</v>
      </c>
      <c r="D131">
        <v>970</v>
      </c>
      <c r="E131" s="2">
        <v>1799</v>
      </c>
      <c r="F131" s="1">
        <v>0.46</v>
      </c>
      <c r="G131">
        <v>4.5</v>
      </c>
      <c r="H131" s="3">
        <v>815</v>
      </c>
      <c r="I131" t="s">
        <v>205</v>
      </c>
      <c r="J131" t="s">
        <v>206</v>
      </c>
      <c r="K131" t="s">
        <v>207</v>
      </c>
      <c r="L131" t="s">
        <v>208</v>
      </c>
      <c r="M131" t="s">
        <v>209</v>
      </c>
      <c r="N131" t="s">
        <v>210</v>
      </c>
      <c r="O131" t="s">
        <v>3686</v>
      </c>
      <c r="P131" t="s">
        <v>3687</v>
      </c>
      <c r="R131" s="7">
        <v>1466185</v>
      </c>
      <c r="S131">
        <v>3</v>
      </c>
    </row>
    <row r="132" spans="1:19">
      <c r="A132" t="s">
        <v>203</v>
      </c>
      <c r="B132" t="s">
        <v>204</v>
      </c>
      <c r="C132" t="s">
        <v>18</v>
      </c>
      <c r="D132">
        <v>970</v>
      </c>
      <c r="E132" s="2">
        <v>1799</v>
      </c>
      <c r="F132" s="1">
        <v>0.46</v>
      </c>
      <c r="G132">
        <v>4.5</v>
      </c>
      <c r="H132" s="3">
        <v>815</v>
      </c>
      <c r="I132" t="s">
        <v>205</v>
      </c>
      <c r="J132" t="s">
        <v>206</v>
      </c>
      <c r="K132" t="s">
        <v>207</v>
      </c>
      <c r="L132" t="s">
        <v>208</v>
      </c>
      <c r="M132" t="s">
        <v>209</v>
      </c>
      <c r="N132" t="s">
        <v>210</v>
      </c>
      <c r="O132" t="s">
        <v>5363</v>
      </c>
      <c r="P132" t="s">
        <v>5364</v>
      </c>
      <c r="R132" s="7">
        <v>1466185</v>
      </c>
      <c r="S132">
        <v>3</v>
      </c>
    </row>
    <row r="133" spans="1:19">
      <c r="A133" t="s">
        <v>312</v>
      </c>
      <c r="B133" t="s">
        <v>313</v>
      </c>
      <c r="C133" t="s">
        <v>18</v>
      </c>
      <c r="D133">
        <v>179</v>
      </c>
      <c r="E133">
        <v>499</v>
      </c>
      <c r="F133" s="1">
        <v>0.64</v>
      </c>
      <c r="G133">
        <v>4</v>
      </c>
      <c r="H133" s="3">
        <v>1934</v>
      </c>
      <c r="I133" t="s">
        <v>314</v>
      </c>
      <c r="J133" t="s">
        <v>315</v>
      </c>
      <c r="K133" t="s">
        <v>316</v>
      </c>
      <c r="L133" t="s">
        <v>317</v>
      </c>
      <c r="M133" t="s">
        <v>12017</v>
      </c>
      <c r="N133" t="s">
        <v>12018</v>
      </c>
      <c r="O133" t="s">
        <v>318</v>
      </c>
      <c r="P133" t="s">
        <v>319</v>
      </c>
      <c r="R133" s="7">
        <v>965066</v>
      </c>
      <c r="S133">
        <v>2</v>
      </c>
    </row>
    <row r="134" spans="1:19">
      <c r="A134" t="s">
        <v>312</v>
      </c>
      <c r="B134" t="s">
        <v>313</v>
      </c>
      <c r="C134" t="s">
        <v>18</v>
      </c>
      <c r="D134">
        <v>179</v>
      </c>
      <c r="E134">
        <v>499</v>
      </c>
      <c r="F134" s="1">
        <v>0.64</v>
      </c>
      <c r="G134">
        <v>4</v>
      </c>
      <c r="H134" s="3">
        <v>1933</v>
      </c>
      <c r="I134" t="s">
        <v>314</v>
      </c>
      <c r="J134" t="s">
        <v>315</v>
      </c>
      <c r="K134" t="s">
        <v>316</v>
      </c>
      <c r="L134" t="s">
        <v>317</v>
      </c>
      <c r="M134" t="s">
        <v>12017</v>
      </c>
      <c r="N134" t="s">
        <v>12018</v>
      </c>
      <c r="O134" t="s">
        <v>318</v>
      </c>
      <c r="P134" t="s">
        <v>6348</v>
      </c>
      <c r="R134" s="7">
        <v>964567</v>
      </c>
      <c r="S134">
        <v>2</v>
      </c>
    </row>
    <row r="135" spans="1:19">
      <c r="A135" t="s">
        <v>697</v>
      </c>
      <c r="B135" t="s">
        <v>698</v>
      </c>
      <c r="C135" t="s">
        <v>18</v>
      </c>
      <c r="D135">
        <v>199</v>
      </c>
      <c r="E135">
        <v>499</v>
      </c>
      <c r="F135" s="1">
        <v>0.6</v>
      </c>
      <c r="G135">
        <v>4.0999999999999996</v>
      </c>
      <c r="H135" s="3">
        <v>602</v>
      </c>
      <c r="I135" t="s">
        <v>699</v>
      </c>
      <c r="J135" t="s">
        <v>700</v>
      </c>
      <c r="K135" t="s">
        <v>701</v>
      </c>
      <c r="L135" t="s">
        <v>702</v>
      </c>
      <c r="M135" t="s">
        <v>703</v>
      </c>
      <c r="N135" t="s">
        <v>704</v>
      </c>
      <c r="O135" t="s">
        <v>705</v>
      </c>
      <c r="P135" t="s">
        <v>706</v>
      </c>
      <c r="R135" s="7">
        <v>300398</v>
      </c>
      <c r="S135">
        <v>3</v>
      </c>
    </row>
    <row r="136" spans="1:19">
      <c r="A136" t="s">
        <v>697</v>
      </c>
      <c r="B136" t="s">
        <v>698</v>
      </c>
      <c r="C136" t="s">
        <v>18</v>
      </c>
      <c r="D136">
        <v>199</v>
      </c>
      <c r="E136">
        <v>499</v>
      </c>
      <c r="F136" s="1">
        <v>0.6</v>
      </c>
      <c r="G136">
        <v>4.0999999999999996</v>
      </c>
      <c r="H136" s="3">
        <v>602</v>
      </c>
      <c r="I136" t="s">
        <v>699</v>
      </c>
      <c r="J136" t="s">
        <v>700</v>
      </c>
      <c r="K136" t="s">
        <v>701</v>
      </c>
      <c r="L136" t="s">
        <v>702</v>
      </c>
      <c r="M136" t="s">
        <v>703</v>
      </c>
      <c r="N136" t="s">
        <v>704</v>
      </c>
      <c r="O136" t="s">
        <v>4401</v>
      </c>
      <c r="P136" t="s">
        <v>4402</v>
      </c>
      <c r="R136" s="7">
        <v>300398</v>
      </c>
      <c r="S136">
        <v>3</v>
      </c>
    </row>
    <row r="137" spans="1:19">
      <c r="A137" t="s">
        <v>697</v>
      </c>
      <c r="B137" t="s">
        <v>698</v>
      </c>
      <c r="C137" t="s">
        <v>18</v>
      </c>
      <c r="D137">
        <v>199</v>
      </c>
      <c r="E137">
        <v>499</v>
      </c>
      <c r="F137" s="1">
        <v>0.6</v>
      </c>
      <c r="G137">
        <v>4.0999999999999996</v>
      </c>
      <c r="H137" s="3">
        <v>602</v>
      </c>
      <c r="I137" t="s">
        <v>699</v>
      </c>
      <c r="J137" t="s">
        <v>700</v>
      </c>
      <c r="K137" t="s">
        <v>701</v>
      </c>
      <c r="L137" t="s">
        <v>702</v>
      </c>
      <c r="M137" t="s">
        <v>703</v>
      </c>
      <c r="N137" t="s">
        <v>704</v>
      </c>
      <c r="O137" t="s">
        <v>7663</v>
      </c>
      <c r="P137" t="s">
        <v>7664</v>
      </c>
      <c r="R137" s="7">
        <v>300398</v>
      </c>
      <c r="S137">
        <v>3</v>
      </c>
    </row>
    <row r="138" spans="1:19">
      <c r="A138" t="s">
        <v>223</v>
      </c>
      <c r="B138" t="s">
        <v>224</v>
      </c>
      <c r="C138" t="s">
        <v>169</v>
      </c>
      <c r="D138" s="2">
        <v>13490</v>
      </c>
      <c r="E138" s="2">
        <v>22900</v>
      </c>
      <c r="F138" s="1">
        <v>0.41</v>
      </c>
      <c r="G138">
        <v>4.3</v>
      </c>
      <c r="H138" s="3">
        <v>16299</v>
      </c>
      <c r="I138" t="s">
        <v>225</v>
      </c>
      <c r="J138" t="s">
        <v>226</v>
      </c>
      <c r="K138" t="s">
        <v>227</v>
      </c>
      <c r="L138" t="s">
        <v>228</v>
      </c>
      <c r="M138" t="s">
        <v>229</v>
      </c>
      <c r="N138" t="s">
        <v>230</v>
      </c>
      <c r="O138" t="s">
        <v>231</v>
      </c>
      <c r="P138" t="s">
        <v>232</v>
      </c>
      <c r="R138" s="7">
        <v>373247100</v>
      </c>
      <c r="S138">
        <v>2</v>
      </c>
    </row>
    <row r="139" spans="1:19">
      <c r="A139" t="s">
        <v>223</v>
      </c>
      <c r="B139" t="s">
        <v>224</v>
      </c>
      <c r="C139" t="s">
        <v>169</v>
      </c>
      <c r="D139" s="2">
        <v>13490</v>
      </c>
      <c r="E139" s="2">
        <v>22900</v>
      </c>
      <c r="F139" s="1">
        <v>0.41</v>
      </c>
      <c r="G139">
        <v>4.3</v>
      </c>
      <c r="H139" s="3">
        <v>16299</v>
      </c>
      <c r="I139" t="s">
        <v>225</v>
      </c>
      <c r="J139" t="s">
        <v>226</v>
      </c>
      <c r="K139" t="s">
        <v>227</v>
      </c>
      <c r="L139" t="s">
        <v>228</v>
      </c>
      <c r="M139" t="s">
        <v>229</v>
      </c>
      <c r="N139" t="s">
        <v>230</v>
      </c>
      <c r="O139" t="s">
        <v>5543</v>
      </c>
      <c r="P139" t="s">
        <v>5544</v>
      </c>
      <c r="R139" s="7">
        <v>373247100</v>
      </c>
      <c r="S139">
        <v>2</v>
      </c>
    </row>
    <row r="140" spans="1:19">
      <c r="A140" t="s">
        <v>598</v>
      </c>
      <c r="B140" t="s">
        <v>599</v>
      </c>
      <c r="C140" t="s">
        <v>169</v>
      </c>
      <c r="D140" s="2">
        <v>13999</v>
      </c>
      <c r="E140" s="2">
        <v>24999</v>
      </c>
      <c r="F140" s="1">
        <v>0.44</v>
      </c>
      <c r="G140">
        <v>4.2</v>
      </c>
      <c r="H140" s="3">
        <v>45238</v>
      </c>
      <c r="I140" t="s">
        <v>600</v>
      </c>
      <c r="J140" t="s">
        <v>601</v>
      </c>
      <c r="K140" t="s">
        <v>602</v>
      </c>
      <c r="L140" t="s">
        <v>603</v>
      </c>
      <c r="M140" t="s">
        <v>604</v>
      </c>
      <c r="N140" t="s">
        <v>605</v>
      </c>
      <c r="O140" t="s">
        <v>606</v>
      </c>
      <c r="P140" t="s">
        <v>607</v>
      </c>
      <c r="R140" s="7">
        <v>1130904762</v>
      </c>
      <c r="S140">
        <v>2</v>
      </c>
    </row>
    <row r="141" spans="1:19">
      <c r="A141" t="s">
        <v>598</v>
      </c>
      <c r="B141" t="s">
        <v>599</v>
      </c>
      <c r="C141" t="s">
        <v>169</v>
      </c>
      <c r="D141" s="2">
        <v>13999</v>
      </c>
      <c r="E141" s="2">
        <v>24999</v>
      </c>
      <c r="F141" s="1">
        <v>0.44</v>
      </c>
      <c r="G141">
        <v>4.2</v>
      </c>
      <c r="H141" s="3">
        <v>45237</v>
      </c>
      <c r="I141" t="s">
        <v>600</v>
      </c>
      <c r="J141" t="s">
        <v>601</v>
      </c>
      <c r="K141" t="s">
        <v>602</v>
      </c>
      <c r="L141" t="s">
        <v>603</v>
      </c>
      <c r="M141" t="s">
        <v>604</v>
      </c>
      <c r="N141" t="s">
        <v>605</v>
      </c>
      <c r="O141" t="s">
        <v>7392</v>
      </c>
      <c r="P141" t="s">
        <v>7393</v>
      </c>
      <c r="R141" s="7">
        <v>1130879763</v>
      </c>
      <c r="S141">
        <v>2</v>
      </c>
    </row>
    <row r="142" spans="1:19">
      <c r="A142" t="s">
        <v>3631</v>
      </c>
      <c r="B142" t="s">
        <v>3632</v>
      </c>
      <c r="C142" t="s">
        <v>3633</v>
      </c>
      <c r="D142" s="2">
        <v>2099</v>
      </c>
      <c r="E142" s="2">
        <v>5999</v>
      </c>
      <c r="F142" s="1">
        <v>0.65</v>
      </c>
      <c r="G142">
        <v>4.3</v>
      </c>
      <c r="H142" s="3">
        <v>17129</v>
      </c>
      <c r="I142" t="s">
        <v>3634</v>
      </c>
      <c r="J142" t="s">
        <v>3635</v>
      </c>
      <c r="K142" t="s">
        <v>3636</v>
      </c>
      <c r="L142" t="s">
        <v>3637</v>
      </c>
      <c r="M142" t="s">
        <v>3638</v>
      </c>
      <c r="N142" t="s">
        <v>3639</v>
      </c>
      <c r="O142" t="s">
        <v>3640</v>
      </c>
      <c r="P142" t="s">
        <v>3641</v>
      </c>
      <c r="R142" s="7">
        <v>102756871</v>
      </c>
      <c r="S142">
        <v>2</v>
      </c>
    </row>
    <row r="143" spans="1:19">
      <c r="A143" t="s">
        <v>3631</v>
      </c>
      <c r="B143" t="s">
        <v>3632</v>
      </c>
      <c r="C143" t="s">
        <v>3633</v>
      </c>
      <c r="D143" s="2">
        <v>2099</v>
      </c>
      <c r="E143" s="2">
        <v>5999</v>
      </c>
      <c r="F143" s="1">
        <v>0.65</v>
      </c>
      <c r="G143">
        <v>4.3</v>
      </c>
      <c r="H143" s="3">
        <v>17129</v>
      </c>
      <c r="I143" t="s">
        <v>3634</v>
      </c>
      <c r="J143" t="s">
        <v>3635</v>
      </c>
      <c r="K143" t="s">
        <v>3636</v>
      </c>
      <c r="L143" t="s">
        <v>3637</v>
      </c>
      <c r="M143" t="s">
        <v>3638</v>
      </c>
      <c r="N143" t="s">
        <v>3639</v>
      </c>
      <c r="O143" t="s">
        <v>5470</v>
      </c>
      <c r="P143" t="s">
        <v>5471</v>
      </c>
      <c r="R143" s="7">
        <v>102756871</v>
      </c>
      <c r="S143">
        <v>2</v>
      </c>
    </row>
    <row r="144" spans="1:19">
      <c r="A144" t="s">
        <v>148</v>
      </c>
      <c r="B144" t="s">
        <v>149</v>
      </c>
      <c r="C144" t="s">
        <v>18</v>
      </c>
      <c r="D144">
        <v>159</v>
      </c>
      <c r="E144">
        <v>399</v>
      </c>
      <c r="F144" s="1">
        <v>0.6</v>
      </c>
      <c r="G144">
        <v>4.0999999999999996</v>
      </c>
      <c r="H144" s="3">
        <v>4768</v>
      </c>
      <c r="I144" t="s">
        <v>59</v>
      </c>
      <c r="J144" t="s">
        <v>150</v>
      </c>
      <c r="K144" t="s">
        <v>151</v>
      </c>
      <c r="L144" t="s">
        <v>152</v>
      </c>
      <c r="M144" t="s">
        <v>153</v>
      </c>
      <c r="N144" t="s">
        <v>154</v>
      </c>
      <c r="O144" t="s">
        <v>155</v>
      </c>
      <c r="P144" t="s">
        <v>156</v>
      </c>
      <c r="R144" s="7">
        <v>1902432</v>
      </c>
      <c r="S144">
        <v>3</v>
      </c>
    </row>
    <row r="145" spans="1:19">
      <c r="A145" t="s">
        <v>148</v>
      </c>
      <c r="B145" t="s">
        <v>149</v>
      </c>
      <c r="C145" t="s">
        <v>18</v>
      </c>
      <c r="D145">
        <v>159</v>
      </c>
      <c r="E145">
        <v>399</v>
      </c>
      <c r="F145" s="1">
        <v>0.6</v>
      </c>
      <c r="G145">
        <v>4.0999999999999996</v>
      </c>
      <c r="H145" s="3">
        <v>4768</v>
      </c>
      <c r="I145" t="s">
        <v>59</v>
      </c>
      <c r="J145" t="s">
        <v>150</v>
      </c>
      <c r="K145" t="s">
        <v>151</v>
      </c>
      <c r="L145" t="s">
        <v>152</v>
      </c>
      <c r="M145" t="s">
        <v>153</v>
      </c>
      <c r="N145" t="s">
        <v>154</v>
      </c>
      <c r="O145" t="s">
        <v>3614</v>
      </c>
      <c r="P145" t="s">
        <v>3615</v>
      </c>
      <c r="R145" s="7">
        <v>1902432</v>
      </c>
      <c r="S145">
        <v>3</v>
      </c>
    </row>
    <row r="146" spans="1:19">
      <c r="A146" t="s">
        <v>148</v>
      </c>
      <c r="B146" t="s">
        <v>149</v>
      </c>
      <c r="C146" t="s">
        <v>18</v>
      </c>
      <c r="D146">
        <v>159</v>
      </c>
      <c r="E146">
        <v>399</v>
      </c>
      <c r="F146" s="1">
        <v>0.6</v>
      </c>
      <c r="G146">
        <v>4.0999999999999996</v>
      </c>
      <c r="H146" s="3">
        <v>4768</v>
      </c>
      <c r="I146" t="s">
        <v>59</v>
      </c>
      <c r="J146" t="s">
        <v>150</v>
      </c>
      <c r="K146" t="s">
        <v>151</v>
      </c>
      <c r="L146" t="s">
        <v>152</v>
      </c>
      <c r="M146" t="s">
        <v>153</v>
      </c>
      <c r="N146" t="s">
        <v>154</v>
      </c>
      <c r="O146" t="s">
        <v>155</v>
      </c>
      <c r="P146" t="s">
        <v>5307</v>
      </c>
      <c r="R146" s="7">
        <v>1902432</v>
      </c>
      <c r="S146">
        <v>3</v>
      </c>
    </row>
    <row r="147" spans="1:19">
      <c r="A147" t="s">
        <v>3217</v>
      </c>
      <c r="B147" t="s">
        <v>3218</v>
      </c>
      <c r="C147" t="s">
        <v>2768</v>
      </c>
      <c r="D147" s="2">
        <v>2299</v>
      </c>
      <c r="E147" s="2">
        <v>7990</v>
      </c>
      <c r="F147" s="1">
        <v>0.71</v>
      </c>
      <c r="G147">
        <v>4.2</v>
      </c>
      <c r="H147" s="3">
        <v>69622</v>
      </c>
      <c r="I147" t="s">
        <v>3219</v>
      </c>
      <c r="J147" t="s">
        <v>3220</v>
      </c>
      <c r="K147" t="s">
        <v>3221</v>
      </c>
      <c r="L147" t="s">
        <v>3222</v>
      </c>
      <c r="M147" t="s">
        <v>3223</v>
      </c>
      <c r="N147" t="s">
        <v>3224</v>
      </c>
      <c r="O147" t="s">
        <v>3225</v>
      </c>
      <c r="P147" t="s">
        <v>3226</v>
      </c>
      <c r="R147" s="7">
        <v>556279780</v>
      </c>
      <c r="S147">
        <v>2</v>
      </c>
    </row>
    <row r="148" spans="1:19">
      <c r="A148" t="s">
        <v>3217</v>
      </c>
      <c r="B148" t="s">
        <v>3218</v>
      </c>
      <c r="C148" t="s">
        <v>2768</v>
      </c>
      <c r="D148" s="2">
        <v>2299</v>
      </c>
      <c r="E148" s="2">
        <v>7990</v>
      </c>
      <c r="F148" s="1">
        <v>0.71</v>
      </c>
      <c r="G148">
        <v>4.2</v>
      </c>
      <c r="H148" s="3">
        <v>69619</v>
      </c>
      <c r="I148" t="s">
        <v>3219</v>
      </c>
      <c r="J148" t="s">
        <v>3220</v>
      </c>
      <c r="K148" t="s">
        <v>3221</v>
      </c>
      <c r="L148" t="s">
        <v>3222</v>
      </c>
      <c r="M148" t="s">
        <v>3223</v>
      </c>
      <c r="N148" t="s">
        <v>3224</v>
      </c>
      <c r="O148" t="s">
        <v>4868</v>
      </c>
      <c r="P148" t="s">
        <v>4869</v>
      </c>
      <c r="R148" s="7">
        <v>556255810</v>
      </c>
      <c r="S148">
        <v>2</v>
      </c>
    </row>
    <row r="149" spans="1:19">
      <c r="A149" t="s">
        <v>3237</v>
      </c>
      <c r="B149" t="s">
        <v>3238</v>
      </c>
      <c r="C149" t="s">
        <v>2843</v>
      </c>
      <c r="D149" s="2">
        <v>1149</v>
      </c>
      <c r="E149" s="2">
        <v>3999</v>
      </c>
      <c r="F149" s="1">
        <v>0.71</v>
      </c>
      <c r="G149">
        <v>4.3</v>
      </c>
      <c r="H149" s="3">
        <v>140036</v>
      </c>
      <c r="I149" t="s">
        <v>3239</v>
      </c>
      <c r="J149" t="s">
        <v>3240</v>
      </c>
      <c r="K149" t="s">
        <v>3241</v>
      </c>
      <c r="L149" t="s">
        <v>3242</v>
      </c>
      <c r="M149" t="s">
        <v>3243</v>
      </c>
      <c r="N149" t="s">
        <v>3244</v>
      </c>
      <c r="O149" t="s">
        <v>3245</v>
      </c>
      <c r="P149" t="s">
        <v>3246</v>
      </c>
      <c r="R149" s="7">
        <v>560003964</v>
      </c>
      <c r="S149">
        <v>2</v>
      </c>
    </row>
    <row r="150" spans="1:19">
      <c r="A150" t="s">
        <v>3237</v>
      </c>
      <c r="B150" t="s">
        <v>3238</v>
      </c>
      <c r="C150" t="s">
        <v>2843</v>
      </c>
      <c r="D150" s="2">
        <v>1059</v>
      </c>
      <c r="E150" s="2">
        <v>3999</v>
      </c>
      <c r="F150" s="1">
        <v>0.74</v>
      </c>
      <c r="G150">
        <v>4.3</v>
      </c>
      <c r="H150" s="3">
        <v>140035</v>
      </c>
      <c r="I150" t="s">
        <v>3239</v>
      </c>
      <c r="J150" t="s">
        <v>4916</v>
      </c>
      <c r="K150" t="s">
        <v>4917</v>
      </c>
      <c r="L150" t="s">
        <v>4918</v>
      </c>
      <c r="M150" t="s">
        <v>4919</v>
      </c>
      <c r="N150" t="s">
        <v>4920</v>
      </c>
      <c r="O150" t="s">
        <v>4921</v>
      </c>
      <c r="P150" t="s">
        <v>4922</v>
      </c>
      <c r="R150" s="7">
        <v>559999965</v>
      </c>
      <c r="S150">
        <v>2</v>
      </c>
    </row>
    <row r="151" spans="1:19">
      <c r="A151" t="s">
        <v>233</v>
      </c>
      <c r="B151" t="s">
        <v>234</v>
      </c>
      <c r="C151" t="s">
        <v>18</v>
      </c>
      <c r="D151">
        <v>59</v>
      </c>
      <c r="E151">
        <v>199</v>
      </c>
      <c r="F151" s="1">
        <v>0.7</v>
      </c>
      <c r="G151">
        <v>4</v>
      </c>
      <c r="H151" s="3">
        <v>9378</v>
      </c>
      <c r="I151" t="s">
        <v>235</v>
      </c>
      <c r="J151" t="s">
        <v>236</v>
      </c>
      <c r="K151" t="s">
        <v>237</v>
      </c>
      <c r="L151" t="s">
        <v>238</v>
      </c>
      <c r="M151" t="s">
        <v>239</v>
      </c>
      <c r="N151" t="s">
        <v>240</v>
      </c>
      <c r="O151" t="s">
        <v>241</v>
      </c>
      <c r="P151" t="s">
        <v>242</v>
      </c>
      <c r="R151" s="7">
        <v>1866222</v>
      </c>
      <c r="S151">
        <v>3</v>
      </c>
    </row>
    <row r="152" spans="1:19">
      <c r="A152" t="s">
        <v>233</v>
      </c>
      <c r="B152" t="s">
        <v>234</v>
      </c>
      <c r="C152" t="s">
        <v>18</v>
      </c>
      <c r="D152">
        <v>59</v>
      </c>
      <c r="E152">
        <v>199</v>
      </c>
      <c r="F152" s="1">
        <v>0.7</v>
      </c>
      <c r="G152">
        <v>4</v>
      </c>
      <c r="H152" s="3">
        <v>9377</v>
      </c>
      <c r="I152" t="s">
        <v>235</v>
      </c>
      <c r="J152" t="s">
        <v>236</v>
      </c>
      <c r="K152" t="s">
        <v>237</v>
      </c>
      <c r="L152" t="s">
        <v>238</v>
      </c>
      <c r="M152" t="s">
        <v>239</v>
      </c>
      <c r="N152" t="s">
        <v>240</v>
      </c>
      <c r="O152" t="s">
        <v>3761</v>
      </c>
      <c r="P152" t="s">
        <v>3762</v>
      </c>
      <c r="R152" s="7">
        <v>1866023</v>
      </c>
      <c r="S152">
        <v>3</v>
      </c>
    </row>
    <row r="153" spans="1:19">
      <c r="A153" t="s">
        <v>233</v>
      </c>
      <c r="B153" t="s">
        <v>234</v>
      </c>
      <c r="C153" t="s">
        <v>18</v>
      </c>
      <c r="D153">
        <v>59</v>
      </c>
      <c r="E153">
        <v>199</v>
      </c>
      <c r="F153" s="1">
        <v>0.7</v>
      </c>
      <c r="G153">
        <v>4</v>
      </c>
      <c r="H153" s="3">
        <v>9377</v>
      </c>
      <c r="I153" t="s">
        <v>235</v>
      </c>
      <c r="J153" t="s">
        <v>236</v>
      </c>
      <c r="K153" t="s">
        <v>237</v>
      </c>
      <c r="L153" t="s">
        <v>238</v>
      </c>
      <c r="M153" t="s">
        <v>239</v>
      </c>
      <c r="N153" t="s">
        <v>240</v>
      </c>
      <c r="O153" t="s">
        <v>241</v>
      </c>
      <c r="P153" t="s">
        <v>5567</v>
      </c>
      <c r="R153" s="7">
        <v>1866023</v>
      </c>
      <c r="S153">
        <v>3</v>
      </c>
    </row>
    <row r="154" spans="1:19">
      <c r="A154" t="s">
        <v>2986</v>
      </c>
      <c r="B154" t="s">
        <v>2987</v>
      </c>
      <c r="C154" t="s">
        <v>2768</v>
      </c>
      <c r="D154" s="2">
        <v>1599</v>
      </c>
      <c r="E154" s="2">
        <v>3999</v>
      </c>
      <c r="F154" s="1">
        <v>0.6</v>
      </c>
      <c r="G154">
        <v>4</v>
      </c>
      <c r="H154" s="3">
        <v>30254</v>
      </c>
      <c r="I154" t="s">
        <v>2988</v>
      </c>
      <c r="J154" t="s">
        <v>2989</v>
      </c>
      <c r="K154" t="s">
        <v>2990</v>
      </c>
      <c r="L154" t="s">
        <v>2991</v>
      </c>
      <c r="M154" t="s">
        <v>2992</v>
      </c>
      <c r="N154" t="s">
        <v>2993</v>
      </c>
      <c r="O154" t="s">
        <v>2994</v>
      </c>
      <c r="P154" t="s">
        <v>2995</v>
      </c>
      <c r="R154" s="7">
        <v>120985746</v>
      </c>
      <c r="S154">
        <v>2</v>
      </c>
    </row>
    <row r="155" spans="1:19">
      <c r="A155" t="s">
        <v>2986</v>
      </c>
      <c r="B155" t="s">
        <v>2987</v>
      </c>
      <c r="C155" t="s">
        <v>2768</v>
      </c>
      <c r="D155" s="2">
        <v>1599</v>
      </c>
      <c r="E155" s="2">
        <v>3999</v>
      </c>
      <c r="F155" s="1">
        <v>0.6</v>
      </c>
      <c r="G155">
        <v>4</v>
      </c>
      <c r="H155" s="3">
        <v>30254</v>
      </c>
      <c r="I155" t="s">
        <v>2988</v>
      </c>
      <c r="J155" t="s">
        <v>4428</v>
      </c>
      <c r="K155" t="s">
        <v>4429</v>
      </c>
      <c r="L155" t="s">
        <v>4430</v>
      </c>
      <c r="M155" t="s">
        <v>4431</v>
      </c>
      <c r="N155" t="s">
        <v>4432</v>
      </c>
      <c r="O155" t="s">
        <v>4677</v>
      </c>
      <c r="P155" t="s">
        <v>4678</v>
      </c>
      <c r="R155" s="7">
        <v>120985746</v>
      </c>
      <c r="S155">
        <v>2</v>
      </c>
    </row>
    <row r="156" spans="1:19">
      <c r="A156" t="s">
        <v>613</v>
      </c>
      <c r="B156" t="s">
        <v>614</v>
      </c>
      <c r="C156" t="s">
        <v>18</v>
      </c>
      <c r="D156">
        <v>263</v>
      </c>
      <c r="E156">
        <v>699</v>
      </c>
      <c r="F156" s="1">
        <v>0.62</v>
      </c>
      <c r="G156">
        <v>4.0999999999999996</v>
      </c>
      <c r="H156" s="3">
        <v>450</v>
      </c>
      <c r="I156" t="s">
        <v>615</v>
      </c>
      <c r="J156" t="s">
        <v>616</v>
      </c>
      <c r="K156" t="s">
        <v>617</v>
      </c>
      <c r="L156" t="s">
        <v>618</v>
      </c>
      <c r="M156" t="s">
        <v>619</v>
      </c>
      <c r="N156" t="s">
        <v>620</v>
      </c>
      <c r="O156" t="s">
        <v>621</v>
      </c>
      <c r="P156" t="s">
        <v>622</v>
      </c>
      <c r="R156" s="7">
        <v>314550</v>
      </c>
      <c r="S156">
        <v>2</v>
      </c>
    </row>
    <row r="157" spans="1:19">
      <c r="A157" t="s">
        <v>613</v>
      </c>
      <c r="B157" t="s">
        <v>614</v>
      </c>
      <c r="C157" t="s">
        <v>18</v>
      </c>
      <c r="D157">
        <v>263</v>
      </c>
      <c r="E157">
        <v>699</v>
      </c>
      <c r="F157" s="1">
        <v>0.62</v>
      </c>
      <c r="G157">
        <v>4.0999999999999996</v>
      </c>
      <c r="H157" s="3">
        <v>450</v>
      </c>
      <c r="I157" t="s">
        <v>615</v>
      </c>
      <c r="J157" t="s">
        <v>616</v>
      </c>
      <c r="K157" t="s">
        <v>617</v>
      </c>
      <c r="L157" t="s">
        <v>618</v>
      </c>
      <c r="M157" t="s">
        <v>619</v>
      </c>
      <c r="N157" t="s">
        <v>620</v>
      </c>
      <c r="O157" t="s">
        <v>621</v>
      </c>
      <c r="P157" t="s">
        <v>7500</v>
      </c>
      <c r="R157" s="7">
        <v>314550</v>
      </c>
      <c r="S157">
        <v>2</v>
      </c>
    </row>
    <row r="158" spans="1:19">
      <c r="A158" t="s">
        <v>687</v>
      </c>
      <c r="B158" t="s">
        <v>688</v>
      </c>
      <c r="C158" t="s">
        <v>18</v>
      </c>
      <c r="D158">
        <v>399</v>
      </c>
      <c r="E158">
        <v>999</v>
      </c>
      <c r="F158" s="1">
        <v>0.6</v>
      </c>
      <c r="G158">
        <v>4.0999999999999996</v>
      </c>
      <c r="H158" s="3">
        <v>1780</v>
      </c>
      <c r="I158" t="s">
        <v>689</v>
      </c>
      <c r="J158" t="s">
        <v>690</v>
      </c>
      <c r="K158" t="s">
        <v>691</v>
      </c>
      <c r="L158" t="s">
        <v>692</v>
      </c>
      <c r="M158" t="s">
        <v>693</v>
      </c>
      <c r="N158" t="s">
        <v>694</v>
      </c>
      <c r="O158" t="s">
        <v>695</v>
      </c>
      <c r="P158" t="s">
        <v>696</v>
      </c>
      <c r="R158" s="7">
        <v>1778220</v>
      </c>
      <c r="S158">
        <v>2</v>
      </c>
    </row>
    <row r="159" spans="1:19">
      <c r="A159" t="s">
        <v>687</v>
      </c>
      <c r="B159" t="s">
        <v>688</v>
      </c>
      <c r="C159" t="s">
        <v>18</v>
      </c>
      <c r="D159">
        <v>399</v>
      </c>
      <c r="E159">
        <v>999</v>
      </c>
      <c r="F159" s="1">
        <v>0.6</v>
      </c>
      <c r="G159">
        <v>4.0999999999999996</v>
      </c>
      <c r="H159" s="3">
        <v>1780</v>
      </c>
      <c r="I159" t="s">
        <v>689</v>
      </c>
      <c r="J159" t="s">
        <v>690</v>
      </c>
      <c r="K159" t="s">
        <v>691</v>
      </c>
      <c r="L159" t="s">
        <v>692</v>
      </c>
      <c r="M159" t="s">
        <v>693</v>
      </c>
      <c r="N159" t="s">
        <v>694</v>
      </c>
      <c r="O159" t="s">
        <v>695</v>
      </c>
      <c r="P159" t="s">
        <v>7624</v>
      </c>
      <c r="R159" s="7">
        <v>1778220</v>
      </c>
      <c r="S159">
        <v>2</v>
      </c>
    </row>
    <row r="160" spans="1:19">
      <c r="A160" t="s">
        <v>366</v>
      </c>
      <c r="B160" t="s">
        <v>367</v>
      </c>
      <c r="C160" t="s">
        <v>18</v>
      </c>
      <c r="D160">
        <v>199</v>
      </c>
      <c r="E160">
        <v>999</v>
      </c>
      <c r="F160" s="1">
        <v>0.8</v>
      </c>
      <c r="G160">
        <v>4</v>
      </c>
      <c r="H160" s="3">
        <v>576</v>
      </c>
      <c r="I160" t="s">
        <v>368</v>
      </c>
      <c r="J160" t="s">
        <v>369</v>
      </c>
      <c r="K160" t="s">
        <v>370</v>
      </c>
      <c r="L160" t="s">
        <v>371</v>
      </c>
      <c r="M160" t="s">
        <v>372</v>
      </c>
      <c r="N160" t="s">
        <v>373</v>
      </c>
      <c r="O160" t="s">
        <v>374</v>
      </c>
      <c r="P160" t="s">
        <v>375</v>
      </c>
      <c r="R160" s="7">
        <v>575424</v>
      </c>
      <c r="S160">
        <v>2</v>
      </c>
    </row>
    <row r="161" spans="1:19">
      <c r="A161" t="s">
        <v>366</v>
      </c>
      <c r="B161" t="s">
        <v>367</v>
      </c>
      <c r="C161" t="s">
        <v>18</v>
      </c>
      <c r="D161">
        <v>199</v>
      </c>
      <c r="E161">
        <v>999</v>
      </c>
      <c r="F161" s="1">
        <v>0.8</v>
      </c>
      <c r="G161">
        <v>4</v>
      </c>
      <c r="H161" s="3">
        <v>575</v>
      </c>
      <c r="I161" t="s">
        <v>368</v>
      </c>
      <c r="J161" t="s">
        <v>369</v>
      </c>
      <c r="K161" t="s">
        <v>370</v>
      </c>
      <c r="L161" t="s">
        <v>371</v>
      </c>
      <c r="M161" t="s">
        <v>372</v>
      </c>
      <c r="N161" t="s">
        <v>373</v>
      </c>
      <c r="O161" t="s">
        <v>6518</v>
      </c>
      <c r="P161" t="s">
        <v>6519</v>
      </c>
      <c r="R161" s="7">
        <v>574425</v>
      </c>
      <c r="S161">
        <v>2</v>
      </c>
    </row>
    <row r="162" spans="1:19">
      <c r="A162" t="s">
        <v>2872</v>
      </c>
      <c r="B162" t="s">
        <v>2873</v>
      </c>
      <c r="C162" t="s">
        <v>2768</v>
      </c>
      <c r="D162" s="2">
        <v>1499</v>
      </c>
      <c r="E162" s="2">
        <v>6990</v>
      </c>
      <c r="F162" s="1">
        <v>0.79</v>
      </c>
      <c r="G162">
        <v>3.9</v>
      </c>
      <c r="H162" s="3">
        <v>21797</v>
      </c>
      <c r="I162" t="s">
        <v>2874</v>
      </c>
      <c r="J162" t="s">
        <v>4620</v>
      </c>
      <c r="K162" t="s">
        <v>4621</v>
      </c>
      <c r="L162" t="s">
        <v>4622</v>
      </c>
      <c r="M162" t="s">
        <v>4623</v>
      </c>
      <c r="N162" t="s">
        <v>4624</v>
      </c>
      <c r="O162" t="s">
        <v>4625</v>
      </c>
      <c r="P162" t="s">
        <v>4626</v>
      </c>
      <c r="R162" s="7">
        <v>152361030</v>
      </c>
      <c r="S162">
        <v>2</v>
      </c>
    </row>
    <row r="163" spans="1:19">
      <c r="A163" t="s">
        <v>2872</v>
      </c>
      <c r="B163" t="s">
        <v>2873</v>
      </c>
      <c r="C163" t="s">
        <v>2768</v>
      </c>
      <c r="D163" s="2">
        <v>1499</v>
      </c>
      <c r="E163" s="2">
        <v>6990</v>
      </c>
      <c r="F163" s="1">
        <v>0.79</v>
      </c>
      <c r="G163">
        <v>3.9</v>
      </c>
      <c r="H163" s="3">
        <v>21796</v>
      </c>
      <c r="I163" t="s">
        <v>2874</v>
      </c>
      <c r="J163" t="s">
        <v>2875</v>
      </c>
      <c r="K163" t="s">
        <v>2876</v>
      </c>
      <c r="L163" t="s">
        <v>2877</v>
      </c>
      <c r="M163" t="s">
        <v>2878</v>
      </c>
      <c r="N163" t="s">
        <v>2879</v>
      </c>
      <c r="O163" t="s">
        <v>2880</v>
      </c>
      <c r="P163" t="s">
        <v>2881</v>
      </c>
      <c r="R163" s="7">
        <v>152354040</v>
      </c>
      <c r="S163">
        <v>2</v>
      </c>
    </row>
    <row r="164" spans="1:19">
      <c r="A164" t="s">
        <v>282</v>
      </c>
      <c r="B164" t="s">
        <v>283</v>
      </c>
      <c r="C164" t="s">
        <v>18</v>
      </c>
      <c r="D164">
        <v>970</v>
      </c>
      <c r="E164" s="2">
        <v>1999</v>
      </c>
      <c r="F164" s="1">
        <v>0.51</v>
      </c>
      <c r="G164">
        <v>4.4000000000000004</v>
      </c>
      <c r="H164" s="3">
        <v>184</v>
      </c>
      <c r="I164" t="s">
        <v>284</v>
      </c>
      <c r="J164" t="s">
        <v>285</v>
      </c>
      <c r="K164" t="s">
        <v>286</v>
      </c>
      <c r="L164" t="s">
        <v>287</v>
      </c>
      <c r="M164" t="s">
        <v>288</v>
      </c>
      <c r="N164" t="s">
        <v>289</v>
      </c>
      <c r="O164" t="s">
        <v>290</v>
      </c>
      <c r="P164" t="s">
        <v>291</v>
      </c>
      <c r="R164" s="7">
        <v>367816</v>
      </c>
      <c r="S164">
        <v>3</v>
      </c>
    </row>
    <row r="165" spans="1:19">
      <c r="A165" t="s">
        <v>282</v>
      </c>
      <c r="B165" t="s">
        <v>283</v>
      </c>
      <c r="C165" t="s">
        <v>18</v>
      </c>
      <c r="D165">
        <v>970</v>
      </c>
      <c r="E165" s="2">
        <v>1999</v>
      </c>
      <c r="F165" s="1">
        <v>0.51</v>
      </c>
      <c r="G165">
        <v>4.4000000000000004</v>
      </c>
      <c r="H165" s="3">
        <v>184</v>
      </c>
      <c r="I165" t="s">
        <v>284</v>
      </c>
      <c r="J165" t="s">
        <v>285</v>
      </c>
      <c r="K165" t="s">
        <v>286</v>
      </c>
      <c r="L165" t="s">
        <v>287</v>
      </c>
      <c r="M165" t="s">
        <v>288</v>
      </c>
      <c r="N165" t="s">
        <v>289</v>
      </c>
      <c r="O165" t="s">
        <v>3931</v>
      </c>
      <c r="P165" t="s">
        <v>3932</v>
      </c>
      <c r="R165" s="7">
        <v>367816</v>
      </c>
      <c r="S165">
        <v>3</v>
      </c>
    </row>
    <row r="166" spans="1:19">
      <c r="A166" t="s">
        <v>282</v>
      </c>
      <c r="B166" t="s">
        <v>283</v>
      </c>
      <c r="C166" t="s">
        <v>18</v>
      </c>
      <c r="D166">
        <v>970</v>
      </c>
      <c r="E166" s="2">
        <v>1999</v>
      </c>
      <c r="F166" s="1">
        <v>0.51</v>
      </c>
      <c r="G166">
        <v>4.4000000000000004</v>
      </c>
      <c r="H166" s="3">
        <v>184</v>
      </c>
      <c r="I166" t="s">
        <v>284</v>
      </c>
      <c r="J166" t="s">
        <v>285</v>
      </c>
      <c r="K166" t="s">
        <v>286</v>
      </c>
      <c r="L166" t="s">
        <v>287</v>
      </c>
      <c r="M166" t="s">
        <v>288</v>
      </c>
      <c r="N166" t="s">
        <v>289</v>
      </c>
      <c r="O166" t="s">
        <v>6044</v>
      </c>
      <c r="P166" t="s">
        <v>6045</v>
      </c>
      <c r="R166" s="7">
        <v>367816</v>
      </c>
      <c r="S166">
        <v>3</v>
      </c>
    </row>
    <row r="167" spans="1:19">
      <c r="A167" t="s">
        <v>707</v>
      </c>
      <c r="B167" t="s">
        <v>708</v>
      </c>
      <c r="C167" t="s">
        <v>18</v>
      </c>
      <c r="D167">
        <v>179</v>
      </c>
      <c r="E167">
        <v>399</v>
      </c>
      <c r="F167" s="1">
        <v>0.55000000000000004</v>
      </c>
      <c r="G167">
        <v>4</v>
      </c>
      <c r="H167" s="3">
        <v>1423</v>
      </c>
      <c r="I167" t="s">
        <v>709</v>
      </c>
      <c r="J167" t="s">
        <v>710</v>
      </c>
      <c r="K167" t="s">
        <v>711</v>
      </c>
      <c r="L167" t="s">
        <v>712</v>
      </c>
      <c r="M167" t="s">
        <v>713</v>
      </c>
      <c r="N167" t="s">
        <v>12019</v>
      </c>
      <c r="O167" t="s">
        <v>714</v>
      </c>
      <c r="P167" t="s">
        <v>715</v>
      </c>
      <c r="R167" s="7">
        <v>567777</v>
      </c>
      <c r="S167">
        <v>3</v>
      </c>
    </row>
    <row r="168" spans="1:19">
      <c r="A168" t="s">
        <v>707</v>
      </c>
      <c r="B168" t="s">
        <v>708</v>
      </c>
      <c r="C168" t="s">
        <v>18</v>
      </c>
      <c r="D168">
        <v>179</v>
      </c>
      <c r="E168">
        <v>399</v>
      </c>
      <c r="F168" s="1">
        <v>0.55000000000000004</v>
      </c>
      <c r="G168">
        <v>4</v>
      </c>
      <c r="H168" s="3">
        <v>1423</v>
      </c>
      <c r="I168" t="s">
        <v>709</v>
      </c>
      <c r="J168" t="s">
        <v>710</v>
      </c>
      <c r="K168" t="s">
        <v>711</v>
      </c>
      <c r="L168" t="s">
        <v>712</v>
      </c>
      <c r="M168" t="s">
        <v>713</v>
      </c>
      <c r="N168" t="s">
        <v>12019</v>
      </c>
      <c r="O168" t="s">
        <v>4403</v>
      </c>
      <c r="P168" t="s">
        <v>4404</v>
      </c>
      <c r="R168" s="7">
        <v>567777</v>
      </c>
      <c r="S168">
        <v>3</v>
      </c>
    </row>
    <row r="169" spans="1:19">
      <c r="A169" t="s">
        <v>707</v>
      </c>
      <c r="B169" t="s">
        <v>708</v>
      </c>
      <c r="C169" t="s">
        <v>18</v>
      </c>
      <c r="D169">
        <v>179</v>
      </c>
      <c r="E169">
        <v>399</v>
      </c>
      <c r="F169" s="1">
        <v>0.55000000000000004</v>
      </c>
      <c r="G169">
        <v>4</v>
      </c>
      <c r="H169" s="3">
        <v>1423</v>
      </c>
      <c r="I169" t="s">
        <v>709</v>
      </c>
      <c r="J169" t="s">
        <v>710</v>
      </c>
      <c r="K169" t="s">
        <v>711</v>
      </c>
      <c r="L169" t="s">
        <v>712</v>
      </c>
      <c r="M169" t="s">
        <v>713</v>
      </c>
      <c r="N169" t="s">
        <v>12019</v>
      </c>
      <c r="O169" t="s">
        <v>7675</v>
      </c>
      <c r="P169" t="s">
        <v>7676</v>
      </c>
      <c r="R169" s="7">
        <v>567777</v>
      </c>
      <c r="S169">
        <v>3</v>
      </c>
    </row>
    <row r="170" spans="1:19">
      <c r="A170" t="s">
        <v>3031</v>
      </c>
      <c r="B170" t="s">
        <v>3032</v>
      </c>
      <c r="C170" t="s">
        <v>2768</v>
      </c>
      <c r="D170" s="2">
        <v>2199</v>
      </c>
      <c r="E170" s="2">
        <v>9999</v>
      </c>
      <c r="F170" s="1">
        <v>0.78</v>
      </c>
      <c r="G170">
        <v>4.2</v>
      </c>
      <c r="H170" s="3">
        <v>29478</v>
      </c>
      <c r="I170" t="s">
        <v>3033</v>
      </c>
      <c r="J170" t="s">
        <v>4699</v>
      </c>
      <c r="K170" t="s">
        <v>4700</v>
      </c>
      <c r="L170" t="s">
        <v>4701</v>
      </c>
      <c r="M170" t="s">
        <v>4702</v>
      </c>
      <c r="N170" t="s">
        <v>4703</v>
      </c>
      <c r="O170" t="s">
        <v>4704</v>
      </c>
      <c r="P170" t="s">
        <v>4705</v>
      </c>
      <c r="R170" s="7">
        <v>294750522</v>
      </c>
      <c r="S170">
        <v>2</v>
      </c>
    </row>
    <row r="171" spans="1:19">
      <c r="A171" t="s">
        <v>3031</v>
      </c>
      <c r="B171" t="s">
        <v>3032</v>
      </c>
      <c r="C171" t="s">
        <v>2768</v>
      </c>
      <c r="D171" s="2">
        <v>2199</v>
      </c>
      <c r="E171" s="2">
        <v>9999</v>
      </c>
      <c r="F171" s="1">
        <v>0.78</v>
      </c>
      <c r="G171">
        <v>4.2</v>
      </c>
      <c r="H171" s="3">
        <v>29471</v>
      </c>
      <c r="I171" t="s">
        <v>3033</v>
      </c>
      <c r="J171" t="s">
        <v>3034</v>
      </c>
      <c r="K171" t="s">
        <v>3035</v>
      </c>
      <c r="L171" t="s">
        <v>3036</v>
      </c>
      <c r="M171" t="s">
        <v>3037</v>
      </c>
      <c r="N171" t="s">
        <v>3038</v>
      </c>
      <c r="O171" t="s">
        <v>3039</v>
      </c>
      <c r="P171" t="s">
        <v>3040</v>
      </c>
      <c r="R171" s="7">
        <v>294680529</v>
      </c>
      <c r="S171">
        <v>2</v>
      </c>
    </row>
    <row r="172" spans="1:19">
      <c r="A172" t="s">
        <v>2996</v>
      </c>
      <c r="B172" t="s">
        <v>2997</v>
      </c>
      <c r="C172" t="s">
        <v>2768</v>
      </c>
      <c r="D172" s="2">
        <v>1499</v>
      </c>
      <c r="E172" s="2">
        <v>7999</v>
      </c>
      <c r="F172" s="1">
        <v>0.81</v>
      </c>
      <c r="G172">
        <v>4.2</v>
      </c>
      <c r="H172" s="3">
        <v>22638</v>
      </c>
      <c r="I172" t="s">
        <v>2998</v>
      </c>
      <c r="J172" t="s">
        <v>2999</v>
      </c>
      <c r="K172" t="s">
        <v>3000</v>
      </c>
      <c r="L172" t="s">
        <v>3001</v>
      </c>
      <c r="M172" t="s">
        <v>3002</v>
      </c>
      <c r="N172" t="s">
        <v>3003</v>
      </c>
      <c r="O172" t="s">
        <v>4679</v>
      </c>
      <c r="P172" t="s">
        <v>4680</v>
      </c>
      <c r="R172" s="7">
        <v>181081362</v>
      </c>
      <c r="S172">
        <v>2</v>
      </c>
    </row>
    <row r="173" spans="1:19">
      <c r="A173" t="s">
        <v>2996</v>
      </c>
      <c r="B173" t="s">
        <v>2997</v>
      </c>
      <c r="C173" t="s">
        <v>2768</v>
      </c>
      <c r="D173" s="2">
        <v>1499</v>
      </c>
      <c r="E173" s="2">
        <v>7999</v>
      </c>
      <c r="F173" s="1">
        <v>0.81</v>
      </c>
      <c r="G173">
        <v>4.2</v>
      </c>
      <c r="H173" s="3">
        <v>22636</v>
      </c>
      <c r="I173" t="s">
        <v>2998</v>
      </c>
      <c r="J173" t="s">
        <v>2999</v>
      </c>
      <c r="K173" t="s">
        <v>3000</v>
      </c>
      <c r="L173" t="s">
        <v>3001</v>
      </c>
      <c r="M173" t="s">
        <v>3002</v>
      </c>
      <c r="N173" t="s">
        <v>3003</v>
      </c>
      <c r="O173" t="s">
        <v>3004</v>
      </c>
      <c r="P173" t="s">
        <v>3005</v>
      </c>
      <c r="R173" s="7">
        <v>181065364</v>
      </c>
      <c r="S173">
        <v>2</v>
      </c>
    </row>
    <row r="174" spans="1:19">
      <c r="A174" t="s">
        <v>3797</v>
      </c>
      <c r="B174" t="s">
        <v>3798</v>
      </c>
      <c r="C174" t="s">
        <v>3425</v>
      </c>
      <c r="D174">
        <v>95</v>
      </c>
      <c r="E174">
        <v>499</v>
      </c>
      <c r="F174" s="1">
        <v>0.81</v>
      </c>
      <c r="G174">
        <v>4.2</v>
      </c>
      <c r="H174" s="3">
        <v>1949</v>
      </c>
      <c r="I174" t="s">
        <v>3799</v>
      </c>
      <c r="J174" t="s">
        <v>3800</v>
      </c>
      <c r="K174" t="s">
        <v>3801</v>
      </c>
      <c r="L174" t="s">
        <v>3802</v>
      </c>
      <c r="M174" t="s">
        <v>3803</v>
      </c>
      <c r="N174" t="s">
        <v>3804</v>
      </c>
      <c r="O174" t="s">
        <v>3805</v>
      </c>
      <c r="P174" t="s">
        <v>3806</v>
      </c>
      <c r="R174" s="7">
        <v>972551</v>
      </c>
      <c r="S174">
        <v>2</v>
      </c>
    </row>
    <row r="175" spans="1:19">
      <c r="A175" t="s">
        <v>3797</v>
      </c>
      <c r="B175" t="s">
        <v>3798</v>
      </c>
      <c r="C175" t="s">
        <v>3425</v>
      </c>
      <c r="D175">
        <v>95</v>
      </c>
      <c r="E175">
        <v>499</v>
      </c>
      <c r="F175" s="1">
        <v>0.81</v>
      </c>
      <c r="G175">
        <v>4.2</v>
      </c>
      <c r="H175" s="3">
        <v>1949</v>
      </c>
      <c r="I175" t="s">
        <v>3799</v>
      </c>
      <c r="J175" t="s">
        <v>3800</v>
      </c>
      <c r="K175" t="s">
        <v>3801</v>
      </c>
      <c r="L175" t="s">
        <v>3802</v>
      </c>
      <c r="M175" t="s">
        <v>3803</v>
      </c>
      <c r="N175" t="s">
        <v>3804</v>
      </c>
      <c r="O175" t="s">
        <v>5623</v>
      </c>
      <c r="P175" t="s">
        <v>5624</v>
      </c>
      <c r="R175" s="7">
        <v>972551</v>
      </c>
      <c r="S175">
        <v>2</v>
      </c>
    </row>
    <row r="176" spans="1:19">
      <c r="A176" t="s">
        <v>3099</v>
      </c>
      <c r="B176" t="s">
        <v>3100</v>
      </c>
      <c r="C176" t="s">
        <v>2768</v>
      </c>
      <c r="D176" s="2">
        <v>2998</v>
      </c>
      <c r="E176" s="2">
        <v>5999</v>
      </c>
      <c r="F176" s="1">
        <v>0.5</v>
      </c>
      <c r="G176">
        <v>4.0999999999999996</v>
      </c>
      <c r="H176" s="3">
        <v>5179</v>
      </c>
      <c r="I176" t="s">
        <v>3101</v>
      </c>
      <c r="J176" t="s">
        <v>3102</v>
      </c>
      <c r="K176" t="s">
        <v>3103</v>
      </c>
      <c r="L176" t="s">
        <v>3104</v>
      </c>
      <c r="M176" t="s">
        <v>3105</v>
      </c>
      <c r="N176" t="s">
        <v>3106</v>
      </c>
      <c r="O176" t="s">
        <v>3107</v>
      </c>
      <c r="P176" t="s">
        <v>3108</v>
      </c>
      <c r="R176" s="7">
        <v>31068821</v>
      </c>
      <c r="S176">
        <v>2</v>
      </c>
    </row>
    <row r="177" spans="1:19">
      <c r="A177" t="s">
        <v>3099</v>
      </c>
      <c r="B177" t="s">
        <v>3100</v>
      </c>
      <c r="C177" t="s">
        <v>2768</v>
      </c>
      <c r="D177" s="2">
        <v>2998</v>
      </c>
      <c r="E177" s="2">
        <v>5999</v>
      </c>
      <c r="F177" s="1">
        <v>0.5</v>
      </c>
      <c r="G177">
        <v>4.0999999999999996</v>
      </c>
      <c r="H177" s="3">
        <v>5179</v>
      </c>
      <c r="I177" t="s">
        <v>3101</v>
      </c>
      <c r="J177" t="s">
        <v>4792</v>
      </c>
      <c r="K177" t="s">
        <v>4793</v>
      </c>
      <c r="L177" t="s">
        <v>4794</v>
      </c>
      <c r="M177" t="s">
        <v>4795</v>
      </c>
      <c r="N177" t="s">
        <v>4796</v>
      </c>
      <c r="O177" t="s">
        <v>4797</v>
      </c>
      <c r="P177" t="s">
        <v>4798</v>
      </c>
      <c r="R177" s="7">
        <v>31068821</v>
      </c>
      <c r="S177">
        <v>2</v>
      </c>
    </row>
    <row r="178" spans="1:19">
      <c r="A178" t="s">
        <v>724</v>
      </c>
      <c r="B178" t="s">
        <v>725</v>
      </c>
      <c r="C178" t="s">
        <v>18</v>
      </c>
      <c r="D178">
        <v>209</v>
      </c>
      <c r="E178">
        <v>499</v>
      </c>
      <c r="F178" s="1">
        <v>0.57999999999999996</v>
      </c>
      <c r="G178">
        <v>3.9</v>
      </c>
      <c r="H178" s="3">
        <v>536</v>
      </c>
      <c r="I178" t="s">
        <v>726</v>
      </c>
      <c r="J178" t="s">
        <v>727</v>
      </c>
      <c r="K178" t="s">
        <v>728</v>
      </c>
      <c r="L178" t="s">
        <v>729</v>
      </c>
      <c r="M178" t="s">
        <v>730</v>
      </c>
      <c r="N178" t="s">
        <v>731</v>
      </c>
      <c r="O178" t="s">
        <v>732</v>
      </c>
      <c r="P178" t="s">
        <v>733</v>
      </c>
      <c r="R178" s="7">
        <v>267464</v>
      </c>
      <c r="S178">
        <v>2</v>
      </c>
    </row>
    <row r="179" spans="1:19">
      <c r="A179" t="s">
        <v>724</v>
      </c>
      <c r="B179" t="s">
        <v>725</v>
      </c>
      <c r="C179" t="s">
        <v>18</v>
      </c>
      <c r="D179">
        <v>209</v>
      </c>
      <c r="E179">
        <v>499</v>
      </c>
      <c r="F179" s="1">
        <v>0.57999999999999996</v>
      </c>
      <c r="G179">
        <v>3.9</v>
      </c>
      <c r="H179" s="3">
        <v>536</v>
      </c>
      <c r="I179" t="s">
        <v>726</v>
      </c>
      <c r="J179" t="s">
        <v>727</v>
      </c>
      <c r="K179" t="s">
        <v>728</v>
      </c>
      <c r="L179" t="s">
        <v>729</v>
      </c>
      <c r="M179" t="s">
        <v>730</v>
      </c>
      <c r="N179" t="s">
        <v>731</v>
      </c>
      <c r="O179" t="s">
        <v>732</v>
      </c>
      <c r="P179" t="s">
        <v>7740</v>
      </c>
      <c r="R179" s="7">
        <v>267464</v>
      </c>
      <c r="S179">
        <v>2</v>
      </c>
    </row>
    <row r="180" spans="1:19">
      <c r="A180" t="s">
        <v>3723</v>
      </c>
      <c r="B180" t="s">
        <v>3724</v>
      </c>
      <c r="C180" t="s">
        <v>2768</v>
      </c>
      <c r="D180" s="2">
        <v>2999</v>
      </c>
      <c r="E180" s="2">
        <v>9999</v>
      </c>
      <c r="F180" s="1">
        <v>0.7</v>
      </c>
      <c r="G180">
        <v>4.2</v>
      </c>
      <c r="H180" s="3">
        <v>20881</v>
      </c>
      <c r="I180" t="s">
        <v>3725</v>
      </c>
      <c r="J180" t="s">
        <v>3726</v>
      </c>
      <c r="K180" t="s">
        <v>3727</v>
      </c>
      <c r="L180" t="s">
        <v>3728</v>
      </c>
      <c r="M180" t="s">
        <v>3729</v>
      </c>
      <c r="N180" t="s">
        <v>3730</v>
      </c>
      <c r="O180" t="s">
        <v>5391</v>
      </c>
      <c r="P180" t="s">
        <v>5392</v>
      </c>
      <c r="R180" s="7">
        <v>208789119</v>
      </c>
      <c r="S180">
        <v>2</v>
      </c>
    </row>
    <row r="181" spans="1:19">
      <c r="A181" t="s">
        <v>3723</v>
      </c>
      <c r="B181" t="s">
        <v>3724</v>
      </c>
      <c r="C181" t="s">
        <v>2768</v>
      </c>
      <c r="D181" s="2">
        <v>2999</v>
      </c>
      <c r="E181" s="2">
        <v>9999</v>
      </c>
      <c r="F181" s="1">
        <v>0.7</v>
      </c>
      <c r="G181">
        <v>4.2</v>
      </c>
      <c r="H181" s="3">
        <v>20879</v>
      </c>
      <c r="I181" t="s">
        <v>3725</v>
      </c>
      <c r="J181" t="s">
        <v>3726</v>
      </c>
      <c r="K181" t="s">
        <v>3727</v>
      </c>
      <c r="L181" t="s">
        <v>3728</v>
      </c>
      <c r="M181" t="s">
        <v>3729</v>
      </c>
      <c r="N181" t="s">
        <v>3730</v>
      </c>
      <c r="O181" t="s">
        <v>3731</v>
      </c>
      <c r="P181" t="s">
        <v>3732</v>
      </c>
      <c r="R181" s="7">
        <v>208769121</v>
      </c>
      <c r="S181">
        <v>2</v>
      </c>
    </row>
    <row r="182" spans="1:19">
      <c r="A182" t="s">
        <v>3089</v>
      </c>
      <c r="B182" t="s">
        <v>3090</v>
      </c>
      <c r="C182" t="s">
        <v>2768</v>
      </c>
      <c r="D182" s="2">
        <v>3999</v>
      </c>
      <c r="E182" s="2">
        <v>16999</v>
      </c>
      <c r="F182" s="1">
        <v>0.76</v>
      </c>
      <c r="G182">
        <v>4.3</v>
      </c>
      <c r="H182" s="3">
        <v>17162</v>
      </c>
      <c r="I182" t="s">
        <v>3091</v>
      </c>
      <c r="J182" t="s">
        <v>3092</v>
      </c>
      <c r="K182" t="s">
        <v>3093</v>
      </c>
      <c r="L182" t="s">
        <v>3094</v>
      </c>
      <c r="M182" t="s">
        <v>3095</v>
      </c>
      <c r="N182" t="s">
        <v>3096</v>
      </c>
      <c r="O182" t="s">
        <v>4767</v>
      </c>
      <c r="P182" t="s">
        <v>4768</v>
      </c>
      <c r="R182" s="7">
        <v>291736838</v>
      </c>
      <c r="S182">
        <v>2</v>
      </c>
    </row>
    <row r="183" spans="1:19">
      <c r="A183" t="s">
        <v>3089</v>
      </c>
      <c r="B183" t="s">
        <v>3090</v>
      </c>
      <c r="C183" t="s">
        <v>2768</v>
      </c>
      <c r="D183" s="2">
        <v>3999</v>
      </c>
      <c r="E183" s="2">
        <v>16999</v>
      </c>
      <c r="F183" s="1">
        <v>0.76</v>
      </c>
      <c r="G183">
        <v>4.3</v>
      </c>
      <c r="H183" s="3">
        <v>17159</v>
      </c>
      <c r="I183" t="s">
        <v>3091</v>
      </c>
      <c r="J183" t="s">
        <v>3092</v>
      </c>
      <c r="K183" t="s">
        <v>3093</v>
      </c>
      <c r="L183" t="s">
        <v>3094</v>
      </c>
      <c r="M183" t="s">
        <v>3095</v>
      </c>
      <c r="N183" t="s">
        <v>3096</v>
      </c>
      <c r="O183" t="s">
        <v>3097</v>
      </c>
      <c r="P183" t="s">
        <v>3098</v>
      </c>
      <c r="R183" s="7">
        <v>291685841</v>
      </c>
      <c r="S183">
        <v>2</v>
      </c>
    </row>
    <row r="184" spans="1:19">
      <c r="A184" t="s">
        <v>2777</v>
      </c>
      <c r="B184" t="s">
        <v>2778</v>
      </c>
      <c r="C184" t="s">
        <v>2768</v>
      </c>
      <c r="D184" s="2">
        <v>1998</v>
      </c>
      <c r="E184" s="2">
        <v>9999</v>
      </c>
      <c r="F184" s="1">
        <v>0.8</v>
      </c>
      <c r="G184">
        <v>4.3</v>
      </c>
      <c r="H184" s="3">
        <v>27709</v>
      </c>
      <c r="I184" t="s">
        <v>2779</v>
      </c>
      <c r="J184" t="s">
        <v>2780</v>
      </c>
      <c r="K184" t="s">
        <v>2781</v>
      </c>
      <c r="L184" t="s">
        <v>2782</v>
      </c>
      <c r="M184" t="s">
        <v>2783</v>
      </c>
      <c r="N184" t="s">
        <v>2784</v>
      </c>
      <c r="O184" t="s">
        <v>4527</v>
      </c>
      <c r="P184" t="s">
        <v>4528</v>
      </c>
      <c r="R184" s="7">
        <v>277062291</v>
      </c>
      <c r="S184">
        <v>2</v>
      </c>
    </row>
    <row r="185" spans="1:19">
      <c r="A185" t="s">
        <v>2777</v>
      </c>
      <c r="B185" t="s">
        <v>2778</v>
      </c>
      <c r="C185" t="s">
        <v>2768</v>
      </c>
      <c r="D185" s="2">
        <v>1998</v>
      </c>
      <c r="E185" s="2">
        <v>9999</v>
      </c>
      <c r="F185" s="1">
        <v>0.8</v>
      </c>
      <c r="G185">
        <v>4.3</v>
      </c>
      <c r="H185" s="3">
        <v>27696</v>
      </c>
      <c r="I185" t="s">
        <v>2779</v>
      </c>
      <c r="J185" t="s">
        <v>2780</v>
      </c>
      <c r="K185" t="s">
        <v>2781</v>
      </c>
      <c r="L185" t="s">
        <v>2782</v>
      </c>
      <c r="M185" t="s">
        <v>2783</v>
      </c>
      <c r="N185" t="s">
        <v>2784</v>
      </c>
      <c r="O185" t="s">
        <v>2785</v>
      </c>
      <c r="P185" t="s">
        <v>2786</v>
      </c>
      <c r="R185" s="7">
        <v>276932304</v>
      </c>
      <c r="S185">
        <v>2</v>
      </c>
    </row>
    <row r="186" spans="1:19">
      <c r="A186" t="s">
        <v>540</v>
      </c>
      <c r="B186" t="s">
        <v>541</v>
      </c>
      <c r="C186" t="s">
        <v>18</v>
      </c>
      <c r="D186">
        <v>348</v>
      </c>
      <c r="E186" s="2">
        <v>1499</v>
      </c>
      <c r="F186" s="1">
        <v>0.77</v>
      </c>
      <c r="G186">
        <v>4.2</v>
      </c>
      <c r="H186" s="3">
        <v>656</v>
      </c>
      <c r="I186" t="s">
        <v>542</v>
      </c>
      <c r="J186" t="s">
        <v>543</v>
      </c>
      <c r="K186" t="s">
        <v>544</v>
      </c>
      <c r="L186" t="s">
        <v>545</v>
      </c>
      <c r="M186" t="s">
        <v>546</v>
      </c>
      <c r="N186" t="s">
        <v>547</v>
      </c>
      <c r="O186" t="s">
        <v>548</v>
      </c>
      <c r="P186" t="s">
        <v>549</v>
      </c>
      <c r="R186" s="7">
        <v>983344</v>
      </c>
      <c r="S186">
        <v>2</v>
      </c>
    </row>
    <row r="187" spans="1:19">
      <c r="A187" t="s">
        <v>540</v>
      </c>
      <c r="B187" t="s">
        <v>541</v>
      </c>
      <c r="C187" t="s">
        <v>18</v>
      </c>
      <c r="D187">
        <v>348</v>
      </c>
      <c r="E187" s="2">
        <v>1499</v>
      </c>
      <c r="F187" s="1">
        <v>0.77</v>
      </c>
      <c r="G187">
        <v>4.2</v>
      </c>
      <c r="H187" s="3">
        <v>656</v>
      </c>
      <c r="I187" t="s">
        <v>542</v>
      </c>
      <c r="J187" t="s">
        <v>543</v>
      </c>
      <c r="K187" t="s">
        <v>544</v>
      </c>
      <c r="L187" t="s">
        <v>545</v>
      </c>
      <c r="M187" t="s">
        <v>546</v>
      </c>
      <c r="N187" t="s">
        <v>547</v>
      </c>
      <c r="O187" t="s">
        <v>548</v>
      </c>
      <c r="P187" t="s">
        <v>7187</v>
      </c>
      <c r="R187" s="7">
        <v>983344</v>
      </c>
      <c r="S187">
        <v>2</v>
      </c>
    </row>
    <row r="188" spans="1:19">
      <c r="A188" t="s">
        <v>340</v>
      </c>
      <c r="B188" t="s">
        <v>341</v>
      </c>
      <c r="C188" t="s">
        <v>18</v>
      </c>
      <c r="D188">
        <v>199</v>
      </c>
      <c r="E188">
        <v>999</v>
      </c>
      <c r="F188" s="1">
        <v>0.8</v>
      </c>
      <c r="G188">
        <v>3.9</v>
      </c>
      <c r="H188" s="3">
        <v>1075</v>
      </c>
      <c r="I188" t="s">
        <v>342</v>
      </c>
      <c r="J188" t="s">
        <v>343</v>
      </c>
      <c r="K188" t="s">
        <v>344</v>
      </c>
      <c r="L188" t="s">
        <v>345</v>
      </c>
      <c r="M188" t="s">
        <v>346</v>
      </c>
      <c r="N188" t="s">
        <v>347</v>
      </c>
      <c r="O188" t="s">
        <v>348</v>
      </c>
      <c r="P188" t="s">
        <v>349</v>
      </c>
      <c r="R188" s="7">
        <v>1073925</v>
      </c>
      <c r="S188">
        <v>2</v>
      </c>
    </row>
    <row r="189" spans="1:19">
      <c r="A189" t="s">
        <v>340</v>
      </c>
      <c r="B189" t="s">
        <v>341</v>
      </c>
      <c r="C189" t="s">
        <v>18</v>
      </c>
      <c r="D189">
        <v>199</v>
      </c>
      <c r="E189">
        <v>999</v>
      </c>
      <c r="F189" s="1">
        <v>0.8</v>
      </c>
      <c r="G189">
        <v>3.9</v>
      </c>
      <c r="H189" s="3">
        <v>1075</v>
      </c>
      <c r="I189" t="s">
        <v>342</v>
      </c>
      <c r="J189" t="s">
        <v>343</v>
      </c>
      <c r="K189" t="s">
        <v>344</v>
      </c>
      <c r="L189" t="s">
        <v>345</v>
      </c>
      <c r="M189" t="s">
        <v>346</v>
      </c>
      <c r="N189" t="s">
        <v>347</v>
      </c>
      <c r="O189" t="s">
        <v>348</v>
      </c>
      <c r="P189" t="s">
        <v>6498</v>
      </c>
      <c r="R189" s="7">
        <v>1073925</v>
      </c>
      <c r="S189">
        <v>2</v>
      </c>
    </row>
    <row r="190" spans="1:19">
      <c r="A190" t="s">
        <v>2787</v>
      </c>
      <c r="B190" t="s">
        <v>2788</v>
      </c>
      <c r="C190" t="s">
        <v>2768</v>
      </c>
      <c r="D190" s="2">
        <v>1799</v>
      </c>
      <c r="E190" s="2">
        <v>7990</v>
      </c>
      <c r="F190" s="1">
        <v>0.77</v>
      </c>
      <c r="G190">
        <v>3.8</v>
      </c>
      <c r="H190" s="3">
        <v>17833</v>
      </c>
      <c r="I190" t="s">
        <v>2789</v>
      </c>
      <c r="J190" t="s">
        <v>2790</v>
      </c>
      <c r="K190" t="s">
        <v>2791</v>
      </c>
      <c r="L190" t="s">
        <v>2792</v>
      </c>
      <c r="M190" t="s">
        <v>2793</v>
      </c>
      <c r="N190" t="s">
        <v>2794</v>
      </c>
      <c r="O190" t="s">
        <v>4529</v>
      </c>
      <c r="P190" t="s">
        <v>4530</v>
      </c>
      <c r="R190" s="7">
        <v>142485670</v>
      </c>
      <c r="S190">
        <v>2</v>
      </c>
    </row>
    <row r="191" spans="1:19">
      <c r="A191" t="s">
        <v>2787</v>
      </c>
      <c r="B191" t="s">
        <v>2788</v>
      </c>
      <c r="C191" t="s">
        <v>2768</v>
      </c>
      <c r="D191" s="2">
        <v>1999</v>
      </c>
      <c r="E191" s="2">
        <v>7990</v>
      </c>
      <c r="F191" s="1">
        <v>0.75</v>
      </c>
      <c r="G191">
        <v>3.8</v>
      </c>
      <c r="H191" s="3">
        <v>17831</v>
      </c>
      <c r="I191" t="s">
        <v>2789</v>
      </c>
      <c r="J191" t="s">
        <v>2790</v>
      </c>
      <c r="K191" t="s">
        <v>2791</v>
      </c>
      <c r="L191" t="s">
        <v>2792</v>
      </c>
      <c r="M191" t="s">
        <v>2793</v>
      </c>
      <c r="N191" t="s">
        <v>2794</v>
      </c>
      <c r="O191" t="s">
        <v>2795</v>
      </c>
      <c r="P191" t="s">
        <v>2796</v>
      </c>
      <c r="R191" s="7">
        <v>142469690</v>
      </c>
      <c r="S191">
        <v>2</v>
      </c>
    </row>
    <row r="192" spans="1:19">
      <c r="A192" t="s">
        <v>2852</v>
      </c>
      <c r="B192" t="s">
        <v>2853</v>
      </c>
      <c r="C192" t="s">
        <v>2768</v>
      </c>
      <c r="D192" s="2">
        <v>1898</v>
      </c>
      <c r="E192" s="2">
        <v>4999</v>
      </c>
      <c r="F192" s="1">
        <v>0.62</v>
      </c>
      <c r="G192">
        <v>4.0999999999999996</v>
      </c>
      <c r="H192" s="3">
        <v>10689</v>
      </c>
      <c r="I192" t="s">
        <v>2854</v>
      </c>
      <c r="J192" t="s">
        <v>2855</v>
      </c>
      <c r="K192" t="s">
        <v>2856</v>
      </c>
      <c r="L192" t="s">
        <v>2857</v>
      </c>
      <c r="M192" t="s">
        <v>2858</v>
      </c>
      <c r="N192" t="s">
        <v>2859</v>
      </c>
      <c r="O192" t="s">
        <v>2860</v>
      </c>
      <c r="P192" t="s">
        <v>2861</v>
      </c>
      <c r="R192" s="7">
        <v>53434311</v>
      </c>
      <c r="S192">
        <v>2</v>
      </c>
    </row>
    <row r="193" spans="1:19">
      <c r="A193" t="s">
        <v>2852</v>
      </c>
      <c r="B193" t="s">
        <v>2853</v>
      </c>
      <c r="C193" t="s">
        <v>2768</v>
      </c>
      <c r="D193" s="2">
        <v>1999</v>
      </c>
      <c r="E193" s="2">
        <v>4999</v>
      </c>
      <c r="F193" s="1">
        <v>0.6</v>
      </c>
      <c r="G193">
        <v>4.0999999999999996</v>
      </c>
      <c r="H193" s="3">
        <v>10689</v>
      </c>
      <c r="I193" t="s">
        <v>2854</v>
      </c>
      <c r="J193" t="s">
        <v>2855</v>
      </c>
      <c r="K193" t="s">
        <v>2856</v>
      </c>
      <c r="L193" t="s">
        <v>2857</v>
      </c>
      <c r="M193" t="s">
        <v>2858</v>
      </c>
      <c r="N193" t="s">
        <v>2859</v>
      </c>
      <c r="O193" t="s">
        <v>4579</v>
      </c>
      <c r="P193" t="s">
        <v>4580</v>
      </c>
      <c r="R193" s="7">
        <v>53434311</v>
      </c>
      <c r="S193">
        <v>2</v>
      </c>
    </row>
    <row r="194" spans="1:19">
      <c r="A194" t="s">
        <v>662</v>
      </c>
      <c r="B194" t="s">
        <v>663</v>
      </c>
      <c r="C194" t="s">
        <v>18</v>
      </c>
      <c r="D194">
        <v>349</v>
      </c>
      <c r="E194">
        <v>599</v>
      </c>
      <c r="F194" s="1">
        <v>0.42</v>
      </c>
      <c r="G194">
        <v>4.0999999999999996</v>
      </c>
      <c r="H194" s="3">
        <v>210</v>
      </c>
      <c r="I194" t="s">
        <v>664</v>
      </c>
      <c r="J194" t="s">
        <v>665</v>
      </c>
      <c r="K194" t="s">
        <v>666</v>
      </c>
      <c r="L194" t="s">
        <v>667</v>
      </c>
      <c r="M194" t="s">
        <v>668</v>
      </c>
      <c r="N194" t="s">
        <v>669</v>
      </c>
      <c r="O194" t="s">
        <v>670</v>
      </c>
      <c r="P194" t="s">
        <v>671</v>
      </c>
      <c r="R194" s="7">
        <v>125790</v>
      </c>
      <c r="S194">
        <v>2</v>
      </c>
    </row>
    <row r="195" spans="1:19">
      <c r="A195" t="s">
        <v>662</v>
      </c>
      <c r="B195" t="s">
        <v>663</v>
      </c>
      <c r="C195" t="s">
        <v>18</v>
      </c>
      <c r="D195">
        <v>349</v>
      </c>
      <c r="E195">
        <v>599</v>
      </c>
      <c r="F195" s="1">
        <v>0.42</v>
      </c>
      <c r="G195">
        <v>4.0999999999999996</v>
      </c>
      <c r="H195" s="3">
        <v>210</v>
      </c>
      <c r="I195" t="s">
        <v>664</v>
      </c>
      <c r="J195" t="s">
        <v>665</v>
      </c>
      <c r="K195" t="s">
        <v>666</v>
      </c>
      <c r="L195" t="s">
        <v>667</v>
      </c>
      <c r="M195" t="s">
        <v>668</v>
      </c>
      <c r="N195" t="s">
        <v>669</v>
      </c>
      <c r="O195" t="s">
        <v>7421</v>
      </c>
      <c r="P195" t="s">
        <v>7422</v>
      </c>
      <c r="R195" s="7">
        <v>125790</v>
      </c>
      <c r="S195">
        <v>2</v>
      </c>
    </row>
    <row r="196" spans="1:19">
      <c r="A196" t="s">
        <v>652</v>
      </c>
      <c r="B196" t="s">
        <v>653</v>
      </c>
      <c r="C196" t="s">
        <v>18</v>
      </c>
      <c r="D196">
        <v>349</v>
      </c>
      <c r="E196">
        <v>899</v>
      </c>
      <c r="F196" s="1">
        <v>0.61</v>
      </c>
      <c r="G196">
        <v>4.5</v>
      </c>
      <c r="H196" s="3">
        <v>149</v>
      </c>
      <c r="I196" t="s">
        <v>654</v>
      </c>
      <c r="J196" t="s">
        <v>655</v>
      </c>
      <c r="K196" t="s">
        <v>656</v>
      </c>
      <c r="L196" t="s">
        <v>657</v>
      </c>
      <c r="M196" t="s">
        <v>658</v>
      </c>
      <c r="N196" t="s">
        <v>659</v>
      </c>
      <c r="O196" t="s">
        <v>660</v>
      </c>
      <c r="P196" t="s">
        <v>661</v>
      </c>
      <c r="R196" s="7">
        <v>133951</v>
      </c>
      <c r="S196">
        <v>2</v>
      </c>
    </row>
    <row r="197" spans="1:19">
      <c r="A197" t="s">
        <v>652</v>
      </c>
      <c r="B197" t="s">
        <v>653</v>
      </c>
      <c r="C197" t="s">
        <v>18</v>
      </c>
      <c r="D197">
        <v>349</v>
      </c>
      <c r="E197">
        <v>899</v>
      </c>
      <c r="F197" s="1">
        <v>0.61</v>
      </c>
      <c r="G197">
        <v>4.5</v>
      </c>
      <c r="H197" s="3">
        <v>149</v>
      </c>
      <c r="I197" t="s">
        <v>654</v>
      </c>
      <c r="J197" t="s">
        <v>655</v>
      </c>
      <c r="K197" t="s">
        <v>656</v>
      </c>
      <c r="L197" t="s">
        <v>657</v>
      </c>
      <c r="M197" t="s">
        <v>658</v>
      </c>
      <c r="N197" t="s">
        <v>7582</v>
      </c>
      <c r="O197" t="s">
        <v>7583</v>
      </c>
      <c r="P197" t="s">
        <v>7584</v>
      </c>
      <c r="R197" s="7">
        <v>133951</v>
      </c>
      <c r="S197">
        <v>2</v>
      </c>
    </row>
    <row r="198" spans="1:19">
      <c r="A198" t="s">
        <v>4505</v>
      </c>
      <c r="B198" t="s">
        <v>4506</v>
      </c>
      <c r="C198" t="s">
        <v>3633</v>
      </c>
      <c r="D198" s="2">
        <v>2599</v>
      </c>
      <c r="E198" s="2">
        <v>6999</v>
      </c>
      <c r="F198" s="1">
        <v>0.63</v>
      </c>
      <c r="G198">
        <v>4.5</v>
      </c>
      <c r="H198" s="3">
        <v>1526</v>
      </c>
      <c r="I198" t="s">
        <v>4507</v>
      </c>
      <c r="J198" t="s">
        <v>4508</v>
      </c>
      <c r="K198" t="s">
        <v>4509</v>
      </c>
      <c r="L198" t="s">
        <v>4510</v>
      </c>
      <c r="M198" t="s">
        <v>4511</v>
      </c>
      <c r="N198" t="s">
        <v>4512</v>
      </c>
      <c r="O198" t="s">
        <v>4513</v>
      </c>
      <c r="P198" t="s">
        <v>4514</v>
      </c>
      <c r="R198" s="7">
        <v>10680474</v>
      </c>
      <c r="S198">
        <v>2</v>
      </c>
    </row>
    <row r="199" spans="1:19">
      <c r="A199" t="s">
        <v>4505</v>
      </c>
      <c r="B199" t="s">
        <v>4506</v>
      </c>
      <c r="C199" t="s">
        <v>3633</v>
      </c>
      <c r="D199" s="2">
        <v>2599</v>
      </c>
      <c r="E199" s="2">
        <v>6999</v>
      </c>
      <c r="F199" s="1">
        <v>0.63</v>
      </c>
      <c r="G199">
        <v>4.5</v>
      </c>
      <c r="H199" s="3">
        <v>1526</v>
      </c>
      <c r="I199" t="s">
        <v>4507</v>
      </c>
      <c r="J199" t="s">
        <v>4508</v>
      </c>
      <c r="K199" t="s">
        <v>4509</v>
      </c>
      <c r="L199" t="s">
        <v>4510</v>
      </c>
      <c r="M199" t="s">
        <v>4511</v>
      </c>
      <c r="N199" t="s">
        <v>4512</v>
      </c>
      <c r="O199" t="s">
        <v>7875</v>
      </c>
      <c r="P199" t="s">
        <v>7876</v>
      </c>
      <c r="R199" s="7">
        <v>10680474</v>
      </c>
      <c r="S199">
        <v>2</v>
      </c>
    </row>
    <row r="200" spans="1:19">
      <c r="A200" t="s">
        <v>4405</v>
      </c>
      <c r="B200" t="s">
        <v>4406</v>
      </c>
      <c r="C200" t="s">
        <v>3229</v>
      </c>
      <c r="D200" s="2">
        <v>1799</v>
      </c>
      <c r="E200" s="2">
        <v>3999</v>
      </c>
      <c r="F200" s="1">
        <v>0.55000000000000004</v>
      </c>
      <c r="G200">
        <v>4.5999999999999996</v>
      </c>
      <c r="H200" s="3">
        <v>245</v>
      </c>
      <c r="I200" t="s">
        <v>4407</v>
      </c>
      <c r="J200" t="s">
        <v>4408</v>
      </c>
      <c r="K200" t="s">
        <v>4409</v>
      </c>
      <c r="L200" t="s">
        <v>4410</v>
      </c>
      <c r="M200" t="s">
        <v>4411</v>
      </c>
      <c r="N200" t="s">
        <v>4412</v>
      </c>
      <c r="O200" t="s">
        <v>4413</v>
      </c>
      <c r="P200" t="s">
        <v>4414</v>
      </c>
      <c r="R200" s="7">
        <v>979755</v>
      </c>
      <c r="S200">
        <v>2</v>
      </c>
    </row>
    <row r="201" spans="1:19">
      <c r="A201" t="s">
        <v>4405</v>
      </c>
      <c r="B201" t="s">
        <v>4406</v>
      </c>
      <c r="C201" t="s">
        <v>3229</v>
      </c>
      <c r="D201" s="2">
        <v>1799</v>
      </c>
      <c r="E201" s="2">
        <v>3999</v>
      </c>
      <c r="F201" s="1">
        <v>0.55000000000000004</v>
      </c>
      <c r="G201">
        <v>4.5999999999999996</v>
      </c>
      <c r="H201" s="3">
        <v>245</v>
      </c>
      <c r="I201" t="s">
        <v>4407</v>
      </c>
      <c r="J201" t="s">
        <v>4408</v>
      </c>
      <c r="K201" t="s">
        <v>4409</v>
      </c>
      <c r="L201" t="s">
        <v>4410</v>
      </c>
      <c r="M201" t="s">
        <v>4411</v>
      </c>
      <c r="N201" t="s">
        <v>4412</v>
      </c>
      <c r="O201" t="s">
        <v>7797</v>
      </c>
      <c r="P201" t="s">
        <v>7798</v>
      </c>
      <c r="R201" s="7">
        <v>979755</v>
      </c>
      <c r="S201">
        <v>2</v>
      </c>
    </row>
    <row r="202" spans="1:19">
      <c r="A202" t="s">
        <v>2841</v>
      </c>
      <c r="B202" t="s">
        <v>2842</v>
      </c>
      <c r="C202" t="s">
        <v>2843</v>
      </c>
      <c r="D202">
        <v>569</v>
      </c>
      <c r="E202" s="2">
        <v>1000</v>
      </c>
      <c r="F202" s="1">
        <v>0.43</v>
      </c>
      <c r="G202">
        <v>4.4000000000000004</v>
      </c>
      <c r="H202" s="3">
        <v>67262</v>
      </c>
      <c r="I202" t="s">
        <v>2844</v>
      </c>
      <c r="J202" t="s">
        <v>2845</v>
      </c>
      <c r="K202" t="s">
        <v>2846</v>
      </c>
      <c r="L202" t="s">
        <v>2847</v>
      </c>
      <c r="M202" t="s">
        <v>2848</v>
      </c>
      <c r="N202" t="s">
        <v>2849</v>
      </c>
      <c r="O202" t="s">
        <v>4577</v>
      </c>
      <c r="P202" t="s">
        <v>4578</v>
      </c>
      <c r="R202" s="7">
        <v>67262000</v>
      </c>
      <c r="S202">
        <v>2</v>
      </c>
    </row>
    <row r="203" spans="1:19">
      <c r="A203" t="s">
        <v>2841</v>
      </c>
      <c r="B203" t="s">
        <v>2842</v>
      </c>
      <c r="C203" t="s">
        <v>2843</v>
      </c>
      <c r="D203">
        <v>569</v>
      </c>
      <c r="E203" s="2">
        <v>1000</v>
      </c>
      <c r="F203" s="1">
        <v>0.43</v>
      </c>
      <c r="G203">
        <v>4.4000000000000004</v>
      </c>
      <c r="H203" s="3">
        <v>67259</v>
      </c>
      <c r="I203" t="s">
        <v>2844</v>
      </c>
      <c r="J203" t="s">
        <v>2845</v>
      </c>
      <c r="K203" t="s">
        <v>2846</v>
      </c>
      <c r="L203" t="s">
        <v>2847</v>
      </c>
      <c r="M203" t="s">
        <v>2848</v>
      </c>
      <c r="N203" t="s">
        <v>2849</v>
      </c>
      <c r="O203" t="s">
        <v>2850</v>
      </c>
      <c r="P203" t="s">
        <v>2851</v>
      </c>
      <c r="R203" s="7">
        <v>67259000</v>
      </c>
      <c r="S203">
        <v>2</v>
      </c>
    </row>
    <row r="204" spans="1:19">
      <c r="A204" t="s">
        <v>511</v>
      </c>
      <c r="B204" t="s">
        <v>512</v>
      </c>
      <c r="C204" t="s">
        <v>18</v>
      </c>
      <c r="D204">
        <v>199</v>
      </c>
      <c r="E204">
        <v>349</v>
      </c>
      <c r="F204" s="1">
        <v>0.43</v>
      </c>
      <c r="G204">
        <v>4.0999999999999996</v>
      </c>
      <c r="H204" s="3">
        <v>314</v>
      </c>
      <c r="I204" t="s">
        <v>513</v>
      </c>
      <c r="J204" t="s">
        <v>514</v>
      </c>
      <c r="K204" t="s">
        <v>515</v>
      </c>
      <c r="L204" t="s">
        <v>516</v>
      </c>
      <c r="M204" t="s">
        <v>517</v>
      </c>
      <c r="N204" t="s">
        <v>518</v>
      </c>
      <c r="O204" t="s">
        <v>519</v>
      </c>
      <c r="P204" t="s">
        <v>520</v>
      </c>
      <c r="R204" s="7">
        <v>109586</v>
      </c>
      <c r="S204">
        <v>2</v>
      </c>
    </row>
    <row r="205" spans="1:19">
      <c r="A205" t="s">
        <v>511</v>
      </c>
      <c r="B205" t="s">
        <v>512</v>
      </c>
      <c r="C205" t="s">
        <v>18</v>
      </c>
      <c r="D205">
        <v>199</v>
      </c>
      <c r="E205">
        <v>349</v>
      </c>
      <c r="F205" s="1">
        <v>0.43</v>
      </c>
      <c r="G205">
        <v>4.0999999999999996</v>
      </c>
      <c r="H205" s="3">
        <v>314</v>
      </c>
      <c r="I205" t="s">
        <v>513</v>
      </c>
      <c r="J205" t="s">
        <v>514</v>
      </c>
      <c r="K205" t="s">
        <v>515</v>
      </c>
      <c r="L205" t="s">
        <v>516</v>
      </c>
      <c r="M205" t="s">
        <v>517</v>
      </c>
      <c r="N205" t="s">
        <v>518</v>
      </c>
      <c r="O205" t="s">
        <v>7052</v>
      </c>
      <c r="P205" t="s">
        <v>7053</v>
      </c>
      <c r="R205" s="7">
        <v>109586</v>
      </c>
      <c r="S205">
        <v>2</v>
      </c>
    </row>
    <row r="206" spans="1:19">
      <c r="A206" t="s">
        <v>798</v>
      </c>
      <c r="B206" t="s">
        <v>799</v>
      </c>
      <c r="C206" t="s">
        <v>18</v>
      </c>
      <c r="D206">
        <v>199</v>
      </c>
      <c r="E206">
        <v>999</v>
      </c>
      <c r="F206" s="1">
        <v>0.8</v>
      </c>
      <c r="G206">
        <v>4.5</v>
      </c>
      <c r="H206" s="3">
        <v>127</v>
      </c>
      <c r="I206" t="s">
        <v>800</v>
      </c>
      <c r="J206" t="s">
        <v>801</v>
      </c>
      <c r="K206" t="s">
        <v>802</v>
      </c>
      <c r="L206" t="s">
        <v>803</v>
      </c>
      <c r="M206" t="s">
        <v>804</v>
      </c>
      <c r="N206" t="s">
        <v>805</v>
      </c>
      <c r="O206" t="s">
        <v>806</v>
      </c>
      <c r="P206" t="s">
        <v>807</v>
      </c>
      <c r="R206" s="7">
        <v>126873</v>
      </c>
      <c r="S206">
        <v>2</v>
      </c>
    </row>
    <row r="207" spans="1:19">
      <c r="A207" t="s">
        <v>798</v>
      </c>
      <c r="B207" t="s">
        <v>799</v>
      </c>
      <c r="C207" t="s">
        <v>18</v>
      </c>
      <c r="D207">
        <v>199</v>
      </c>
      <c r="E207">
        <v>999</v>
      </c>
      <c r="F207" s="1">
        <v>0.8</v>
      </c>
      <c r="G207">
        <v>4.5</v>
      </c>
      <c r="H207" s="3">
        <v>127</v>
      </c>
      <c r="I207" t="s">
        <v>800</v>
      </c>
      <c r="J207" t="s">
        <v>801</v>
      </c>
      <c r="K207" t="s">
        <v>802</v>
      </c>
      <c r="L207" t="s">
        <v>803</v>
      </c>
      <c r="M207" t="s">
        <v>804</v>
      </c>
      <c r="N207" t="s">
        <v>805</v>
      </c>
      <c r="O207" t="s">
        <v>806</v>
      </c>
      <c r="P207" t="s">
        <v>7877</v>
      </c>
      <c r="R207" s="7">
        <v>126873</v>
      </c>
      <c r="S207">
        <v>2</v>
      </c>
    </row>
    <row r="210" spans="17:17">
      <c r="Q210" s="7"/>
    </row>
    <row r="211" spans="17:17">
      <c r="Q21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amazon</vt:lpstr>
      <vt:lpstr>Q1</vt:lpstr>
      <vt:lpstr>Q1_Check</vt:lpstr>
      <vt:lpstr>Q2</vt:lpstr>
      <vt:lpstr>Q3</vt:lpstr>
      <vt:lpstr>Q4</vt:lpstr>
      <vt:lpstr>Q5</vt:lpstr>
      <vt:lpstr>Q6</vt:lpstr>
      <vt:lpstr>Q8</vt:lpstr>
      <vt:lpstr>Q9</vt:lpstr>
      <vt:lpstr>Q10</vt:lpstr>
      <vt:lpstr>q11 check</vt:lpstr>
      <vt:lpstr>Q13</vt:lpstr>
      <vt:lpstr>Q14</vt:lpstr>
      <vt:lpstr>q14Dashboard</vt:lpstr>
      <vt:lpstr>sclicer</vt:lpstr>
      <vt:lpstr>DASHBOARD</vt:lpstr>
      <vt:lpstr>New_Duplicate</vt:lpstr>
      <vt:lpstr>Duplicate_Analysis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precious</cp:lastModifiedBy>
  <cp:lastPrinted>2025-06-29T20:22:28Z</cp:lastPrinted>
  <dcterms:created xsi:type="dcterms:W3CDTF">2025-05-26T18:46:29Z</dcterms:created>
  <dcterms:modified xsi:type="dcterms:W3CDTF">2025-07-02T19:18:22Z</dcterms:modified>
</cp:coreProperties>
</file>