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Result" sheetId="1" r:id="rId4"/>
    <sheet state="visible" name="Cleaned and Analysis" sheetId="2" r:id="rId5"/>
    <sheet state="visible" name="Summary" sheetId="3" r:id="rId6"/>
    <sheet state="visible" name="2019" sheetId="4" r:id="rId7"/>
    <sheet state="visible" name="2020" sheetId="5" r:id="rId8"/>
    <sheet state="visible" name="2021" sheetId="6" r:id="rId9"/>
    <sheet state="visible" name="2022" sheetId="7" r:id="rId10"/>
    <sheet state="visible" name="2023" sheetId="8" r:id="rId11"/>
    <sheet state="visible" name="2024" sheetId="9" r:id="rId12"/>
  </sheets>
  <definedNames>
    <definedName hidden="1" localSheetId="1" name="_xlnm._FilterDatabase">'Cleaned and Analysis'!$A$3:$W$75</definedName>
    <definedName hidden="1" localSheetId="2" name="_xlnm._FilterDatabase">Summary!$A$2:$D$80</definedName>
    <definedName hidden="1" localSheetId="5" name="_xlnm._FilterDatabase">'2021'!$A$1:$E$383</definedName>
    <definedName hidden="1" localSheetId="8" name="_xlnm._FilterDatabase">'2024'!$A$1:$D$488</definedName>
  </definedNames>
  <calcPr/>
</workbook>
</file>

<file path=xl/sharedStrings.xml><?xml version="1.0" encoding="utf-8"?>
<sst xmlns="http://schemas.openxmlformats.org/spreadsheetml/2006/main" count="5163" uniqueCount="1156">
  <si>
    <t>NEET Exam Statistics</t>
  </si>
  <si>
    <t>Appeared</t>
  </si>
  <si>
    <t>Qualified</t>
  </si>
  <si>
    <t>MBBS Seat</t>
  </si>
  <si>
    <t>FMGE Pass Rate Over Years</t>
  </si>
  <si>
    <t>Year</t>
  </si>
  <si>
    <t>Pass Rate</t>
  </si>
  <si>
    <t>Top 10 Destination</t>
  </si>
  <si>
    <t>Country</t>
  </si>
  <si>
    <t>Passed</t>
  </si>
  <si>
    <t>Pass %</t>
  </si>
  <si>
    <t>China</t>
  </si>
  <si>
    <t>Kyrgyzstan</t>
  </si>
  <si>
    <t>Russia</t>
  </si>
  <si>
    <t>Philippines</t>
  </si>
  <si>
    <t>Ukraine</t>
  </si>
  <si>
    <t>Kazakhstan</t>
  </si>
  <si>
    <t>Georgia</t>
  </si>
  <si>
    <t>Nepal</t>
  </si>
  <si>
    <t>Bangladesh</t>
  </si>
  <si>
    <t>Armenia</t>
  </si>
  <si>
    <t>Emerging Destinations</t>
  </si>
  <si>
    <t>Tajikistan</t>
  </si>
  <si>
    <t>Belarus</t>
  </si>
  <si>
    <t>Mauritius</t>
  </si>
  <si>
    <t>Belize</t>
  </si>
  <si>
    <t>Guyana</t>
  </si>
  <si>
    <t>Saint Lucia</t>
  </si>
  <si>
    <t>Moldova</t>
  </si>
  <si>
    <t>Uzbekistan</t>
  </si>
  <si>
    <t>Malaysia</t>
  </si>
  <si>
    <t>CLEANED DATA</t>
  </si>
  <si>
    <t>Number of Institutes</t>
  </si>
  <si>
    <t>Continent</t>
  </si>
  <si>
    <t>Total</t>
  </si>
  <si>
    <t>PASS %</t>
  </si>
  <si>
    <t>Americas</t>
  </si>
  <si>
    <t>Antigua And Barbuda</t>
  </si>
  <si>
    <t>Asia</t>
  </si>
  <si>
    <t>Aruba</t>
  </si>
  <si>
    <t>Oceania</t>
  </si>
  <si>
    <t>Australia</t>
  </si>
  <si>
    <t>Azerbaijan</t>
  </si>
  <si>
    <t>Bahrain</t>
  </si>
  <si>
    <t>Barbados</t>
  </si>
  <si>
    <t>Europe</t>
  </si>
  <si>
    <t>Bolivia</t>
  </si>
  <si>
    <t>Africa</t>
  </si>
  <si>
    <t>Botswana</t>
  </si>
  <si>
    <t>Bulgaria</t>
  </si>
  <si>
    <t>Cuba</t>
  </si>
  <si>
    <t>Curacao</t>
  </si>
  <si>
    <t>Czech Republic</t>
  </si>
  <si>
    <t>Dominica</t>
  </si>
  <si>
    <t>Dominican Republic</t>
  </si>
  <si>
    <t>Egypt</t>
  </si>
  <si>
    <t>Ethiopia</t>
  </si>
  <si>
    <t>Germany</t>
  </si>
  <si>
    <t>Grenada</t>
  </si>
  <si>
    <t>Hong Kong S.A.R. China</t>
  </si>
  <si>
    <t>Hungary</t>
  </si>
  <si>
    <t>Iran</t>
  </si>
  <si>
    <t>Ireland</t>
  </si>
  <si>
    <t>Italy</t>
  </si>
  <si>
    <t>Jamaica</t>
  </si>
  <si>
    <t>Kenya</t>
  </si>
  <si>
    <t>Latvia</t>
  </si>
  <si>
    <t>Lithuania</t>
  </si>
  <si>
    <t>Macau S.A.R. China</t>
  </si>
  <si>
    <t>Netherlands</t>
  </si>
  <si>
    <t>Nigeria</t>
  </si>
  <si>
    <t>Oman</t>
  </si>
  <si>
    <t>Other</t>
  </si>
  <si>
    <t>Others</t>
  </si>
  <si>
    <t>Pakistan</t>
  </si>
  <si>
    <t>Papua New Guinea</t>
  </si>
  <si>
    <t>Poland</t>
  </si>
  <si>
    <t>Qatar</t>
  </si>
  <si>
    <t>Romania</t>
  </si>
  <si>
    <t>Saint Kitts And Nevis</t>
  </si>
  <si>
    <t>Saint Vincent And The Grenadines</t>
  </si>
  <si>
    <t>Saudi Arabia</t>
  </si>
  <si>
    <t>Serbia</t>
  </si>
  <si>
    <t>Seychelles</t>
  </si>
  <si>
    <t>Singapore</t>
  </si>
  <si>
    <t>South Africa</t>
  </si>
  <si>
    <t>Sri Lanka</t>
  </si>
  <si>
    <t>Sudan</t>
  </si>
  <si>
    <t>Tanzania</t>
  </si>
  <si>
    <t>Turkey</t>
  </si>
  <si>
    <t>Uganda</t>
  </si>
  <si>
    <t>United Arab Emirates</t>
  </si>
  <si>
    <t>United Kingdom</t>
  </si>
  <si>
    <t>Yemen</t>
  </si>
  <si>
    <t>Zambia</t>
  </si>
  <si>
    <t>DATA ANALYSIS</t>
  </si>
  <si>
    <t>Overview</t>
  </si>
  <si>
    <t>Total Appeared</t>
  </si>
  <si>
    <t>Total Passed</t>
  </si>
  <si>
    <t>Top 10 Countries</t>
  </si>
  <si>
    <t>Emerging Countries</t>
  </si>
  <si>
    <t>Yearly Trend</t>
  </si>
  <si>
    <t>appeared</t>
  </si>
  <si>
    <t>passed</t>
  </si>
  <si>
    <t>% Pass Rate</t>
  </si>
  <si>
    <t>ANTIGUA AND BARBUDA</t>
  </si>
  <si>
    <t>ARMENIA</t>
  </si>
  <si>
    <t>ARUBA</t>
  </si>
  <si>
    <t>AUSTRALIA</t>
  </si>
  <si>
    <t>AZERBAIJAN</t>
  </si>
  <si>
    <t>BAHRAIN</t>
  </si>
  <si>
    <t>BANGLADESH</t>
  </si>
  <si>
    <t>BARBADOS</t>
  </si>
  <si>
    <t>BELARUS</t>
  </si>
  <si>
    <t>BELIZE</t>
  </si>
  <si>
    <t>BOLIVIA</t>
  </si>
  <si>
    <t>BOTSWANA</t>
  </si>
  <si>
    <t>BULGARIA</t>
  </si>
  <si>
    <t>CHINA</t>
  </si>
  <si>
    <t>CUBA</t>
  </si>
  <si>
    <t>CURACAO</t>
  </si>
  <si>
    <t>CZECH REPUBLIC</t>
  </si>
  <si>
    <t>DOMINICA</t>
  </si>
  <si>
    <t>DOMINICAN REPUBLIC</t>
  </si>
  <si>
    <t>EGYPT</t>
  </si>
  <si>
    <t>ETHIOPIA</t>
  </si>
  <si>
    <t>GEORGIA</t>
  </si>
  <si>
    <t>GERMANY</t>
  </si>
  <si>
    <t>GRENADA</t>
  </si>
  <si>
    <t>GUYANA</t>
  </si>
  <si>
    <t>HONG KONG S.A.R. CHINA</t>
  </si>
  <si>
    <t>HUNGARY</t>
  </si>
  <si>
    <t>IRAN ISLAMIC REPUBLIC OF IRAN</t>
  </si>
  <si>
    <t>IRELAND</t>
  </si>
  <si>
    <t>ITALY</t>
  </si>
  <si>
    <t>JAMAICA</t>
  </si>
  <si>
    <t>KAZAKHSTAN</t>
  </si>
  <si>
    <t>KENYA</t>
  </si>
  <si>
    <t>KINGDOM OF NEATHERLANDS</t>
  </si>
  <si>
    <t>KYRGYZSTAN</t>
  </si>
  <si>
    <t>LATVIA</t>
  </si>
  <si>
    <t>LITHUANIA</t>
  </si>
  <si>
    <t>MACAU S.A.R. CHINA</t>
  </si>
  <si>
    <t>MALAYSIA</t>
  </si>
  <si>
    <t>MAURITIUS</t>
  </si>
  <si>
    <t>MOLDOVA</t>
  </si>
  <si>
    <t>MOLDOVA REPUBLIC OF</t>
  </si>
  <si>
    <t>NEPAL</t>
  </si>
  <si>
    <t>NETHERLANDS</t>
  </si>
  <si>
    <t>NIGERIA</t>
  </si>
  <si>
    <t>OMAN</t>
  </si>
  <si>
    <t>OTHERS</t>
  </si>
  <si>
    <t>PAKISTAN</t>
  </si>
  <si>
    <t>PAPUA NEW GUINEA</t>
  </si>
  <si>
    <t>PHILIPPINES</t>
  </si>
  <si>
    <t>POLAND</t>
  </si>
  <si>
    <t>QATAR</t>
  </si>
  <si>
    <t>ROMANIA</t>
  </si>
  <si>
    <t>RUSSIAN FEDERATION</t>
  </si>
  <si>
    <t>SAINT KITTS AND NEVIS</t>
  </si>
  <si>
    <t>SAINT LUCIA</t>
  </si>
  <si>
    <t>SAINT VINCENT AND THE GRENADINES</t>
  </si>
  <si>
    <t>SAUDI ARABIA</t>
  </si>
  <si>
    <t>SERBIA</t>
  </si>
  <si>
    <t>SEYCHELLES</t>
  </si>
  <si>
    <t>SINGAPORE</t>
  </si>
  <si>
    <t>SOUTH AFRICA</t>
  </si>
  <si>
    <t>SRI LANKA</t>
  </si>
  <si>
    <t>SUDAN</t>
  </si>
  <si>
    <t>TAJIKISTAN</t>
  </si>
  <si>
    <t>TANZANIA</t>
  </si>
  <si>
    <t>TANZANIA UNITED REPUBLIC OF</t>
  </si>
  <si>
    <t>TURKEY</t>
  </si>
  <si>
    <t>UGANDA</t>
  </si>
  <si>
    <t>UKRAINE</t>
  </si>
  <si>
    <t>UNITED ARAB EMIRATES</t>
  </si>
  <si>
    <t>UNITED KINGDOM OF GREAT BRITAIN AND NORTHERN IRELAND</t>
  </si>
  <si>
    <t>UNITED REPUBLIC OF TANZANIA</t>
  </si>
  <si>
    <t>UZBEKISTAN</t>
  </si>
  <si>
    <t>WILLEMSTAD</t>
  </si>
  <si>
    <t>YEMEN</t>
  </si>
  <si>
    <t>ZAMBIA</t>
  </si>
  <si>
    <t>TOTAL</t>
  </si>
  <si>
    <t>Name of Country</t>
  </si>
  <si>
    <t>Name of College/Institute/University</t>
  </si>
  <si>
    <t>Appeared #</t>
  </si>
  <si>
    <t>Total Pass</t>
  </si>
  <si>
    <t>AMERICAN UNIVERSITY OF ANTIGUA COLLEGE OF MEDICINE</t>
  </si>
  <si>
    <t>METROPOLITAN UNIVERSITY COLLEGE OF MEDICINE</t>
  </si>
  <si>
    <t>ST. TEREZA MEDICAL UNIVERSITY</t>
  </si>
  <si>
    <t>YEREVAN HAYBUSAK UNIVERSITY FACULTY OF MEDICINE</t>
  </si>
  <si>
    <t>YEREVAN STATE MEDICAL UNIVERSITY NAMED FOR MKHITAR HERATSI</t>
  </si>
  <si>
    <t>YEREVAN UNIVERSITY OF TRADITIONAL MEDICINE</t>
  </si>
  <si>
    <t>AZERBAIJAN INTERNATIONAL UNIVERSITY (AIU) FACULTY OF MEDICINE</t>
  </si>
  <si>
    <t>KHAZAR UNIVERSITY SCHOOL OF MEDICINE, DENTISTRY AND PUBLIC HEALTH</t>
  </si>
  <si>
    <t>ROYAL COLLEGE OF SURGEONS IN IRELAND - MEDICAL UNIVERSITY OF BAHRAIN</t>
  </si>
  <si>
    <t>AD-DIN WOMEN'S MEDICAL COLLEGE</t>
  </si>
  <si>
    <t>ARMED FORCES MEDICAL COLLEGE (AFMC)</t>
  </si>
  <si>
    <t>BANGLADESH MEDICAL COLLEGE (BMSRI)</t>
  </si>
  <si>
    <t>CENTRAL MEDICAL COLLEGE, COMILLA</t>
  </si>
  <si>
    <t>COMMUNITY BASED MEDICAL COLLEGE, BANGLADESH (CBMCB)</t>
  </si>
  <si>
    <t>DHAKA MEDICAL COLLEGE AND HOSPITAL</t>
  </si>
  <si>
    <t>DHAKA NATIONAL MEDICAL COLLEGE &amp; HOSPITAL</t>
  </si>
  <si>
    <t>EAST WEST MEDICAL COLLEGE</t>
  </si>
  <si>
    <t>ENAM MEDICAL COLLEGE AND HOSPITAL</t>
  </si>
  <si>
    <t>FARIDPUR MEDICAL COLLEGE &amp; HOSPITAL</t>
  </si>
  <si>
    <t>GREEN LIFE MEDICAL COLLEGE AND HOSPITAL</t>
  </si>
  <si>
    <t>HOLY FAMILY RED CRESCENT MEDICAL COLLEGE</t>
  </si>
  <si>
    <t>IBRAHIM MEDICAL COLLEGE</t>
  </si>
  <si>
    <t>INSTITUTE OF APPLIED HEALTH SCIENCES (IAHS)</t>
  </si>
  <si>
    <t>INTERNATIONAL MEDICAL COLLEGE</t>
  </si>
  <si>
    <t>JAHURUL ISLAM MEDICAL COLLEGE &amp; HOSPITAL</t>
  </si>
  <si>
    <t>JALALABAD RAGIB-RABEYA MEDICAL COLLEGE</t>
  </si>
  <si>
    <t>KHWAJA YUNUS ALI MEDICAL COLLEGE</t>
  </si>
  <si>
    <t>KUMUDINI WOMEN'S MEDICAL COLLEGE</t>
  </si>
  <si>
    <t>M.H. SAMORITA HOSPITAL AND MEDICAL COLLEGE</t>
  </si>
  <si>
    <t>MEDICAL COLLEGE FOR WOMEN &amp; HOSPITAL</t>
  </si>
  <si>
    <t>MYMENSINGH MEDICAL COLLEGE</t>
  </si>
  <si>
    <t>NORTH BENGAL MEDICAL COLLEGE</t>
  </si>
  <si>
    <t>PRIME MEDICAL COLLEGE</t>
  </si>
  <si>
    <t>RAJSHAHI MEDICAL COLLEGE &amp; HOSPITAL</t>
  </si>
  <si>
    <t>RANGPUR COMMUNITY MEDICAL COLLEGE</t>
  </si>
  <si>
    <t>RANGPUR MEDICAL COLLEGE</t>
  </si>
  <si>
    <t>SHAHABUDDIN MEDICAL COLLEGE</t>
  </si>
  <si>
    <t>SHAHEED SUHRAWARDY MEDICAL COLLEGE</t>
  </si>
  <si>
    <t>SHAHEED SYED NAZRUL ISLAM MEDICAL COLLEGE</t>
  </si>
  <si>
    <t>SHER-E-BANGLA MEDICAL COLLEGE</t>
  </si>
  <si>
    <t>SIR SALIMULLAH MEDICAL COLLEGE</t>
  </si>
  <si>
    <t>SOUTHERN MEDICAL COLLEGE &amp; HOSPITAL</t>
  </si>
  <si>
    <t>SYLHET M.A.G. OSMANI MEDICAL COLLEGE</t>
  </si>
  <si>
    <t>T.M.S.S. MEDICAL COLLEGE</t>
  </si>
  <si>
    <t>TAIRUNNESSA MEMORIAL MEDICAL COLLEGE AND HOSPITAL</t>
  </si>
  <si>
    <t>ZAINUL HAQUE SIKDER WOMEN'S MEDICAL COLLEGE &amp; HOSPITAL</t>
  </si>
  <si>
    <t>BELARUSIAN STATE MEDICAL UNIVERSITY</t>
  </si>
  <si>
    <t>GOMEL STATE MEDICAL UNIVERSITY</t>
  </si>
  <si>
    <t>GRODNO STATE MEDICAL UNIVERSITY</t>
  </si>
  <si>
    <t>VITEBSK STATE MEDICAL UNIVERSITY</t>
  </si>
  <si>
    <t>CENTRAL AMERICA HEALTH SCIENCES UNIVERSITY BELIZE MEDICAL COLLEGE</t>
  </si>
  <si>
    <t>UNIVERSIDAD MAYOR, REAL Y PONTIFICIA DE SAN FRANCISCO XAVIER DE CHUQUISACA FACULTAD DE MEDICINA</t>
  </si>
  <si>
    <t>UNIVERSITY OF BOTSWANA SCHOOL OF MEDICINE</t>
  </si>
  <si>
    <t>MEDICAL UNIVERSITY OF PLOVDIV FACULTY OF MEDICINE</t>
  </si>
  <si>
    <t>MEDICAL UNIVERSITY OF SOFIA FACULTY OF MEDICINE</t>
  </si>
  <si>
    <t>PLEVEN MEDICAL UNIVERSITY</t>
  </si>
  <si>
    <t>ANHUI MEDICAL UNIVERSITY FACULTY OF MEDICINE</t>
  </si>
  <si>
    <t>BEIHUA UNIVERSITY SCHOOL OF MEDICINE</t>
  </si>
  <si>
    <t>BEIJING COLLEGE OF ACUPUNCTURE AND ORTHOPEDICS</t>
  </si>
  <si>
    <t>CAPITAL MEDICAL UNIVERSITY</t>
  </si>
  <si>
    <t>CHANGCHUN UNIVERSITY OF TRADITIONAL CHINESE MEDICINE</t>
  </si>
  <si>
    <t>CHINA MEDICAL UNIVERSITY</t>
  </si>
  <si>
    <t>CHONGQING MEDICAL UNIVERSITY</t>
  </si>
  <si>
    <t>DALI UNIVERSITY SCHOOL OF MEDICINE</t>
  </si>
  <si>
    <t>DALIAN MEDICAL UNIVERSITY</t>
  </si>
  <si>
    <t>FUJIAN MEDICAL UNIVERSITY</t>
  </si>
  <si>
    <t>GANNAN MEDICAL UNIVERSITY</t>
  </si>
  <si>
    <t>GUANGXI MEDICAL UNIVERSITY</t>
  </si>
  <si>
    <t>GUANGZHOU MEDICAL UNIVERSITY</t>
  </si>
  <si>
    <t>GUIZHOU MEDICAL UNIVERSITY</t>
  </si>
  <si>
    <t>HAINAN MEDICAL UNIVERSITY</t>
  </si>
  <si>
    <t>HARBIN MEDICAL UNIVERSITY</t>
  </si>
  <si>
    <t>HEBEI MEDICAL UNIVERSITY</t>
  </si>
  <si>
    <t>HEBEI NORTH UNIVERSITY FACULTY OF MEDICINE</t>
  </si>
  <si>
    <t>HEBEI UNITED UNIVERSITY</t>
  </si>
  <si>
    <t>HENAN MEDICAL UNIVERSITY</t>
  </si>
  <si>
    <t>HUBEI MEDICAL UNIVERSITY</t>
  </si>
  <si>
    <t>HUBEI UNIVERSITY OF CHINESE MEDICINE FACULTY OF MEDICINE</t>
  </si>
  <si>
    <t>INTERNATIONAL EXCHANGE COLLEGE OF NANCHANG UNIVERSITY</t>
  </si>
  <si>
    <t>JIAMUSI UNIVERSITY SCHOOL OF MEDICINE</t>
  </si>
  <si>
    <t>JIANGSU UNIVERSITY SCHOOL OF MEDICINE</t>
  </si>
  <si>
    <t>JIANGXI MEDICAL COLLEGE OF NANCHANG UNIVERSITY</t>
  </si>
  <si>
    <t>JIANGXI UNIVERSITY OF TRADITIONAL CHINESE MEDICINE</t>
  </si>
  <si>
    <t>JILIN MEDICAL UNIVERSITY</t>
  </si>
  <si>
    <t>JINAN UNIVERSITY SCHOOL OF MEDICINE</t>
  </si>
  <si>
    <t>JINGGANGSHAN UNIVERSITY MEDICAL SCHOOL</t>
  </si>
  <si>
    <t>JINZHOU MEDICAL UNIVERSITY</t>
  </si>
  <si>
    <t>JIUJIANG UNIVERSITY MEDICAL COLLEGE</t>
  </si>
  <si>
    <t>KUNMING MEDICAL UNIVERSITY</t>
  </si>
  <si>
    <t>NANJING MEDICAL UNIVERSITY</t>
  </si>
  <si>
    <t>NANTONG MEDICAL COLLEGE</t>
  </si>
  <si>
    <t>NANTONG UNIVERSITY MEDICAL SCHOOL</t>
  </si>
  <si>
    <t>NINGBO UNIVERSITY MEDICAL SCHOOL</t>
  </si>
  <si>
    <t>NINGXIA MEDICAL UNIVERSITY</t>
  </si>
  <si>
    <t>NORMAN BETHUNE COLLEGE OF MEDICINE, JILIN UNIVERSITY</t>
  </si>
  <si>
    <t>NORMAN BETHUNE UNIVERSITY OF MEDICAL SCIENCES</t>
  </si>
  <si>
    <t>NORTH CHINA UNIVERSITY OF SCIENCE AND TECHNOLOGY COLLEGE OF MEDICINE</t>
  </si>
  <si>
    <t>NORTH SICHUAN MEDICAL COLLEGE</t>
  </si>
  <si>
    <t>QINGDAO UNIVERSITY COLLEGE OF MEDICAL SCIENCE</t>
  </si>
  <si>
    <t>QIQIHAR MEDICAL UNIVERSITY</t>
  </si>
  <si>
    <t>SCHOOL OF INTERNATIONAL EDUCATION ZHENGZHOU UNIVERSITY</t>
  </si>
  <si>
    <t>SHANDONG FIRST MEDICAL UNIVERSITY</t>
  </si>
  <si>
    <t>SHANDONG UNIVERSITY CHEELOO COLLEGE OF MEDICINE</t>
  </si>
  <si>
    <t>SHENYANG MEDICAL COLLEGE</t>
  </si>
  <si>
    <t>SHIHEZI UNIVERSITY SCHOOL OF MEDICINE</t>
  </si>
  <si>
    <t>SOOCHOW UNIVERSITY MEDICAL COLLEGE</t>
  </si>
  <si>
    <t>SOUTHEAST UNIVERSITY MEDICAL COLLEGE</t>
  </si>
  <si>
    <t>SOUTHERN MEDICAL UNIVERSITY</t>
  </si>
  <si>
    <t>SOUTHWEST MEDICAL UNIVERSITY</t>
  </si>
  <si>
    <t>SUZHOU MEDICAL COLLEGE</t>
  </si>
  <si>
    <t>TAISHAN MEDICAL UNIVERSITY</t>
  </si>
  <si>
    <t>THREE GORGES UNIVERSITY COLLEGE OF MEDICAL SCIENCE</t>
  </si>
  <si>
    <t>TIANJIN MEDICAL UNIVERSITY</t>
  </si>
  <si>
    <t>TIANJIN MEDICAL UNIVERSITY CLINICAL MEDICAL COLLEGE</t>
  </si>
  <si>
    <t>TIANJIN MEDICAL UNIVERSITY SCHOOL OF BASIC MEDICAL SCIENCES</t>
  </si>
  <si>
    <t>TONGJI MEDICAL COLLEGE OF HUAZHONG UNIVERSITY OF SCIENCE &amp; TECHNOLOGY</t>
  </si>
  <si>
    <t>WEIFANG MEDICAL UNIVERSITY</t>
  </si>
  <si>
    <t>WENZHOU MEDICAL UNIVERSITY</t>
  </si>
  <si>
    <t>WEST CHINA COLLEGE OF MEDICINE, SICHUAN UNIVERSITY</t>
  </si>
  <si>
    <t>WEST CHINA UNIVERSITY OF MEDICAL SCIENCES</t>
  </si>
  <si>
    <t>WUHAN UNIVERSITY SCHOOL OF MEDICINE</t>
  </si>
  <si>
    <t>XIAMEN UNIVERSITY SCHOOL OF MEDICINE</t>
  </si>
  <si>
    <t>XI'AN JIAOTONG UNIVERSITY COLLEGE OF MEDICINE</t>
  </si>
  <si>
    <t>XINJIANG MEDICAL UNIVERSITY</t>
  </si>
  <si>
    <t>XINXIANG MEDICAL UNIVERSITY</t>
  </si>
  <si>
    <t>XUZHOU MEDICAL UNIVERSITY</t>
  </si>
  <si>
    <t>YANGZHOU UNIVERSITY COLLEGE OF MEDICINE</t>
  </si>
  <si>
    <t>YICHUN UNIVERSITY SCHOOL OF MEDICINE</t>
  </si>
  <si>
    <t>ZHEJIANG MEDICAL UNIVERSITY</t>
  </si>
  <si>
    <t>ZHEJIANG UNIVERSITY SCHOOL OF MEDICINE</t>
  </si>
  <si>
    <t>ZHENGZHOU UNIVERSITY MEDICAL SCHOOL</t>
  </si>
  <si>
    <t>ZHONGSHAN SCHOOL OF MEDICINE, SUN YAT-SEN UNIVERSITY</t>
  </si>
  <si>
    <t>ESCUELA LATINOAMERICANA DE MEDICINA</t>
  </si>
  <si>
    <t>AVALON UNIVERSITY SCHOOL OF MEDICINE</t>
  </si>
  <si>
    <t>CHARLES UNIVERSITY - FACULTY OF MEDICINE IN HRADEC KRALOVE</t>
  </si>
  <si>
    <t>SANTIAGO UNIVERSITY OF TECHNOLOGY</t>
  </si>
  <si>
    <t>UNIVERSIDAD IBEROAMERICANA (UNIBE) SCHOOL OF MEDICINE, SANTO DOMINGO</t>
  </si>
  <si>
    <t>HAYAT MEDICAL COLLEGE</t>
  </si>
  <si>
    <t>DAVID TVILDIANI MEDICAL UNIVERSITY AIETI MEDICAL SCHOOL</t>
  </si>
  <si>
    <t>NEW VISION UNIVERSITY SCHOOL OF MEDICINE</t>
  </si>
  <si>
    <t>PETRE SHOTADZE TBILISI MEDICAL ACADEMY FACULTY OF MEDICINE</t>
  </si>
  <si>
    <t>TBILISI MEDICAL TEACHING UNIVERSITY 'HIPPOCRATES'</t>
  </si>
  <si>
    <t>TBILISI STATE MEDICAL UNIVERSITY FACULTY OF MEDICINE</t>
  </si>
  <si>
    <t>ST. GEORGE'S UNIVERSITY SCHOOL OF MEDICINE</t>
  </si>
  <si>
    <t>GREENHEART MEDICAL UNIVERSITY SCHOOL OF MEDICINE</t>
  </si>
  <si>
    <t>TEXILA AMERICAN UNIVERSITY COLLEGE OF MEDICINE</t>
  </si>
  <si>
    <t>JSC NATIONAL MEDICAL UNIVERSITY</t>
  </si>
  <si>
    <t>KARAGANDA MEDICAL UNIVERSITY</t>
  </si>
  <si>
    <t>KARAGANDA STATE MEDICAL UNIVERSITY</t>
  </si>
  <si>
    <t>KAZAKH NATIONAL MEDICAL UNIVERSITY</t>
  </si>
  <si>
    <t>KAZAKH-RUSSIAN MEDICAL UNIVERSITY</t>
  </si>
  <si>
    <t>STATE MEDICAL UNIVERSITY SEMEY</t>
  </si>
  <si>
    <t>I.K. AKHUNBAEV KYRGYZ STATE MEDICAL ACADEMY FACULTY OF GENERAL MEDICINE</t>
  </si>
  <si>
    <t>INTERNATIONAL SCHOOL OF MEDICINE, INTERNATIONAL UNIVERSITY OF KYRGYZSTAN</t>
  </si>
  <si>
    <t>JALAL-ABAD PEOPLE'S FRIENDSHIP UNIVERSITY A. BATIROV MEDICAL FACULTY</t>
  </si>
  <si>
    <t>JALAL-ABAD STATE UNIVERSITY MEDICAL FACULTY</t>
  </si>
  <si>
    <t>KYRGYZ-RUSSIAN SLAVIC STATE UNIVERSITY (KRSU) MEDICAL FACULTY</t>
  </si>
  <si>
    <t>OSH STATE UNIVERSITY MEDICAL FACULTY</t>
  </si>
  <si>
    <t>S. TENTISHEV ASIAN MEDICAL INSTITUTE</t>
  </si>
  <si>
    <t>UNIVERSITY OF LATVIA, FACULTY OF MEDICINE</t>
  </si>
  <si>
    <t>LITHUANIAN UNIVERSITY OF HEALTH SCIENCES FACULTY OF MEDICINE</t>
  </si>
  <si>
    <t>INTERNATIONAL MEDICAL UNIVERSITY FACULTY OF MEDICINE AND HEALTH</t>
  </si>
  <si>
    <t>MAHSA UNIVERSITY FACULTY OF MEDICINE</t>
  </si>
  <si>
    <t>ANNA MEDICAL COLLEGE</t>
  </si>
  <si>
    <t>SIR SEEWOOSAGUR RAMGOOLAM MEDICAL COLLEGE</t>
  </si>
  <si>
    <t>SSR MEDICAL COLLEGE</t>
  </si>
  <si>
    <t>STATE UNIVERSITY OF MEDICINE AND PHARMACY NICOLAE TESTEMITANU</t>
  </si>
  <si>
    <t>B.P. KOIRALA INSTITUTE OF HEALTH SCIENCES</t>
  </si>
  <si>
    <t>BIRAT MEDICAL COLLEGE</t>
  </si>
  <si>
    <t>COLLEGE OF MEDICAL SCIENCES, BHARATPUR</t>
  </si>
  <si>
    <t>GANDAKI MEDICAL COLLEGE</t>
  </si>
  <si>
    <t>INSTITUTE OF MEDICINE, TRIBHUVAN UNIVERSITY</t>
  </si>
  <si>
    <t>JANAKI MEDICAL COLLEGE</t>
  </si>
  <si>
    <t>KATHMANDU MEDICAL COLLEGE</t>
  </si>
  <si>
    <t>KATHMANDU UNIVERSITY SCHOOL OF MEDICAL SCIENCES</t>
  </si>
  <si>
    <t>LUMBINI MEDICAL COLLEGE AND TEACHING HOSPITAL</t>
  </si>
  <si>
    <t>MANIPAL COLLEGE OF MEDICAL SCIENCES (MCOMS)</t>
  </si>
  <si>
    <t>NATIONAL MEDICAL COLLEGE, BIRGUNJ</t>
  </si>
  <si>
    <t>NEPAL MEDICAL COLLEGE</t>
  </si>
  <si>
    <t>NEPALESE ARMY INSTITUTE OF HEALTH SCIENCES COLLEGE OF MEDICINE</t>
  </si>
  <si>
    <t>NEPALGUNJ MEDICAL COLLEGE</t>
  </si>
  <si>
    <t>NOBEL MEDICAL COLLEGE</t>
  </si>
  <si>
    <t>UNIVERSAL COLLEGE OF MEDICAL SCIENCES</t>
  </si>
  <si>
    <t>INTERNATIONAL UNIVERSITY SCHOOL OF MEDICINE</t>
  </si>
  <si>
    <t>XAVIER UNIVERSITY SCHOOL OF MEDICINE, BONAIRE</t>
  </si>
  <si>
    <t>UNIVERSITY OF MAIDUGURI COLLEGE OF MEDICAL SCIENCES</t>
  </si>
  <si>
    <t>USMANU DANFODIYO UNIVERSITY COLLEGE OF HEALTH SCIENCES</t>
  </si>
  <si>
    <t>OMAN MEDICAL COLLEGE</t>
  </si>
  <si>
    <t>ALLAMA IQBAL MEDICAL COLLEGE</t>
  </si>
  <si>
    <t>BOLAN MEDICAL COLLEGE</t>
  </si>
  <si>
    <t>CHANDKA MEDICAL COLLEGE</t>
  </si>
  <si>
    <t>DOW MEDICAL COLLEGE</t>
  </si>
  <si>
    <t>FAISALABAD MEDICAL UNIVERSITY</t>
  </si>
  <si>
    <t>FATIMA JINNAH MEDICAL UNIVERSITY</t>
  </si>
  <si>
    <t>JINNAH SINDH MEDICAL UNIVERSITY</t>
  </si>
  <si>
    <t>LIAQUAT UNIVERSITY OF MEDICAL &amp; HEALTH SCIENCES JAMSHORO</t>
  </si>
  <si>
    <t>NISHTAR MEDICAL UNIVERSITY</t>
  </si>
  <si>
    <t>PEOPLE'S UNIVERSITY OF MEDICAL &amp; HEALTH SCIENCES FOR WOMEN</t>
  </si>
  <si>
    <t>QUAID-E-AZAM MEDICAL COLLEGE</t>
  </si>
  <si>
    <t>RAWALPINDI MEDICAL UNIVERSITY</t>
  </si>
  <si>
    <t>SHEIKH ZAYED MEDICAL COLLEGE AND HOSPITAL</t>
  </si>
  <si>
    <t>UNIVERSITY OF PAPUA NEW GUINEA SCHOOL OF MEDICINE AND HEALTH SCIENCES</t>
  </si>
  <si>
    <t>AMA SCHOOL OF MEDICINE</t>
  </si>
  <si>
    <t>ANGELES UNIVERSITY FOUNDATION SCHOOL OF MEDICINE</t>
  </si>
  <si>
    <t>BICOL CHRISTIAN COLLEGE OF MEDICINE</t>
  </si>
  <si>
    <t>CAGAYAN STATE UNIVERSITY COLLEGE OF MEDICINE AND SURGERY</t>
  </si>
  <si>
    <t>CEBU DOCTORS' UNIVERSITY COLLEGE OF MEDICINE</t>
  </si>
  <si>
    <t>DAVAO MEDICAL SCHOOL FOUNDATION COLLEGE OF MEDICINE</t>
  </si>
  <si>
    <t>DR. FRANCISCO Q. DUQUE MEDICAL FOUNDATION COLLEGE OF MEDICINE</t>
  </si>
  <si>
    <t>EMILIO AGUINALDO COLLEGE SCHOOL OF MEDICINE</t>
  </si>
  <si>
    <t>GULLAS COLLEGE OF MEDICINE, UNIVERSITY OF THE VISAYAS</t>
  </si>
  <si>
    <t>OUR LADY OF FATIMA UNIVERSITY COLLEGE OF MEDICINE</t>
  </si>
  <si>
    <t>OUR LADY OF GOOD COUNSEL UNIVERSITY FACULTY OF MEDICINE</t>
  </si>
  <si>
    <t>SOUTHWESTERN UNIVERSITY SCHOOL OF MEDICINE</t>
  </si>
  <si>
    <t>SOUTHWESTERN UNIVERSITY-MATIAS H. AZNAR MEMORIAL COLLEGE OF MEDICINE</t>
  </si>
  <si>
    <t>UNIVERSITY OF NORTHERN PHILIPPINES COLLEGE OF MEDICINE</t>
  </si>
  <si>
    <t>UNIVERSITY OF PERPETUAL HELP SYSTEM DALTA JONELTA FOUNDATION SCHOOL OF MEDICINE</t>
  </si>
  <si>
    <t>UNIVERSITY OF THE PHILIPPINES MANILA COLLEGE OF MEDICINE</t>
  </si>
  <si>
    <t>VIRGEN MILAGROSA UNIVERSITY FOUNDATION COLLEGE OF MEDICINE</t>
  </si>
  <si>
    <t>MEDICAL UNIVERSITY OF GDANSK</t>
  </si>
  <si>
    <t>MEDICAL UNIVERSITY OF LODZ</t>
  </si>
  <si>
    <t>MEDICAL UNIVERSITY OF WARSAW</t>
  </si>
  <si>
    <t>CAROL DAVILA UNIVERSITY OF MEDICINE AND PHARMACY FACULTY OF MEDICINE</t>
  </si>
  <si>
    <t>GRIGORE T. POPA UNIVERSITY OF MEDICINE AND PHARMACY FACULTY OF MEDICINE</t>
  </si>
  <si>
    <t>IULIU HAŢIEGANU UNIVERSITY OF MEDICINE AND PHARMACY FACULTY OF MEDICINE</t>
  </si>
  <si>
    <t>OVIDIUS CONSTANTA UNIVERSITY FACULTY OF MEDICINE</t>
  </si>
  <si>
    <t>UNIVERSITY OF MEDICINE AND PHARMACY OF CRAIOVA FACULTY OF MEDICINE</t>
  </si>
  <si>
    <t>UNIVERSITY OF ORADEA FACULTY OF MEDICINE AND PHARMACY</t>
  </si>
  <si>
    <t>VICTOR BABES UNIVERSITY OF MEDICINE AND PHARMACY FACULTY OF MEDICINE</t>
  </si>
  <si>
    <t>ASTRAKHAN STATE MEDICAL UNIVERSITY</t>
  </si>
  <si>
    <t>BASHKIR STATE MEDICAL UNIVERSITY</t>
  </si>
  <si>
    <t>BELGOROD NATIONAL RESEARCH UNIVERSITY FACULTY OF GENERAL MEDICINE AND PEDIATRICS</t>
  </si>
  <si>
    <t>BELGOROD STATE UNIVERSITY</t>
  </si>
  <si>
    <t>DAGESTAN STATE MEDICAL UNIVERSITY</t>
  </si>
  <si>
    <t>FIRST MOSCOW STATE MEDICAL UNIVERSITY NAMED AFTER I. M. SECHENOV</t>
  </si>
  <si>
    <t>IRKUTSK STATE MEDICAL UNIVERSITY</t>
  </si>
  <si>
    <t>IZHEVSK STATE MEDICAL ACADEMY (ISMA)</t>
  </si>
  <si>
    <t>KABARDINO-BALKARIAN STATE UNIVERSITY FACULTY OF MEDICINE</t>
  </si>
  <si>
    <t>KAZAN STATE MEDICAL UNIVERSITY</t>
  </si>
  <si>
    <t>KUBAN STATE MEDICAL UNIVERSITY</t>
  </si>
  <si>
    <t>KURSK STATE MEDICAL UNIVERSITY</t>
  </si>
  <si>
    <t>MEDICAL INSTITUTE OF TAMBOV STATE UNIVERSITY NAMED AFTER G. R. DERZHAVIN</t>
  </si>
  <si>
    <t>MOSCOW INSTITUTE OF MEDICO-SOCIAL REHABILITATION</t>
  </si>
  <si>
    <t>MOSCOW STATE UNIVERSITY OF MEDICINE AND DENTISTRY NAMED AFTER A. I. EVDOKIMOV</t>
  </si>
  <si>
    <t>NORTHERN STATE MEDICAL UNIVERSITY</t>
  </si>
  <si>
    <t>NORTH-WESTERN STATE MEDICAL UNIVERSITY I. I. MECHNIKOV</t>
  </si>
  <si>
    <t>PEOPLE'S FRIENDSHIP UNIVERSITY OF RUSSIA FACULTY OF MEDICINE</t>
  </si>
  <si>
    <t>PRIVOLZHSKY RESEARCH MEDICAL UNIVERSITY</t>
  </si>
  <si>
    <t>ROSTOV STATE MEDICAL UNIVERSITY</t>
  </si>
  <si>
    <t>RUSSIAN NATIONAL RESEARCH MEDICAL UNIVERSITY NAMED AFTER N. I. PIROGOV</t>
  </si>
  <si>
    <t>RYAZAN STATE IVAN PETROVICH PAVLOV MEDICAL UNIVERSITY MEDICAL FACULTY</t>
  </si>
  <si>
    <t>SAINT PETERSBURG PAVLOV STATE MEDICAL UNIVERSITY</t>
  </si>
  <si>
    <t>SAINT PETERSBURG STATE PEDIATRIC-MEDICAL UNIVERSITY</t>
  </si>
  <si>
    <t>SAINT PETERSBURG STATE UNIVERSITY FACULTY OF MEDICINE</t>
  </si>
  <si>
    <t>SAMARA STATE MEDICAL UNIVERSITY</t>
  </si>
  <si>
    <t>SARATOV STATE MEDICAL UNIVERSITY NAMED AFTER V. I. RAZUMOVSKY</t>
  </si>
  <si>
    <t>SMOLENSK STATE MEDICAL UNIVERSITY</t>
  </si>
  <si>
    <t>STAVROPOL STATE MEDICAL UNIVERSITY</t>
  </si>
  <si>
    <t>TVER STATE MEDICAL UNIVERSITY</t>
  </si>
  <si>
    <t>VOLGOGRAD STATE MEDICAL UNIVERSITY</t>
  </si>
  <si>
    <t>VORONEZH STATE MEDICAL UNIVERSITY NAMED AFTER N.
 N. BURDENKO</t>
  </si>
  <si>
    <t>YAROSLAVL STATE MEDICAL UNIVERSITY</t>
  </si>
  <si>
    <t>ORENBURG STATE MEDICAL UNIVERSITY</t>
  </si>
  <si>
    <t>ORYOL STATE UNIVERSITY MEDICAL INSTITUTE</t>
  </si>
  <si>
    <t>PENZA STATE UNIVERSITY MEDICAL INSTITUTE</t>
  </si>
  <si>
    <t>PERM STATE MEDICAL UNIVERSITY NAMED AFTER ACADEMICIAN E. A. WAGNER</t>
  </si>
  <si>
    <t>INTERNATIONAL UNIVERSITY OF THE HEALTH SCIENCES (IUHS)</t>
  </si>
  <si>
    <t>UNIVERSITY OF MEDICINE AND HEALTH SCIENCES, ST. KITTS</t>
  </si>
  <si>
    <t>WINDSOR UNIVERSITY SCHOOL OF MEDICINE</t>
  </si>
  <si>
    <t>ATLANTIC UNIVERSITY SCHOOL OF MEDICINE</t>
  </si>
  <si>
    <t>AMERICAN INTERNATIONAL MEDICAL UNIVERSITY SCHOOL OF MEDICINE</t>
  </si>
  <si>
    <t>SPARTAN HEALTH SCIENCES UNIVERSITY SCHOOL OF MEDICINE</t>
  </si>
  <si>
    <t>AMERICAN UNIVERSITY OF ST. VINCENT SCHOOL OF MEDICINE</t>
  </si>
  <si>
    <t>ALFAISAL UNIVERSITY COLLEGE OF MEDICINE</t>
  </si>
  <si>
    <t>ALMAAREFA MEDICAL COLLEGE</t>
  </si>
  <si>
    <t>IBN SINA NATIONAL COLLEGE FOR MEDICAL STUDIES FACULTY OF MEDICINE</t>
  </si>
  <si>
    <t>UNIVERSITY OF SEYCHELLES AMERICAN INSTITUTE OF MEDICINE (USAIM)</t>
  </si>
  <si>
    <t>UNIVERSITY OF THE FREE STATE FACULTY OF HEALTH SCIENCES</t>
  </si>
  <si>
    <t>AL-ZAIEM AL-AZHARI UNIVERSITY FACULTY OF MEDICINE AND HEALTH SCIENCES</t>
  </si>
  <si>
    <t>KASSALA UNIVERSITY FACULTY OF MEDICINE</t>
  </si>
  <si>
    <t>AVICENNA TAJIK STATE MEDICAL UNIVERSITY</t>
  </si>
  <si>
    <t>INTERNATIONAL MEDICAL &amp; TECHNOLOGICAL UNIVERSITY COLLEGE OF MEDICINE</t>
  </si>
  <si>
    <t>BOGOMOLETS NATIONAL MEDICAL UNIVERSITY</t>
  </si>
  <si>
    <t>BUKOVINIAN STATE MEDICAL UNIVERSITY</t>
  </si>
  <si>
    <t>DANYLO HALYTSKY LVIV NATIONAL MEDICAL UNIVERSITY</t>
  </si>
  <si>
    <t>DNIPRO MEDICAL INSTITUTE OF TRADITIONAL AND NON- TRADITIONAL MEDICINE</t>
  </si>
  <si>
    <t>DNIPROPETROVSK MEDICAL ACADEMY OF HEALTH MINISTRY OF UKRAINE</t>
  </si>
  <si>
    <t>DONETSK NATIONAL MEDICAL UNIVERSITY FACULTY OF GENERAL MEDICINE</t>
  </si>
  <si>
    <t>I. YA. HORBACHEVSKY TERNOPIL STATE MEDICAL UNIVERSITY</t>
  </si>
  <si>
    <t>INTERNATIONAL ACADEMY OF ECOLOGY AND MEDICINE</t>
  </si>
  <si>
    <t>IVANO-FRANKIVSK NATIONAL MEDICAL UNIVERSITY</t>
  </si>
  <si>
    <t>KHARKIV NATIONAL MEDICAL UNIVERSITY</t>
  </si>
  <si>
    <t>KYIV MEDICAL UNIVERSITY FACULTY OF MEDICINE</t>
  </si>
  <si>
    <t>LUGANSK STATE MEDICAL UNIVERSITY</t>
  </si>
  <si>
    <t>LVIV MEDICAL INSTITUTE</t>
  </si>
  <si>
    <t>MEDICAL ACADEMY NAMED AFTER S.I. GEORGIEVSKY OF VERNADSKY CFU</t>
  </si>
  <si>
    <t>ODESSA NATIONAL MEDICAL UNIVERSITY</t>
  </si>
  <si>
    <t>SUMY STATE UNIVERSITY MEDICAL INSTITUTE</t>
  </si>
  <si>
    <t>UKRAINIAN MEDICAL STOMATOLOGICAL ACADEMY</t>
  </si>
  <si>
    <t>UZHHOROD NATIONAL UNIVERSITY FACULTY OF MEDICINE</t>
  </si>
  <si>
    <t>V.N. KARAZIN KHARKIV NATIONAL UNIVERSITY SCHOOL OF MEDICINE</t>
  </si>
  <si>
    <t>VINNITSA NATIONAL PIROGOV MEMORIAL MEDICAL UNIVERSITY</t>
  </si>
  <si>
    <t>ZAPOROZHYE STATE MEDICAL UNIVERSITY</t>
  </si>
  <si>
    <t>DUBAI MEDICAL COLLEGE FOR GIRLS</t>
  </si>
  <si>
    <t>GULF MEDICAL UNIVERSITY COLLEGE OF MEDICINE</t>
  </si>
  <si>
    <t>RAK COLLEGE OF MEDICAL SCIENCES</t>
  </si>
  <si>
    <t>SECOND TASHKENT STATE MEDICAL INSTITUTE</t>
  </si>
  <si>
    <t>UNIVERSITY OF SANA'A FACULTY OF MEDICINE AND HEALTH SCIENCES</t>
  </si>
  <si>
    <t>Pass
 %</t>
  </si>
  <si>
    <t>ARMENIAN MEDICAL INSTITUTE FACULTY OF MEDICINE</t>
  </si>
  <si>
    <t>ROYAL COLLEGE OF SURGEONS IN
 IRELAND - MEDICAL UNIVERSITY OF BAHRAIN</t>
  </si>
  <si>
    <t>BARIND MEDICAL COLLEGE AND HOSPITAL</t>
  </si>
  <si>
    <t>CENTRAL MEDICAL COLLEGE COMILLA</t>
  </si>
  <si>
    <t>DHAKA CENTRAL INTERNATIONAL MEDICAL COLLEGE AND HOSPITAL</t>
  </si>
  <si>
    <t>DHAKA UNIVERSITY</t>
  </si>
  <si>
    <t>EASTERN MEDICAL COLLEGE COMILLA</t>
  </si>
  <si>
    <t>FARIDPUR MEDICAL COLLEGE &amp;
 HOSPITAL</t>
  </si>
  <si>
    <t>MONNO MEDICAL COLLEGE</t>
  </si>
  <si>
    <t>SHAHEED MONSUR ALI MEDICAL
 COLLEGE</t>
  </si>
  <si>
    <t>EFHRE INTERNATIONAL UNIVERSITY</t>
  </si>
  <si>
    <t>WASHINGTON UNIVERSITY OF HEALTH AND SCIENCES</t>
  </si>
  <si>
    <t>GUANGDONG MEDICAL UNIVERSITY</t>
  </si>
  <si>
    <t>GUANGXI UNIVERSITY OF CHINESE MEDICINE</t>
  </si>
  <si>
    <t>HEBEI UNIVERSITY MEDICAL COLLEGE</t>
  </si>
  <si>
    <t>HEBEI UNIVERSITY OF ENGINEERING SCHOOL OF MEDICINE</t>
  </si>
  <si>
    <t>JIAXING UNIVERSITY COLLEGE OF MEDICINE</t>
  </si>
  <si>
    <t>MEDICAL COLLEGE OF NANJING UNIVERSITY</t>
  </si>
  <si>
    <t>MEDICAL COLLEGE OF WUHAN
 UNIVERSITY OF SCIENCE AND TECHNOLOGY</t>
  </si>
  <si>
    <t>NORTH CHINA UNIVERSITY OF SCIENCE
 AND TECHNOLOGY COLLEGE OF MEDICINE</t>
  </si>
  <si>
    <t>TIANJIN SECOND MEDICAL COLLEGE</t>
  </si>
  <si>
    <t>TIANJIN UNIVERSITY OF TRADITIONAL CHINESE MEDICINE</t>
  </si>
  <si>
    <t>TONGJI UNIVERSITY SCHOOL OF MEDICINE</t>
  </si>
  <si>
    <t>YUZHOU UNIVERSITY SCHOOL OF MEDICINE</t>
  </si>
  <si>
    <t>JOHN F. KENNEDY UNIVERSITY SCHOOL OF MEDICINE</t>
  </si>
  <si>
    <t>ST. MARTINUS UNIVERSITY FACULTY OF MEDICINE</t>
  </si>
  <si>
    <t>EAST EUROPEAN UNIVERSITY FACULTY OF HEALTHCARE SCIENCES</t>
  </si>
  <si>
    <t>GRIGOL ROBAKIDZE UNIVERSITY</t>
  </si>
  <si>
    <t>TEACHING UNIVERSITY GEOMEDI FACULTY OF MEDICINE</t>
  </si>
  <si>
    <t>AMERICAN INTERNATIONAL SCHOOL OF MEDICINE</t>
  </si>
  <si>
    <t>RAJIV GANDHI UNIVERSITY OF SCIENCE AND TECHNOLOGY SCHOOL OF MEDICINE</t>
  </si>
  <si>
    <t>NUI GALWAY SCHOOL OF MEDICINE</t>
  </si>
  <si>
    <t>ROYAL COLLEGE OF SURGEONS IN IRELAND SCHOOL OF MEDICINE</t>
  </si>
  <si>
    <t>KAZAKH MEDICAL UNIVERSITY OF CONTINUING EDUCATION</t>
  </si>
  <si>
    <t>KAZAKH NATIONAL MEDICAL UNIVERSITY NAMED AFTER S.D ASFENDIYAROV</t>
  </si>
  <si>
    <t>WEST KAZAKHSTAN STATE MEDICAL
 UNIVERSITY NAMED AFTER MARAT OSPANOV</t>
  </si>
  <si>
    <t>I.K. AKHUNBAEV KYRGYZ STATE MEDICAL ACADEMY FACULTY OF GENERAL
 MEDICINE</t>
  </si>
  <si>
    <t>INTERNATIONAL MEDICAL INSTITUTE, INTERNATIONAL UNIVERSITY OF SCIENCE &amp; BUSINESS</t>
  </si>
  <si>
    <t>INTERNATIONAL SCHOOL OF MEDICINE,
 INTERNATIONAL UNIVERSITY OF KYRGYZSTAN</t>
  </si>
  <si>
    <t>SCIENTIFIC RESEARCH MEDICAL SOCIAL INSTITUTE</t>
  </si>
  <si>
    <t>ASIAN INSTITUTE OF MEDICINE SCIENCE AND TECHNOLOGY AIMST</t>
  </si>
  <si>
    <t>SEGI UNIVERSITY</t>
  </si>
  <si>
    <t>CHITWAN MEDICAL COLLEGE</t>
  </si>
  <si>
    <t>KIST MEDICAL COLLEGE</t>
  </si>
  <si>
    <t>PATAN ACADEMY OF HEALTH SCIENCES SCHOOL OF MEDICINE</t>
  </si>
  <si>
    <t>XAVIER UNIVERSITY SCHOOL OF MEDICINE</t>
  </si>
  <si>
    <t>AZAD JAMMU &amp; KASHMIR MEDICAL COLLEGE</t>
  </si>
  <si>
    <t>ISRA UNIVERSITY FACULTY OF MEDICINE AND ALLIED MEDICAL SCIENCES</t>
  </si>
  <si>
    <t>KING EDWARD MEDICAL UNIVERSITY</t>
  </si>
  <si>
    <t>LIAQUAT MEDICAL COLLEGE</t>
  </si>
  <si>
    <t>MOHTARMA BENAZIR BHUTTO SHAHEED MEDICAL COLLEGE</t>
  </si>
  <si>
    <t>NOWSHERA MEDICAL COLLEGE</t>
  </si>
  <si>
    <t>PEOPLES UNIVERSITY OF MEDICAL AND HEALTH SCIENCES FOR WOMEN'SHAHEED BENAZIRABAD</t>
  </si>
  <si>
    <t>UNIVERSITY OF SINDH</t>
  </si>
  <si>
    <t>CEBU DOCTORS UNIVERSITY COLLEGE OF MEDICINE</t>
  </si>
  <si>
    <t>CEBU INSTITUTE OF MEDICINE</t>
  </si>
  <si>
    <t>FAR EASTERN UNIVERSITY INSTITUTE OF MEDICINE, NICANOR REYES MEDICAL
 FOUNDATION</t>
  </si>
  <si>
    <t>MANILA CENTRAL UNIVERSITY FILEMON
 D. TANCHOCO FOUNDATION COLLEGE OF MEDICINE</t>
  </si>
  <si>
    <t>REMEDIOS T. ROMUALDEZ MEDICAL FOUNDATION COLLEGE OF MEDICINE</t>
  </si>
  <si>
    <t>ST. LOUIS UNIVERSITY SCHOOL OF MEDICINE</t>
  </si>
  <si>
    <t>UNIVERSITY OF PERPETUAL HELP SYSTEM DALTA JONELTA FOUNDATION SCHOOL
 OF MEDICINE</t>
  </si>
  <si>
    <t>IULIU HAȚIEGANU UNIVERSITY OF
 MEDICINE AND PHARMACY</t>
  </si>
  <si>
    <t>OVIDIUS UNIVERSITY FACULTY OF MEDICINE</t>
  </si>
  <si>
    <t>OVIDIUS UNIVERSITY OF CONSTANTA</t>
  </si>
  <si>
    <t>UNIVERSITATEA DE MEDICINA SI FARMACIE</t>
  </si>
  <si>
    <t>UNIVERSITATEA DE MEDICINA SI FARMACIE DIN CRAIOVA</t>
  </si>
  <si>
    <t>UNIVERSITATEA OVIDIUS CONSTANTA FACULTATEA DE MEDICINA</t>
  </si>
  <si>
    <t>UNIVERSITY OF MEDICINE AND FARMACIE VICTOR BABES</t>
  </si>
  <si>
    <t>UNIVERSITY OF MEDICINE AND
 PHARMACY OF CRAIOVA FACULTY OF MEDICINE</t>
  </si>
  <si>
    <t>BELGOROD NATIONAL RESEARCH
 UNIVERSITY FACULTY OF GENERAL MEDICINE AND PEDIATRICS</t>
  </si>
  <si>
    <t>FIRST MOSCOW STATE MEDICAL
 UNIVERSITY NAMED AFTER I. M. SECHENOV</t>
  </si>
  <si>
    <t>KUBAN MEDICAL INSTITUTE</t>
  </si>
  <si>
    <t>MEDICAL INSTITUTE OF TAMBOV STATE
 UNIVERSITY NAMED AFTER G. R. DERZHAVIN</t>
  </si>
  <si>
    <t>MEDICAL UNIVERSITY REAVIZ</t>
  </si>
  <si>
    <t>MORDOVIAN STATE UNIVERSITY N. P. OGAREV MEDICAL FACULTY</t>
  </si>
  <si>
    <t>MOSCOW STATE UNIVERSITY OF
 MEDICINE AND DENTISTRY NAMED AFTER A. I. EVDOKIMOV</t>
  </si>
  <si>
    <t>SAINT PETERSBURG STATE PEDIATRIC- MEDICAL UNIVERSITY</t>
  </si>
  <si>
    <t>TULA STATE UNIVERSITY MEDICAL INSTITUTE</t>
  </si>
  <si>
    <t>ULYANOVSK STATE UNIVERSITY MEDICAL FACULTY NAMED AFTER T. Z. BIKTIMIROV</t>
  </si>
  <si>
    <t>VORONEZH STATE MEDICAL UNIVERSITY NAMED AFTER N. N. BURDENKO</t>
  </si>
  <si>
    <t>BATTERJEE MEDICAL COLLEGE FOR SCIENCES AND TECHNOLOGY</t>
  </si>
  <si>
    <t>FACULTY OF MEDICINE NATIONAL UNIVERSITY SUDAN</t>
  </si>
  <si>
    <t>INTERNATIONAL MEDICAL AND TECHNOLOGICAL UNIVERSITY COLLEGE
 OF MEDICINE</t>
  </si>
  <si>
    <t>KILIMANJARO CHRISTIAN MEDICAL COLLEGE TUMAINI UNIVERSITY</t>
  </si>
  <si>
    <t>MAKERERE UNIVERSITY SCHOOL OF MEDICINE</t>
  </si>
  <si>
    <t>DNIPRO MEDICAL INSTITUTE OF TRADITIONAL AND NON-TRADITIONAL MEDICINE</t>
  </si>
  <si>
    <t>DNIPROPETROVSK NATIONAL UNIVERSITY FACULTY OF MEDICINE</t>
  </si>
  <si>
    <t>DONETSK NATIONAL MEDICAL UNIVERSITY FACULTY OF GENERAL
 MEDICINE</t>
  </si>
  <si>
    <t>KHARKIV INSTITUTE OF MEDICINE AND BIOMEDICAL SCIENCES FACULTY OF MEDICINE</t>
  </si>
  <si>
    <t>KHARKIV STATE MEDICAL UNIVERSITY</t>
  </si>
  <si>
    <t>UKRAINIAN MILITARY MEDICAL ACADEMY</t>
  </si>
  <si>
    <t>NORWICH MEDICAL SCHOOL UNIVERSITY OF EAST ANGLIA</t>
  </si>
  <si>
    <t>UNIVERSITY OF ZAMBIA SCHOOL OF MEDICINE</t>
  </si>
  <si>
    <t>Name of University/Institute/College</t>
  </si>
  <si>
    <t>ARMENIAN RUSSIAN INTERNATIONAL UNIVERSITY MKHITAR GOSH</t>
  </si>
  <si>
    <t>UNIVERSITY OF ADELAIDE FACULTY OF HEALTH SCIENCES</t>
  </si>
  <si>
    <t>KHAZAR UNIVERSITY SCHOOL OF MEDICINE DENTISTRY AND PUBLIC HEALTH</t>
  </si>
  <si>
    <t>ROYAL COLLEGE OF SURGEONS IN IRELAND MEDICAL UNIVERSITY OF BAHRAIN</t>
  </si>
  <si>
    <t>AD DIN WOMEN S MEDICAL COLLEGE</t>
  </si>
  <si>
    <t>ANWER KHAN MODERN MEDICAL COLLEGE</t>
  </si>
  <si>
    <t>ARMED FORCES MEDICAL COLLEGE AFMC</t>
  </si>
  <si>
    <t>B.G.C. TRUST MEDICAL COLLEGE</t>
  </si>
  <si>
    <t>BANGLADESH MEDICAL COLLEGE BMSRI</t>
  </si>
  <si>
    <t>CHITTAGONG MEDICAL COLLEGE AND HOSPITAL</t>
  </si>
  <si>
    <t>CITY MEDICAL COLLEGE</t>
  </si>
  <si>
    <t>COMMUNITY BASED MEDICAL COLLEGE BANGLADESH CBMCB</t>
  </si>
  <si>
    <t>GAZI MEDICAL COLLEGE</t>
  </si>
  <si>
    <t>INSTITUTE OF APPLIED HEALTH SCIENCES IAHS</t>
  </si>
  <si>
    <t>ISLAMI BANK MEDICAL COLLEGE</t>
  </si>
  <si>
    <t>JALALABAD RAGIB RABEYA MEDICAL COLLEGE</t>
  </si>
  <si>
    <t>KUMUDINI WOMENS MEDICAL COLLEGE</t>
  </si>
  <si>
    <t>MARKS MEDICAL COLLEGE AND HOSPITAL</t>
  </si>
  <si>
    <t>RAJSHAHI MEDICAL COLLEGE AND HOSPITAL</t>
  </si>
  <si>
    <t>SHAHEED MONSUR ALI MEDICAL COLLEGE</t>
  </si>
  <si>
    <t>SHER E BANGLA MEDICAL COLLEGE</t>
  </si>
  <si>
    <t>SOUTHERN MEDICAL COLLEGE AND HOSPITAL</t>
  </si>
  <si>
    <t>UNIVERSITY OF CHITTAGONG</t>
  </si>
  <si>
    <t>UNIVERSITY OF DHAKA</t>
  </si>
  <si>
    <t>UNIVERSITY OF RAJSHAHI</t>
  </si>
  <si>
    <t>ZAINUL HAQUE SIKDER WOMEN S MEDICAL COLLEGE &amp; HOSPITAL</t>
  </si>
  <si>
    <t>AMERICAN UNIVERSITY OF BARBADOS SCHOOL OF MEDICINE</t>
  </si>
  <si>
    <t>ROSS UNIVERSITY SCHOOL OF MEDICINE</t>
  </si>
  <si>
    <t>ANHUI MEDICAL UNIVERSITY</t>
  </si>
  <si>
    <t>CHINA THREE GORGES UNIVERSITY</t>
  </si>
  <si>
    <t>GUANGZHOU UNIVERSITY OF CHINESE MEDICINE</t>
  </si>
  <si>
    <t>GUILIN MEDICAL UNIVERSITY</t>
  </si>
  <si>
    <t>HUBEI UNIVERSITY OF CHINESE MEDICINE FIRST CLINICAL COLLEGE</t>
  </si>
  <si>
    <t>HUBEI UNIVERSITY OF MEDICINE</t>
  </si>
  <si>
    <t>HUBEI UNIVERSITY OF TRADITIONAL CHINESE MEDICINE</t>
  </si>
  <si>
    <t>INNER MONGOLIA UNIVERSITY FOR THE NATIONALITIES</t>
  </si>
  <si>
    <t>JIANGXI MEDICAL COLLEGE</t>
  </si>
  <si>
    <t>LIAONING MEDICAL UNIVERSITY</t>
  </si>
  <si>
    <t>LUZHOU MEDICAL COLLEGE</t>
  </si>
  <si>
    <t>MEDICAL COLLEGE OF CHINA THREE GORGES UNIVERSITY</t>
  </si>
  <si>
    <t>MEDICAL COLLEGE OF WUHAN UNIVERSITY OF SCIENCE AND TECHNOLOGY</t>
  </si>
  <si>
    <t>NORMAN BETHUNE COLLEGE OF MEDICINE JILIN UNIVERSITY</t>
  </si>
  <si>
    <t>NORMAN BETHUNE HEALTH SCIENCE CENTER OF JILIN UNIVERSITY</t>
  </si>
  <si>
    <t>SHANTOU UNIVERSITY MEDICAL COLLEGE</t>
  </si>
  <si>
    <t>SICHUAN UNIVERSITY</t>
  </si>
  <si>
    <t>WEST CHINA COLLEGE OF MEDICINE SICHUAN UNIVERSITY</t>
  </si>
  <si>
    <t>XI AN JIAOTONG UNIVERSITY COLLEGE OF MEDICINE</t>
  </si>
  <si>
    <t>YUNNAN UNIVERSITY OF TRADITIONAL CHINESE MEDICINE</t>
  </si>
  <si>
    <t>ZHEJIANG CHINESE MEDICAL UNIVERSITY</t>
  </si>
  <si>
    <t>ZHONGSHAN SCHOOL OF MEDICINE SUN YAT SEN UNIVERSITY</t>
  </si>
  <si>
    <t>LEKARSKA FAKULTA UNIVERZITY KARLOVY</t>
  </si>
  <si>
    <t>BATUMI SHOTA RUSTAVELI STATE UNIVERSITY FACULTY OF NATURAL SCIENCES AND HEALTH CARE</t>
  </si>
  <si>
    <t>CAUCASUS INTERNATIONAL UNIVERSITY FACULTY OF MEDICINE</t>
  </si>
  <si>
    <t>EUROPEAN UNIVERSITY FACULTY OF MEDICINE</t>
  </si>
  <si>
    <t>GRIGOL ROBAKIDZE UNIVERSITY SCHOOL OF MEDICINE</t>
  </si>
  <si>
    <t>FRIEDRICH ALEXANDER UNIVERSITAT ERLANGEN NURNBERG MEDIZINISCHE FAKULTAT</t>
  </si>
  <si>
    <t>ST. GEORGE S UNIVERSITY SCHOOL OF MEDICINE</t>
  </si>
  <si>
    <t>SEMMELWEIS UNIVERSITY FACULTY OF MEDICINE</t>
  </si>
  <si>
    <t>ISFAHAN UNIVERSITY OF MEDICAL SCIENCES FACULTY OF MEDICINE</t>
  </si>
  <si>
    <t>UNIVERSITA DEGLI STUDI DI MILANO FACOLTA DI MEDICINA E CHIRURGIA</t>
  </si>
  <si>
    <t>AL FARABI KAZAKH NATIONAL UNIVERSITY FACULTY OF MEDICINE AND HEALTH CARE</t>
  </si>
  <si>
    <t>ASFENDIYAROV KAZAKH NATIONAL MEDICAL UNIVERSITY</t>
  </si>
  <si>
    <t>CASPIAN UNIVERSITY INTERNATIONAL SCHOOL OF MEDICINE</t>
  </si>
  <si>
    <t>KAZAKH MEDICAL UNIVERSITY OF CONTINUING EDUCATION MEDICAL COLLEGE</t>
  </si>
  <si>
    <t>KAZAKH RUSSIAN MEDICAL UNIVERSITY</t>
  </si>
  <si>
    <t>NJSC ASTANA MEDICAL UNIVERSITY</t>
  </si>
  <si>
    <t>SEMEY MEDICAL UNIVERSITY</t>
  </si>
  <si>
    <t>SOUTH KAZAKHSTAN MEDICAL ACADEMY</t>
  </si>
  <si>
    <t>WEST KAZAKHSTAN STATE MEDICAL UNIVERSITY NAMED AFTER MARAT OSPANOV</t>
  </si>
  <si>
    <t>UNIVERSITY OF NAIROBI SCHOOL OF MEDICINE</t>
  </si>
  <si>
    <t>ASIAN MEDICAL INSTITUTE</t>
  </si>
  <si>
    <t>INTERNATIONAL HIGHER SCHOOL OF MEDICINE</t>
  </si>
  <si>
    <t>INTERNATIONAL SCHOOL OF MEDICINE INTERNATIONAL UNIVERSITY OF KYRGYZSTAN</t>
  </si>
  <si>
    <t>INTERNATIONAL SCHOOL OF MEDICINE INTERNATIONAL UNIVERSITY OF KYRGYZSTAN EASTERN MEDICAL CAMPUS</t>
  </si>
  <si>
    <t>INTERNATIONAL UNIVERSITY OF SCIENCE AND MEDICINE IUSM</t>
  </si>
  <si>
    <t>JALAL ABAD STATE UNIVERSITY MEDICAL FACULTY</t>
  </si>
  <si>
    <t>KYRGYZ RUSSIAN SLAVIC STATE UNIVERSITY KRSU MEDICAL FACULTY</t>
  </si>
  <si>
    <t>OSH INTERNATIONAL MEDICAL UNIVERSITY</t>
  </si>
  <si>
    <t>SALYMBEKOV UNIVERSITY FACULTY OF MEDICINE</t>
  </si>
  <si>
    <t>LATVIJAS UNIVERSITATES MEDICINAS FAKULTATE</t>
  </si>
  <si>
    <t>JEFFREY CHEAH SCHOOL OF MEDICINE AND HEALTH SCIENCES</t>
  </si>
  <si>
    <t>COLLEGE OF MEDICAL SCIENCES BHARATPUR</t>
  </si>
  <si>
    <t>DEVDAHA MEDICAL COLLEGE &amp; RESARCH INSTITUTE</t>
  </si>
  <si>
    <t>INSTITUTE OF MEDICINE TRIBHUVAN UNIVERSITY</t>
  </si>
  <si>
    <t>KATHMANDU UNIVERSITY</t>
  </si>
  <si>
    <t>MANIPAL COLLEGE OF MEDICAL SCIENCES MCOMS</t>
  </si>
  <si>
    <t>NATIONAL MEDICAL COLLEGE BIRGUNJ</t>
  </si>
  <si>
    <t>TRIBHUVAN UNIVERSITY</t>
  </si>
  <si>
    <t>XAVIER UNIVERSITY SCHOOL OF MEDICINE BONAIRE NETHERLANDS ANTILLES</t>
  </si>
  <si>
    <t>LIAQUAT UNIVERSITY OF MEDICAL AND HEALTH SCIENCES JAMSHORO</t>
  </si>
  <si>
    <t>QUAID E AZAM MEDICAL COLLEGE</t>
  </si>
  <si>
    <t>DE LA SALLE MEDICAL AND HEALTH SCIENCES INSTITUTE COLLEGE OF MEDICINE</t>
  </si>
  <si>
    <t>GULLAS COLLEGE OF MEDICINE UNIVERSITY OF THE VISAYAS</t>
  </si>
  <si>
    <t>LYCEUM NORTHWESTERN UNIVERSITY</t>
  </si>
  <si>
    <t>MANILA CENTRAL UNIVERSITY FILEMON D. TANCHOCO FOUNDATION COLLEGE OF MEDICINE</t>
  </si>
  <si>
    <t>MARIANO MARCOS STATE UNIVERSITY COLLEGE OF MEDICINE</t>
  </si>
  <si>
    <t>MATIAS H. AZNAR MEMORIAL COLLEGE OF MEDICINE</t>
  </si>
  <si>
    <t>SOUTHWESTERN UNIVERSITY PHINMA</t>
  </si>
  <si>
    <t>ST. PAUL UNIVERSITY PHILIPPINES SCHOOL OF MEDICINE</t>
  </si>
  <si>
    <t>MEDICAL UNIVERSITY OF GDANSK FACULTY OF MEDICINE</t>
  </si>
  <si>
    <t>ASSOCIATION OF INTERNATIONAL MEDICAL STUDENTS OF ORADEA</t>
  </si>
  <si>
    <t>CAROL DAVILA UNIVERSITY OF MEDICINE AND PHARMACY</t>
  </si>
  <si>
    <t>ORADEA UNIVERSITY</t>
  </si>
  <si>
    <t>UNIVERSITATEA DE MEDICINA SI FARMACIE VICTOR BABES</t>
  </si>
  <si>
    <t>UNIVERSITATEA DIN ORADEA FACULTATEA DE MEDICINA SI FARMACIE</t>
  </si>
  <si>
    <t>UNIVERSITY OF ORADEA</t>
  </si>
  <si>
    <t>AMUR STATE MEDICAL ACADEMY</t>
  </si>
  <si>
    <t>BELGOROD NATIONAL RESEARCH UNIVERSITY MEDICAL INSTITUTE</t>
  </si>
  <si>
    <t>CHUVASH STATE UNIVERSITY MEDICAL INSTITUTE</t>
  </si>
  <si>
    <t>CRIMEA STATE MEDICAL UNIVERSITY</t>
  </si>
  <si>
    <t>CRIMEAN FEDERAL UNIVERSITY NAMED AFTER V.I.VERNADSKY</t>
  </si>
  <si>
    <t>INTERNATIONAL UNIVERSITY FOR FUNDAMENTAL STUDIES, OXFORD EDUCATIONAL NETWORK</t>
  </si>
  <si>
    <t>IZHEVSK STATE MEDICAL ACADEMY ISMA</t>
  </si>
  <si>
    <t>KABARDINO BALKARIAN STATE UNIVERSITY FACULTY OF MEDICINE</t>
  </si>
  <si>
    <t>KAZAN FEDERAL UNIVERSITY INSTITUTE OF FUNDAMENTAL MEDICINE AND BIOLOGY</t>
  </si>
  <si>
    <t>NATIONAL RESEARCH OGAREV MORDOVIA STATE UNIVERSITY MEDICAL FACULTY</t>
  </si>
  <si>
    <t>NORTH OSSETIAN STATE MEDICAL ACADEMY</t>
  </si>
  <si>
    <t>NORTH WESTERN STATE MEDICAL UNIVERSITY I. I. MECHNIKOV</t>
  </si>
  <si>
    <t>OREL STATE UNIVERSITY MEDICAL INSTITUTE</t>
  </si>
  <si>
    <t>PEOPLE S FRIENDSHIP UNIVERSITY OF RUSSIA FACULTY OF MEDICINE</t>
  </si>
  <si>
    <t>SAINT PETERSBURG STATE PEDIATRIC MEDICAL UNIVERSITY</t>
  </si>
  <si>
    <t>SIBERIAN STATE MEDICAL UNIVERSITY</t>
  </si>
  <si>
    <t>V.I. VERNADSKY CRIMEAN FEDERAL UNIVERSITY</t>
  </si>
  <si>
    <t>INTERNATIONAL UNIVERSITY OF THE HEALTH SCIENCES IUHS</t>
  </si>
  <si>
    <t>UNIVERSITY OF SEYCHELLES AMERICAN INSTITUTE OF MEDICINE USAIM</t>
  </si>
  <si>
    <t>DUKE NUS MEDICAL SCHOOL</t>
  </si>
  <si>
    <t>ABUALI IBNO SINO TAJIK STATE MEDICAL UNIVERSITY</t>
  </si>
  <si>
    <t>TAJIK NATIONAL UNIVERSITY</t>
  </si>
  <si>
    <t>CRIMEA STATE MEDICAL UNIVERSITY NAMED AFTER S. I. GEORGIEVSKY</t>
  </si>
  <si>
    <t>DNIPRO MEDICAL INSTITUTE OF TRADITIONAL AND NON TRADITIONAL MEDICINE</t>
  </si>
  <si>
    <t>DNIPRO STATE MEDICAL UNIVERSITY</t>
  </si>
  <si>
    <t>I. YA. HORBACHEVSKY TERNOPIL NATIONAL MEDICAL UNIVERSITY</t>
  </si>
  <si>
    <t>IVANO FRANKIVSK NATIONAL MEDICAL UNIVERSITY</t>
  </si>
  <si>
    <t>KHARKIV INTERNATIONAL MEDICAL UNIVERSITY</t>
  </si>
  <si>
    <t>M. GORKY DONETSK STATE MEDICAL UNIVERSITY</t>
  </si>
  <si>
    <t>POLTAVA STATE MEDICAL UNIVERSITY</t>
  </si>
  <si>
    <t>ZAPORIZHZHIA STATE MEDICAL UNIVERSITY</t>
  </si>
  <si>
    <t>HADHRAMOUT UNIVERSITY OF SCIENCE AND TECHNOLOGY COLLEGE OF MEDICINE AND HEALTH SCIENCES</t>
  </si>
  <si>
    <t>$OTHERS</t>
  </si>
  <si>
    <t>MKHITAR GOSH ARMENIAN RUSSIAN INTERNATIONAL UNIVRSITY</t>
  </si>
  <si>
    <t>YEREVAN MEDICAL UNIVERISTY NAMED AFTER ST. TEREZA</t>
  </si>
  <si>
    <t>AD DIN WOMENS MEDICAL COLLEGE</t>
  </si>
  <si>
    <t>ASHIYAN MEDICAL COLLEGE</t>
  </si>
  <si>
    <t>DELTA MEDICAL COLLEGE</t>
  </si>
  <si>
    <t>DHAKA COMMUNITY MEDICAL COLLEGE</t>
  </si>
  <si>
    <t>DHAKA NATIONAL MEDICAL COLLEGE AND HOSPITAL</t>
  </si>
  <si>
    <t>DIABETIC ASSOCIATION MEDICAL COLLEGE</t>
  </si>
  <si>
    <t>DR. SIRAJUL ISLAM MEDICAL COLLEGE AND HOSPITAL</t>
  </si>
  <si>
    <t>FARIDPUR MEDICAL COLLEGE AND HOSPITAL</t>
  </si>
  <si>
    <t>JAHURUL ISLAM MEDICAL COLLEGE AND HOSPITAL</t>
  </si>
  <si>
    <t>KHWAJA YUNUS ALI MEDICAL COLLEGES</t>
  </si>
  <si>
    <t>M ABDUR RAHIM MEDICAL COLLEGE</t>
  </si>
  <si>
    <t>MAINAMOTI MEDICAL COLLEGE</t>
  </si>
  <si>
    <t>MEDICAL COLLEGE FOR WOMEN AND HOSPITAL</t>
  </si>
  <si>
    <t>NORTH EAST MEDICAL COLLEGE</t>
  </si>
  <si>
    <t>SHAHEED ZIAUR RAHMAN MEDICAL COLLEGE</t>
  </si>
  <si>
    <t>UTTARA ADHUNIK MEDICAL COLLEGE</t>
  </si>
  <si>
    <t>ZAINUL HAQUE SIKDER WOMEN S MEDICAL COLLEGE AND HOSPITAL</t>
  </si>
  <si>
    <t>SOFIA UNIVERSITY ST. KLIMENT OHRIDSKI FACULTY OF MEDICINE</t>
  </si>
  <si>
    <t>CHANGSHA MEDICAL UNIVERSITY</t>
  </si>
  <si>
    <t>CHENGDE MEDICAL UNIVERSITY</t>
  </si>
  <si>
    <t>GUANGDONG PHARMACEUTICAL UNIVERSITY</t>
  </si>
  <si>
    <t>HUBEI UNIVERSITY OF SCIENCE AND TECHNOLOGY FACULTY OF MEDICINE</t>
  </si>
  <si>
    <t>HUBEI UNIVERSITY OF TCM</t>
  </si>
  <si>
    <t>INTERNATIONAL EDUCATION COLLEGE JIANGXI UNIVERSITY OF CHINESE MEDICINE</t>
  </si>
  <si>
    <t>JIANGHAN UNIVERSITY SCHOOL OF MEDICINE</t>
  </si>
  <si>
    <t>JIANGXI UNIVERSITY OF CHINESE MEDICINE</t>
  </si>
  <si>
    <t>MEDICAL COLLEGE OF HENAN UNIVERSITY OF SCIENCE AND TECHNOLOGY</t>
  </si>
  <si>
    <t>MEDICAL SCHOOL OF NANCHANG UNIVERSITY</t>
  </si>
  <si>
    <t>NANCHANG MEDICAL UNIVERSITY</t>
  </si>
  <si>
    <t>NANCHANG UNIVERSITY</t>
  </si>
  <si>
    <t>NANJING UNIVERSITY OF CHINESE MEDICINE</t>
  </si>
  <si>
    <t>SHANXI MEDICAL UNIVERSITY</t>
  </si>
  <si>
    <t>TONGJI MEDICAL COLLEGE OF HUAZHONG UNIVERSITY OF SCIENCE AND TECHNOLOGY</t>
  </si>
  <si>
    <t>UNIVERSITY OF JINZHOU</t>
  </si>
  <si>
    <t>ZHENGZHOU UNIVERISTY</t>
  </si>
  <si>
    <t>JOHN F KENNEDY UNIVERSITY SCHOOL OF MEDICINE</t>
  </si>
  <si>
    <t>SAINT MARTINUS UNIVERSITY FACULTY OF MEDICINE</t>
  </si>
  <si>
    <t>ST MARTINUS UNIVERSITY FACULTY OF MEDICINE</t>
  </si>
  <si>
    <t>LEKARSKA FAKULTA UK V HRADCI KRALOVE</t>
  </si>
  <si>
    <t>CAIRO UNIVERSITY FACULTY OF MEDICINE</t>
  </si>
  <si>
    <t>AKAKI TSERETELI STATE UNIVERSITY FACULTY OF MEDICINE</t>
  </si>
  <si>
    <t>GEORGIAN NATIONAL UNIVERSITY SEU FACULTY OF MEDICINE</t>
  </si>
  <si>
    <t>IVANE JAVAKHISHVILI TBILISI STATE UNIVERSITY FACULTY OF MEDICINE</t>
  </si>
  <si>
    <t>TBILISI MEDICAL TEACHING UNIVERSITY HIPPOCRATES</t>
  </si>
  <si>
    <t>TEACHING UNIVERSITY MILLENNIUM LLC</t>
  </si>
  <si>
    <t>SHIRAZ UNIVERSITY OF MEDICAL SCIENCES SCHOOL OF MEDICINE</t>
  </si>
  <si>
    <t>TEHRAN SCHOOL OF MEDICAL SCIENCES</t>
  </si>
  <si>
    <t>TEHRAN UNIVERSITY OF MEDICAL SCIENCES SCHOOL OF MEDICINE</t>
  </si>
  <si>
    <t>JSC SOUTH KAZAKHSTAN MEDICAL ACADEMY</t>
  </si>
  <si>
    <t>NJSC WEST KAZAKHSTAN MARAT OSPANOV MEDICAL UNIVERSITY</t>
  </si>
  <si>
    <t>S.D ASFENDIYAROC KAZAKH NATIONAL MEDICAL UNIVERSITY</t>
  </si>
  <si>
    <t>INTERNATIONAL MEDICAL INSTITUTE INTERNATIONAL UNIVERSITY OF SCIENCE AND BUSINESS</t>
  </si>
  <si>
    <t>INTERNATIONAL MEDICAL UNIVERSITY</t>
  </si>
  <si>
    <t>INTERNATIONAL SCHOOL OF MEDICINE</t>
  </si>
  <si>
    <t>JALAL ABAD PEOPLE S FRIENDSHIP UNIVERSITY A. BATIROV MEDICAL FACULTY</t>
  </si>
  <si>
    <t>KYRGYZ UZBEK UNIVERSITY MEDICAL FACULTY</t>
  </si>
  <si>
    <t>RIGA STRADINS UNIVERSITY FACULTY OF MEDICINE</t>
  </si>
  <si>
    <t>DEVDAHA MEDICAL COLLEGE AND RESARCH INSTITUTE</t>
  </si>
  <si>
    <t>JINNAH MEDICAL AND DENTAL COLLEGE</t>
  </si>
  <si>
    <t>PEOPLE S UNIVERSITY OF MEDICAL AND HEALTH SCIENCES FOR WOMEN</t>
  </si>
  <si>
    <t>SINDH UNIVERSITY</t>
  </si>
  <si>
    <t>UNIVERISTY OF KARACHI</t>
  </si>
  <si>
    <t>AGO MEDICAL AND EDUCATIONAL CENTER- BICOL CHRISTIAN COLLEGE OF MEDICINE</t>
  </si>
  <si>
    <t>MANILA CENTRAL UNIVERSITY</t>
  </si>
  <si>
    <t>SOUTHWESTERN UNIVERSITY</t>
  </si>
  <si>
    <t>UNIVERSITY OF CEBU COLLEGE OF MEDICINE</t>
  </si>
  <si>
    <t>UNIVERSITATEA DE MEDICINA SI FARMACIE GRIGORE T. POPA FACULTATEA DE MEDICINA</t>
  </si>
  <si>
    <t>UNIVERSITATEA DE MEDICINA SI FARMACIE VICTOR BABES FACULTATEA DE MEDICINA</t>
  </si>
  <si>
    <t>ALTAI STATE MEDICAL UNIVERSITY</t>
  </si>
  <si>
    <t>CRIMEAN FEDERAL UNIVERSITY NAMED AFTER
 V.I. VERNADSKY</t>
  </si>
  <si>
    <t>FAR EASTERN FEDERAL UNIVERSITY SCHOOL OF BIOMEDICINE</t>
  </si>
  <si>
    <t>I N ULIANOV CHUVASH STATE UNIVERSITY CITY OF CHEBOKSARY</t>
  </si>
  <si>
    <t>INTERNATIONAL UNIVERSITY OF FUNDAMENTAL STUDIES</t>
  </si>
  <si>
    <t>IVANOVO STATE MEDICAL ACADEMY</t>
  </si>
  <si>
    <t>MARI STATE UNIVERSITY MEDICAL FACULTY</t>
  </si>
  <si>
    <t>MAYKOP STATE TECHNOLOGICAL UNIVERSITY MEDICAL INSTITUTE</t>
  </si>
  <si>
    <t>MOSCOW RUSSIAN STATE MEDICAL UNIVERSITY MINISTRY OF HEALTH OF RUSSIAN FEDERATION</t>
  </si>
  <si>
    <t>NOERTHERN STATE MEDICAL UNIVERSITY</t>
  </si>
  <si>
    <t>NORTH CAUCASIAN STATE HUMANITARIAN TECHNOLOGICAL ACADEMY</t>
  </si>
  <si>
    <t>NORTH WESTERN STATE MEDICAL UNIVERSITY I.
 I. MECHNIKOV</t>
  </si>
  <si>
    <t>OMSK STATE MEDICAL UNIVERSITY</t>
  </si>
  <si>
    <t>PETROZAVODSK STATE UNIVERSITY INSTITUTE OF MEDICINE PETRSU</t>
  </si>
  <si>
    <t>TAMBOV STATE UNIVERSITY NAMED AFTER G. R. DERZHAVIN</t>
  </si>
  <si>
    <t>THE SAINT-PETERSBURG STATE MEDICAL ACADEMY, I.I. MECHNIKOV</t>
  </si>
  <si>
    <t>V I VERNADSKY CRIMEAN FEDERAL UNIVERSITY</t>
  </si>
  <si>
    <t>UNIVERSITY OF TRANSKEI FACULTY OF HEALTH SCIENCES</t>
  </si>
  <si>
    <t>GENERAL SIR JOHN KOTELAWALA DEFENCE UNIVERSITY FACULTY OF MEDICINE</t>
  </si>
  <si>
    <t>UNIVERSITY OF COLOMBO FACULTY OF MEDICINE</t>
  </si>
  <si>
    <t>UNIVERSITY OF KELANIYA FACULTY OF MEDICINE</t>
  </si>
  <si>
    <t>INTERNATIONAL MEDICAL AND TECHNOLOGICAL UNIVERSITY COLLEGE OF MEDICINE</t>
  </si>
  <si>
    <t>MUHIMBILI UNIVERSITY OF HEALTH AND ALLIED SCIENCES SCHOOL OF MEDICINE</t>
  </si>
  <si>
    <t>DNIPRO INSTITUTE OF MEDICINE AND PUBLIC HEALTH</t>
  </si>
  <si>
    <t>INTERNATIONAL HUMANITARIAN UNIVERSITY ODESSA MEDICAL INSTITUTE</t>
  </si>
  <si>
    <t>KYIV INTERNATIONAL UNIVERSITY MEDICAL INSTITUTE</t>
  </si>
  <si>
    <t>LESYA UKRAINKA VOLYN NATIONAL UNIVERSITY MEDICAL INSTITUTE</t>
  </si>
  <si>
    <t>M GORKY DONETSK NATIONAL MEDICAL UNIVERSITY</t>
  </si>
  <si>
    <t>SE LUGANSK STATE MEDICAL UNIVERSITY</t>
  </si>
  <si>
    <t>STATE MEDICAL UNIVERSITY LUGANSK UKRAINE</t>
  </si>
  <si>
    <t>BUKHARA STATE MEDICAL INSTITUTE NAMED AFTER ABU ALI IBN SINO</t>
  </si>
  <si>
    <t>URGENCH BRANCH OF TASHKENT MEDICAL ACADEMY</t>
  </si>
  <si>
    <t>UNIVERSITY OF SANA A FACULTY OF MEDICINE AND HEALTH SCIENCES</t>
  </si>
  <si>
    <t>EREBUNI MEDICAL ACADEMY
 FOUNDATION</t>
  </si>
  <si>
    <t>MKHITAR GOSH ARMENIAN RUSSAIN INTERNATIONAL UNIVERSITY</t>
  </si>
  <si>
    <t>REPUBLIC OF ARMENIA EREBUNI MEDICAL ACADEMY FOUNDATION</t>
  </si>
  <si>
    <t>ST TEREZA MEDICAL UNIVERSITY</t>
  </si>
  <si>
    <t>YEREVAN GLADZOR UNIVERSITY</t>
  </si>
  <si>
    <t>XAVIER UNIVERSITY SCHOOL OF
 MEDICINE</t>
  </si>
  <si>
    <t>FLINDERS UNIVERSITY OF SOUTH AUSTRALIA SCHOOL OF MEDICINE</t>
  </si>
  <si>
    <t>AZERBAIJAN MEDICAL UNIVERSITY</t>
  </si>
  <si>
    <t>KHAZAR UNIVERSITY SCHOOL OF MEDICINE DENTISTRY AND PUBLIC
 HEALTH</t>
  </si>
  <si>
    <t>AD DIN SAKINA MEDICAL COLLEGE</t>
  </si>
  <si>
    <t>ANWER KHAN MODERN MEDICAL
 COLLEGE</t>
  </si>
  <si>
    <t>ARMED FORCES MEDICAL COLLEGE
 AFMC</t>
  </si>
  <si>
    <t>B G C TRUST MEDICAL COLLEGE</t>
  </si>
  <si>
    <t>BARIND MEDICAL COLLEGE AND
 HOSPITAL</t>
  </si>
  <si>
    <t>CHATTAGRAM MAA O SHISHU HOSPITAL MEDICAL COLLEGE</t>
  </si>
  <si>
    <t>DHAKA MEDICAL COLLEGE AND
 HOSPITAL</t>
  </si>
  <si>
    <t>DIABETIC ASSOCIATION MEDICAL
 COLLEGE</t>
  </si>
  <si>
    <t>DR SIRAJUL ISLAM MEDICAL COLLEGE AND HOSPITAL</t>
  </si>
  <si>
    <t>ENAM MEDICAL COLLEGE AND
 HOSPITAL</t>
  </si>
  <si>
    <t>FARIDPUR MEDICAL COLLEGE AND
 HOSPITAL</t>
  </si>
  <si>
    <t>GREEN LIFE MEDICAL COLLEGE AND
 HOSPITAL</t>
  </si>
  <si>
    <t>INTERNATIONAL MEDICAL COLLEGE AND HOSPITAL</t>
  </si>
  <si>
    <t>JALALABAD RAGIB RABEYA MEDICAL
 COLLEGE</t>
  </si>
  <si>
    <t>KUMUDINI WOMEN S MEDICAL
 COLLEGE</t>
  </si>
  <si>
    <t>M H SAMORITA HOSPITAL AND MEDICAL COLLEGE</t>
  </si>
  <si>
    <t>MARKS MEDICAL COLLEGE AND
 HOSPITAL</t>
  </si>
  <si>
    <t>NORTHERN INTERNATIONAL MEDICAL COLLEGE</t>
  </si>
  <si>
    <t>POPULAR MEDICAL COLLEGE AND
 HOSPITAL</t>
  </si>
  <si>
    <t>RAJSHAHI MEDICAL COLLEGE AND
 HOSPITAL</t>
  </si>
  <si>
    <t>RAJSHAHI MEDICAL UNIVERSITY</t>
  </si>
  <si>
    <t>RANGPUR COMMUNITY MEDICAL
 COLLEGE</t>
  </si>
  <si>
    <t>SHAHEED SUHRAWARDY MEDICAL
 COLLEGE</t>
  </si>
  <si>
    <t>SHAHEED ZIAUR RAHMAN MEDICAL
 COLLEGE</t>
  </si>
  <si>
    <t>SOUTHERN MEDICAL COLLEGE AND
 HOSPITAL</t>
  </si>
  <si>
    <t>SYLHET WOMEN S MEDICAL COLLEGE AND HOSPITAL</t>
  </si>
  <si>
    <t>T M S S MEDICAL COLLEGE</t>
  </si>
  <si>
    <t>UNIVERSITY OF SCIENCE AND TECHNOLOGY CHITTAGONG</t>
  </si>
  <si>
    <t>BELARUSIAN STATE MEDICAL
 UNIVERSITY</t>
  </si>
  <si>
    <t>COLUMBUS CENTRAL UNIVERSITY SCHOOL OF MEDICINE</t>
  </si>
  <si>
    <t>SOFIA UNIVERSITY ST KLIMENT OHRIDSKI FACULTY OF MEDICINE</t>
  </si>
  <si>
    <t>BEIHUA UNIVERSITY SCHOOL OF
 MEDICINE</t>
  </si>
  <si>
    <t>BINZHOU MEDICAL UNIVERSITY</t>
  </si>
  <si>
    <t>CHENGDU UNIVERSITY OF TRADITIONAL CHINESE MEDICINE</t>
  </si>
  <si>
    <t>COLLEGE OF BASIC MEDICAL SCIENCES JILIN UNIVERSITY</t>
  </si>
  <si>
    <t>GUANGDONG PHARMACEUTICAL
 UNIVERSITY</t>
  </si>
  <si>
    <t>GUANGXI UNIVERSITY OF CHINESE
 MEDICINE</t>
  </si>
  <si>
    <t>HUBEI POLYTECHNIC UNIVERSITY SCHOOL OF MEDICINE</t>
  </si>
  <si>
    <t>HUBEI UNIVERSITY OF CHINESE
 MEDICINE</t>
  </si>
  <si>
    <t>HUNAN NORMAL UNIVERSITY COLLEGE OF MEDICINE</t>
  </si>
  <si>
    <t>INTERNATIONAL EDUCATION COLLEGE OF NANCHANG UNIVERSITY</t>
  </si>
  <si>
    <t>JIAMUSI UNIVERSITY SCHOOL OF
 MEDICINE</t>
  </si>
  <si>
    <t>JIANGSU UNIVERSITY SCHOOL OF
 MEDICINE</t>
  </si>
  <si>
    <t>JIANGXI UNIVERSITY OF CHINESE
 MEDICINE</t>
  </si>
  <si>
    <t>JILIN UNIVERSITY COLLEGE OF BASIC MEDICAL SCIENCES</t>
  </si>
  <si>
    <t>JINAN UNIVERSITY SCHOOL OF
 MEDICINE</t>
  </si>
  <si>
    <t>JIUJIANG UNIVERSITY MEDICAL
 COLLEGE</t>
  </si>
  <si>
    <t>MEDICAL COLLEGE OF HENAN UNIVERSITY OF SCIENCE AND
 TECHNOLOGY</t>
  </si>
  <si>
    <t>MEDICAL COLLEGE OF NANCHANG UNIVERSITY</t>
  </si>
  <si>
    <t>MEDICAL COLLEGE OF WUHAN UNIVERSITY OF SCIENCE AND
 TECHNOLOGY</t>
  </si>
  <si>
    <t>NANJING UNIVERSITY OF CHINESE
 MEDICINE</t>
  </si>
  <si>
    <t>NANTONG UNIVERSITY MEDICAL
 SCHOOL</t>
  </si>
  <si>
    <t>NORTH CHINA UNIVERSITY OF SCIENCE AND TECHNOLOGY COLLEGE OF
 MEDICINE</t>
  </si>
  <si>
    <t>SHANGHAI MEDICAL COLLEGE FUDAN UNIVERSITY</t>
  </si>
  <si>
    <t>SHIHEZI UNIVERSITY SCHOOL OF
 MEDICINE</t>
  </si>
  <si>
    <t>SOOCHOW UNIVERSITY MEDICAL
 COLLEGE</t>
  </si>
  <si>
    <t>SOUTHEAST UNIVERSITY MEDICAL
 COLLEGE</t>
  </si>
  <si>
    <t>TONGJI MEDICAL COLLEGE OF HUAZHONG UNIVERSITY OF SCIENCE
 AND TECHNOLOGY</t>
  </si>
  <si>
    <t>TONGJI UNIVERSITY SCHOOL OF
 MEDICINE</t>
  </si>
  <si>
    <t>UNIVERSITY OF SOUTH CHINA FACULTY OF MEDICINE</t>
  </si>
  <si>
    <t>WUHAN UNIVERSITY SCHOOL OF
 MEDICINE</t>
  </si>
  <si>
    <t>XIAMEN UNIVERSITY SCHOOL OF
 MEDICINE</t>
  </si>
  <si>
    <t>YICHUN UNIVERSITY SCHOOL OF
 MEDICINE</t>
  </si>
  <si>
    <t>ZHEJIANG CHINESE MEDICAL
 UNIVERSITY</t>
  </si>
  <si>
    <t>ZHEJIANG UNIVERSITY SCHOOL OF
 MEDICINE</t>
  </si>
  <si>
    <t>ZHENGZHOU UNIVERSITY MEDICAL
 SCHOOL</t>
  </si>
  <si>
    <t>LATIN AMERICAN SCHOOL OF MEDICINE</t>
  </si>
  <si>
    <t>AVALON UNIVERSITY SCHOOL OF
 MEDICINE</t>
  </si>
  <si>
    <t>3 LEKARSKA FAKULTA UNIVERZITY
 KARLOVY</t>
  </si>
  <si>
    <t>MISR UNIVERSITY FOR SCIENCE AND TECHNOLOGY COLLEGE OF MEDICINE</t>
  </si>
  <si>
    <t>BAU INTERNATIONAL UNIVERSITY FACULTY OF MEDICINE</t>
  </si>
  <si>
    <t>EAST WEST UNIVERSITY</t>
  </si>
  <si>
    <t>LLC EAST</t>
  </si>
  <si>
    <t>ST GEORGE S UNIVERSITY SCHOOL OF MEDICINE</t>
  </si>
  <si>
    <t>LINCOLN AMERICAN UNIVERSITY SCHOOL OF MEDICINE</t>
  </si>
  <si>
    <t>RAJIV GANDHI UNIVERSITY OF SCIENCE AND TECHNOLOGY SCHOOL OF
 MEDICINE</t>
  </si>
  <si>
    <t>AL FARABI KAZAKH NATIONAL UNIVERSITY FACULTY OF MEDICINE
 AND HEALTH CARE</t>
  </si>
  <si>
    <t>ASTANA MEDICAL UNIVERSITY</t>
  </si>
  <si>
    <t>JSC SOUTH KAZAKHSTAN MEDICAL
 ACADEMY</t>
  </si>
  <si>
    <t>KAZAKH NATIONAL MEDICAL UNIVERSITY NAMED AFTER S D
 ASFENDIYAROV</t>
  </si>
  <si>
    <t>KAZAKH MEDICAL UNIVERSITY OF
 CONTINUING EDUCATION MEDICAL COLLEGE</t>
  </si>
  <si>
    <t>M KOZYBAYEV PETROPAVLOVSK</t>
  </si>
  <si>
    <t>NORTH KAZAKHSTAN UNIVERSITY NAMED AFTER M KOZYBAYEV</t>
  </si>
  <si>
    <t>NORTH KAZAKSHTAN STATE
 UNIVERSITY</t>
  </si>
  <si>
    <t>OSH STATE UNIVERSITY MEDICAL
 FACULTY</t>
  </si>
  <si>
    <t>SHUKAN UALIKHANOV KOKSHETAU
 STATE UNIVERSITY FACULTY OF MEDICINE</t>
  </si>
  <si>
    <t>SOUTH KAZAKHSTAN MEDICAL
 ACADEMY</t>
  </si>
  <si>
    <t>WEST KAZAKHSTAN MARAT OSPANOV MEDICAL UNIVERSITY</t>
  </si>
  <si>
    <t>S TENTISHEV ASIAN MEDICAL INSTITUTE</t>
  </si>
  <si>
    <t>BISH INTERNATIONAL MEDICAL
 INSTITUTE</t>
  </si>
  <si>
    <t>BISHKEK INTERNATIONAL MEDICAL INSTITUTE</t>
  </si>
  <si>
    <t>CENTRAL ASIAN INTERNATIONAL MEDICAL UNIVERSITY</t>
  </si>
  <si>
    <t>EURASIAN INTERNATIONAL MEDICAL UNIVERSITY FACULTY OF MEDICINE</t>
  </si>
  <si>
    <t>I K AKHUNBAEV KYRGYZ STATE MEDICAL ACADEMY FACULTY OF
 GENERAL MEDICINE</t>
  </si>
  <si>
    <t>INTERNATIONAL SCHOOL OF MEDICINE INTERNATIONAL UNIVERSITY OF
 KYRGYZSTAN EASTERN MEDICAL CAMPUS</t>
  </si>
  <si>
    <t>JALAL ABAD PEOPLE S FRIENDSHIP UNIVERSITY A BATIROV MEDICAL
 FACULTY</t>
  </si>
  <si>
    <t>KYRGYZ NATIONAL UNIVERSITY NAMED AFTER JUSUP BALASAGYN</t>
  </si>
  <si>
    <t>OSH INTERNATIONAL MEDICAL
 UNIVERSITY</t>
  </si>
  <si>
    <t>LINCOLN UNIVERSITY COLLEGE FACULTY OF MEDICINE</t>
  </si>
  <si>
    <t>MAHSA UNIVERSITY FACULTY OF
 MEDICINE</t>
  </si>
  <si>
    <t>UNIVERSITY OF CYBERJAYA FACULTY OF MEDICINE</t>
  </si>
  <si>
    <t>B P KOIRALA INSTITUTE OF HEALTH
 SCIENCES</t>
  </si>
  <si>
    <t>COLLEGE OF MEDICAL SCIENCES
 BHARATPUR</t>
  </si>
  <si>
    <t>UNIVERSAL COLLEGE OF MEDICAL
 SCIENCES</t>
  </si>
  <si>
    <t>NATIONAL UNIVERSITY OF SCIENCE AND TECHNOLOGY COLLEGE OF MEDICINE AND HEALTH SCIENCES</t>
  </si>
  <si>
    <t>UNIVERSITY OF PAPUA NEW GUINEA SCHOOL OF MEDICINE AND HEALTH
 SCIENCES</t>
  </si>
  <si>
    <t>BICOL CHRISTIAN COLLEGE OF
 MEDICINE</t>
  </si>
  <si>
    <t>BICOL UNIVERSITY COLLEGE OF
 MEDICINE</t>
  </si>
  <si>
    <t>DE LA SALLE MEDICAL AND HEALTH SCIENCES INSTITUTE COLLEGE OF
 MEDICINE</t>
  </si>
  <si>
    <t>DR FRANCISCO Q DUQUE MEDICAL FOUNDATION COLLEGE OF MEDICINE</t>
  </si>
  <si>
    <t>LYCEUM NORTH WESTERN UNIVERSITY</t>
  </si>
  <si>
    <t>MANILA CENTRAL UNIVERSITY FILEMON D TANCHOCO FOUNDATION COLLEGE OF MEDICINE</t>
  </si>
  <si>
    <t>MATIAS H AZNAR MEMORIAL COLLEGE OF MEDICINE</t>
  </si>
  <si>
    <t>REMEDIOS T ROMUALDEZ MEDICAL FOUNDATION COLLEGE OF MEDICINE</t>
  </si>
  <si>
    <t>ST LOUIS UNIVERSITY SCHOOL OF
 MEDICINE</t>
  </si>
  <si>
    <t>ST PAUL UNIVERSITY PHILIPPINES SCHOOL OF MEDICINE</t>
  </si>
  <si>
    <t>UNIVERSITY OF CEBU COLLEGE OF
 MEDICINE</t>
  </si>
  <si>
    <t>NICOLAE TESTEMITANU STATE UNIVERSITY OF MEDICINE AND PHARMACY OF THE REPUBLIC OF
 MOLDOVA</t>
  </si>
  <si>
    <t>UNIVERSITATEA DE MEDICINA SI
 FARMACIE GRIGORE T POPA FACULTATEA DE MEDICINA</t>
  </si>
  <si>
    <t>UNIVERSITATEA DE MEDICINA SI FARMACIE VICTOR BABES FACULTATEA
 DE MEDICINA</t>
  </si>
  <si>
    <t>UNIVERSITATEA DIN ORADEA FACULTATEA DE MEDICINA SI
 FARMACIE</t>
  </si>
  <si>
    <t>ASTRAKHAN STATE MEDICAL
 UNIVERSITY</t>
  </si>
  <si>
    <t>CRIMEAN FEDERAL UNIVERSITY NAMED AFTER V I VERNADSKY</t>
  </si>
  <si>
    <t>FIRST MOSCOW STATE MEDICAL UNIVERSITY NAMED AFTER I M
 SECHENOV</t>
  </si>
  <si>
    <t>I N ULIANO CHUVASH STATE UNIVERSITY CITY OF CHEBOKSARAY</t>
  </si>
  <si>
    <t>IMMANUEL KANT BALTIC FEDERAL UNIVERSITY INSTITUTE OF MEDICINE</t>
  </si>
  <si>
    <t>IZHEVSK STATE MEDICAL ACADEMY
 ISMA</t>
  </si>
  <si>
    <t>KAZAN FEDERAL UNIVERSITY INSTITUTE OF FUNDAMENTAL MEDICINE AND
 BIOLOGY</t>
  </si>
  <si>
    <t>KEMEROVO STATE MEDICAL
 UNIVERSITY</t>
  </si>
  <si>
    <t>MARI STATE UNIVERSITY MEDICAL
 FACULTY</t>
  </si>
  <si>
    <t>MEDICAL ACADEMY NAMED AFTER S I GEORGIEVSKY OF VERNADSKY CFU</t>
  </si>
  <si>
    <t>MEDICAL INSTITUTE OF TAMBOV STATE
 UNIVERSITY NAMED AFTER G R DERZHAVIN</t>
  </si>
  <si>
    <t>N P OGAREV MORDOVIA STATE
 UNIVERSITY</t>
  </si>
  <si>
    <t>NATIONAL RESEARCH OGAREV MORDOVIA STATE UNIVERSITY
 MEDICAL FACULTY</t>
  </si>
  <si>
    <t>NORTH CAUCASIAN STATE HUMANITARIAN TECHNOLOGICAL
 ACADEMY</t>
  </si>
  <si>
    <t>NORTH OSSETIAN STATE MEDICAL
 ACADEMY</t>
  </si>
  <si>
    <t>NORTH WESTERN STATE MEDICAL UNIVERSITY I I MECHNIKOV</t>
  </si>
  <si>
    <t>OREL STATE UNIVERSITY MEDICAL
 INSTITUTE</t>
  </si>
  <si>
    <t>ORENBURG STATE MEDICAL
 UNIVERSITY</t>
  </si>
  <si>
    <t>PERM STATE MEDICAL UNIVERSITY
 NAMED AFTER ACADEMICIAN E A WAGNER</t>
  </si>
  <si>
    <t>RUSSIAN NATIONAL RESEARCH MEDICAL UNIVERSITY NAMED AFTER N I
 PIROGOV</t>
  </si>
  <si>
    <t>RYAZAN STATE IVAN PETROVICH PAVLOV MEDICAL UNIVERSITY MEDICAL
 FACULTY</t>
  </si>
  <si>
    <t>SARATOV STATE MEDICAL UNIVERSITY NAMED AFTER V I RAZUMOVSKY</t>
  </si>
  <si>
    <t>STAVROPOL STATE MEDICAL
 UNIVERSITY</t>
  </si>
  <si>
    <t>TULA STATE UNIVERSITY MEDICAL
 INSTITUTE</t>
  </si>
  <si>
    <t>ULYANOVSK STATE UNIVERSITY
 MEDICAL FACULTY NAMED AFTER T Z BIKTIMIROV</t>
  </si>
  <si>
    <t>VOLGOGRAD STATE MEDICAL
 UNIVERSITY</t>
  </si>
  <si>
    <t>VORONEZH STATE MEDICAL UNIVERSITY NAMED AFTER N N BURDENKO</t>
  </si>
  <si>
    <t>YAROSLAVL STATE MEDICAL
 UNIVERSITY</t>
  </si>
  <si>
    <t>WINDSOR UNIVERSITY SCHOOL OF
 MEDICINE</t>
  </si>
  <si>
    <t>INTERNATIONAL AMERICAN UNIVERSITY COLLEGE OF MEDICINE</t>
  </si>
  <si>
    <t>IBN SINA NATIONAL COLLEGE FOR MEDICAL STUDIES FACULTY OF
 MEDICINE</t>
  </si>
  <si>
    <t>AVICENNA TAJIK STATE MEDICAL
 UNIVERSITY</t>
  </si>
  <si>
    <t>ISTANBUL UNIVERSITESI CERRAHPASA TIP FAKULTESI</t>
  </si>
  <si>
    <t>BUKOVINIAN STATE MEDICAL
 UNIVERSITY</t>
  </si>
  <si>
    <t>DONETSK NATIONAL MEDICAL
 UNIVERSITY</t>
  </si>
  <si>
    <t>I YA HORBACHEVSKY TERNOPIL NATIONAL MEDICAL UNIVERSITY</t>
  </si>
  <si>
    <t>KHARKIV NATIONAL MEDICAL
 UNIVERSITY</t>
  </si>
  <si>
    <t>ODESSA NATIONAL MEDICAL
 UNIVERSITY</t>
  </si>
  <si>
    <t>SOUTH UKRAINIAN NATIONAL PEDAGOGICAL UNIVERSITY NAMED AFTER K D USHYNSKY FACULTY OF
 MEDICINE</t>
  </si>
  <si>
    <t>SUMY STATE UNIVERSITY MEDICAL
 INSTITUTE</t>
  </si>
  <si>
    <t>TARAS SHEVCHENKO NATIONAL UNIVERSITY OF KYIV INSTITUTE OF BIOLOGY AND MEDICINE</t>
  </si>
  <si>
    <t>V N KARAZIN KHARKIV NATIONAL UNIVERSITY SCHOOL OF MEDICINE</t>
  </si>
  <si>
    <t>ZAPORIZHZHIA STATE MEDICAL
 UNIVERSITY</t>
  </si>
  <si>
    <t>MUHIMBILI UNIVERSITY OF HEALTH AND ALLIED SCIENCES SCHOOL OF
 MEDICINE</t>
  </si>
  <si>
    <t>SAMARKAND STATE MEDICAL
 INSTITUTE</t>
  </si>
  <si>
    <t>LUSAKA APEX MEDICAL UNIVERSITY</t>
  </si>
  <si>
    <t>Name of
 College/Institute/University</t>
  </si>
  <si>
    <t>Total Pass*</t>
  </si>
  <si>
    <t>MEDICAL UNIVERSITY NAMED AFTER ST.
 TEREZA</t>
  </si>
  <si>
    <t>PROGRESS UNIVERSITY OF GYUMRI FACULTY OF MEDICINE</t>
  </si>
  <si>
    <t>YEREVAN GLADZOR UNIVERSITY FACULTY OF MEDICINE</t>
  </si>
  <si>
    <t>YEREVAN UNIVERSITY OF TRADITIONAL
 MEDICINE</t>
  </si>
  <si>
    <t>KHAZAR UNIVERSITY SCHOOL OF
 MEDICINE DENTISTRY AND PUBLIC HEALTH</t>
  </si>
  <si>
    <t>B. G. C. TRUST MEDICAL COLLEGE</t>
  </si>
  <si>
    <t>BRAHMANBARIA MEDICAL COLLEGE</t>
  </si>
  <si>
    <t>CHITTAGONG MEDICAL COLLEGE</t>
  </si>
  <si>
    <t>CHITTAGONG MEDICAL UNIVERSITY</t>
  </si>
  <si>
    <t>GONOSHASTHAYA SAMAJ VITTIK MEDICAL COLLEGE</t>
  </si>
  <si>
    <t>HOLY FAMILY RED CRESCENT MEDICAL
 COLLEGE</t>
  </si>
  <si>
    <t>INSTITUTE OF APPLIED HEALTH
 SCIENCES IAHS</t>
  </si>
  <si>
    <t>JAHURUL ISLAM MEDICAL COLLEGE
 AND HOSPITAL</t>
  </si>
  <si>
    <t>M. H. SAMORITA HOSPITAL AND MEDICAL COLLEGE</t>
  </si>
  <si>
    <t>MEDICAL COLLEGE FOR WOMEN AND
 HOSPITAL</t>
  </si>
  <si>
    <t>NORTHERN INTERNATIONAL MEDICAL
 COLLEGE</t>
  </si>
  <si>
    <t>PARKVIEW MEDICAL COLLEGE AND
 HOSPITAL</t>
  </si>
  <si>
    <t>SYLHET M. A. G. OSMANI MEDICAL
 COLLEGE</t>
  </si>
  <si>
    <t>T. M. S. S. MEDICAL COLLEGE</t>
  </si>
  <si>
    <t>UNIVERSITY OF SCIENCE AND
 TECHNOLOGY</t>
  </si>
  <si>
    <t>HIGHER MEDICAL INSTITUTE PLEVEN</t>
  </si>
  <si>
    <t>MEDICAL UNIVERSITY PROF. DR. PARASKEV STOYANOV VARNA FACULTY
 OF MEDICINE</t>
  </si>
  <si>
    <t>COLLEGE OF BASIC MEDICAL SCIENCES OF JILIN UNIVERSITY</t>
  </si>
  <si>
    <t>HEBEI NORTH UNIVERSITY FACULTY OF
 MEDICINE</t>
  </si>
  <si>
    <t>HENAN UNIVERSITY OF SCIENCE AND TECHNOLOGY</t>
  </si>
  <si>
    <t>JIANGHAN UNIVERSITY SCHOOL OF
 MEDICINE</t>
  </si>
  <si>
    <t>JINGGANGSHAN UNIVERSITY MEDICAL
 SCHOOL</t>
  </si>
  <si>
    <t>MEDICAL COLLEGE OF HENAN
 UNIVERSITY OF SCIENCE AND TECHNOLOGY</t>
  </si>
  <si>
    <t>QINGDAO UNIVERSITY QINGDAO MEDICAL COLLEGE</t>
  </si>
  <si>
    <t>SANQUAN MEDICAL COLLEGE</t>
  </si>
  <si>
    <t>SHANDONG SECOND MEDICAL
 UNIVERSITY</t>
  </si>
  <si>
    <t>WEST CHINA UNIVERSITY OF MEDICAL
 SCIENCES</t>
  </si>
  <si>
    <t>XINJIANG COLLEGE OF TRADITIONAL CHINESE MEDICINE</t>
  </si>
  <si>
    <t>YANGTZE UNIVERSITY MEDICAL SCHOOL</t>
  </si>
  <si>
    <t>YANGZHOU UNIVERSITY COLLEGE OF
 MEDICINE</t>
  </si>
  <si>
    <t>YOUJIANG MEDICAL COLLEGE FOR
 NATIONALITIES</t>
  </si>
  <si>
    <t>YUNNAN UNIVERSITY OF CHINESE
 MEDICINE</t>
  </si>
  <si>
    <t>ZHENJIANG MEDICAL COLLEGE</t>
  </si>
  <si>
    <t>ESCUELA LATINOAMERICANA DE
 MEDICINA</t>
  </si>
  <si>
    <t>ST. MARTINUS UNIVERSITY FACULTY OF
 MEDICINE</t>
  </si>
  <si>
    <t>1. LEKARSKA FAKULTA UNIVERZITY
 KARLOVY</t>
  </si>
  <si>
    <t>LEKARSKA FAKULTA UK V HRADCI
 KRALOVE</t>
  </si>
  <si>
    <t>UNIVERZITY PALACKEHO V OLOMOUCI LEKARSKA FAKULTA</t>
  </si>
  <si>
    <t>ALL SAINTS UNIVERSITY SCHOOL OF MEDICINE DOMINICA</t>
  </si>
  <si>
    <t>CAIRO UNIVERSITY FACULTY OF
 MEDICINE</t>
  </si>
  <si>
    <t>ALTE UNIVERSITY SCHOOL OF MEDICINE</t>
  </si>
  <si>
    <t>AVICENNA BATUMI MEDICAL
 UNIVERSITY</t>
  </si>
  <si>
    <t>CAUCASUS UNIVERSITY SCHOOL OF
 MEDICINE AND HEALTHCARE MANAGEMENT</t>
  </si>
  <si>
    <t>EUROPEAN UNIVERSITY FACULTY OF
 MEDICINE</t>
  </si>
  <si>
    <t>GEORGIAN AMERICAN UNIVERSITY</t>
  </si>
  <si>
    <t>LLC EAST-WEST UNIVERSITY</t>
  </si>
  <si>
    <t>NEW VISION UNIVERSITY SCHOOL OF
 MEDICINE</t>
  </si>
  <si>
    <t>TBILISI OPEN TEACHING UNIVERSITY SCHOOL OF MEDICINE</t>
  </si>
  <si>
    <t>UNIVERSITY OF GEORGIA SCHOOL OF HEALTH SCIENCES AND PUBLIC HEALTH</t>
  </si>
  <si>
    <t>GEORGETOWN AMERICAN UNIVERSITY SCHOOL OF MEDICINE</t>
  </si>
  <si>
    <t>RAJIV GANDHI UNIVERSITY OF SCIENCE
 AND TECHNOLOGY SCHOOL OF MEDICINE</t>
  </si>
  <si>
    <t>SEMMELWEIS UNIVERSITY FACULTY OF
 MEDICINE</t>
  </si>
  <si>
    <t>KASHAN UNIVERSITY OF MEDICAL SCIENCES AND HEALTH SERVICES
 FACULTY OF MEDICINE</t>
  </si>
  <si>
    <t>HUMANITAS UNIVERSITY MEDICAL
 SCHOOL</t>
  </si>
  <si>
    <t>ALL AMERICAN INSTITUTE OF MEDICAL
 SCIENCES</t>
  </si>
  <si>
    <t>AL FARABI KAZAKH NATIONAL
 UNIVERSITY FACULTY OF MEDICINE AND HEALTH CARE</t>
  </si>
  <si>
    <t>INTERNATIONAL MEDICAL SCHOOL UNIVERSITY OF INTERNATIONAL
 BUSINESS</t>
  </si>
  <si>
    <t>KAZAKH MEDICAL UNIVERSITY OF CONTINUING EDUCATION MEDICAL
 COLLEGE</t>
  </si>
  <si>
    <t>KAZAKH NATIONAL MEDICAL
 UNIVERSITY</t>
  </si>
  <si>
    <t>KAZAKH STATE MEDICAL UNIVERSITY</t>
  </si>
  <si>
    <t>MANASH KOZYBAYEV NORTH KAZAKHSTAN UNIVERSITY</t>
  </si>
  <si>
    <t>NAZARBAYEV UNIVERSITY SCHOOL OF
 MEDICINE</t>
  </si>
  <si>
    <t>NORTH KAZAKHSTAN UNIVERSITY NAMED AFTER M. KOZYBAYEV</t>
  </si>
  <si>
    <t>S. TENTISHEV ASIAN MEDICAL
 INSTITUTE</t>
  </si>
  <si>
    <t>WEST KAZAKHSTAN STATE MEDICAL UNIVERSITY NAMED AFTER MARAT
 OSPANOV</t>
  </si>
  <si>
    <t>AVALON UNIVERSITY SCHOOLOF
 MEDICINE</t>
  </si>
  <si>
    <t>AVICENNA INTERNATIONAL MEDICAL
 UNIVERSITY</t>
  </si>
  <si>
    <t>BATUMI SHOTA RUSTAVELI STATE UNIVERSITY GEORGIA</t>
  </si>
  <si>
    <t>BISHKEK INTERNATIONAL MEDICAL
 INSTITUTE</t>
  </si>
  <si>
    <t>I. K. AKHUNBAEV KYRGYZ STATE MEDICAL ACADEMY FACULTY OF
 GENERAL MEDICINE</t>
  </si>
  <si>
    <t>INTERNATIONAL EUROPEAN UNIVERSITY FACULTY OF MEDICINE</t>
  </si>
  <si>
    <t>INTERNATIONAL HIGHER SCHOOL OF
 MEDICINE</t>
  </si>
  <si>
    <t>INTERNATIONAL SCHOOL OF MEDICINE INTERNATIONAL UNIVERSITY OF KYRGYZSTAN EASTERN MEDICAL
 CAMPUS</t>
  </si>
  <si>
    <t>JALAL ABAD STATE UNIVERSITY
 MEDICAL FACULTY</t>
  </si>
  <si>
    <t>JALAL ABAD STATE UNIVERSITY NAMED AFTER B. OSMONOV</t>
  </si>
  <si>
    <t>NEW VISION UNIVERSITY TBILISI
 GEORGIA</t>
  </si>
  <si>
    <t>ROYAL METROPOLITAN UNIVERSITY</t>
  </si>
  <si>
    <t>SALYMBEKOV UNIVERSITY FACULTY OF
 MEDICINE</t>
  </si>
  <si>
    <t>SCIENTIFIC RESEARCH MEDICAL SOCIAL
 INSTITUTE</t>
  </si>
  <si>
    <t>TENTISHEV SATKYNBAY MEMORIAL ASIAN MEDICAL INSTITUTE</t>
  </si>
  <si>
    <t>QUEST INTERNATIONAL UNIVERSITY PERAK FACULTY OF MEDICINE</t>
  </si>
  <si>
    <t>SEGI UNIVERSITY FACULTY OF MEDICINE</t>
  </si>
  <si>
    <t>TAYLOR S UNIVERSITY SCHOOL OF
 MEDICINE</t>
  </si>
  <si>
    <t>UNIVERSITI SAINS MALAYSIA SCHOOL OF MEDICAL SCIENCES</t>
  </si>
  <si>
    <t>UNIVERSITY OF CYBERJAYA FACULTY OF
 MEDICINE</t>
  </si>
  <si>
    <t>B. P. KOIRALA INSTITUTE OF HEALTH
 SCIENCES</t>
  </si>
  <si>
    <t>INSTITUTE OF MEDICINE TRIBHUVAN
 UNIVERSITY</t>
  </si>
  <si>
    <t>MANIPAL COLLEGE OF MEDICAL
 SCIENCES MCOMS</t>
  </si>
  <si>
    <t>AHMADU BELLO UNIVERSITY FACULTY OF MEDICINE</t>
  </si>
  <si>
    <t>UNIVERSITY OF PAPUA NEW GUINEA
 SCHOOL OF MEDICINE AND HEALTH SCIENCES</t>
  </si>
  <si>
    <t>MANILA CENTRAL UNIVERSITY FILEMON
 D. TANCHOCO FOUNDATION COLLEGE
 OF MEDICINE</t>
  </si>
  <si>
    <t>PLT COLLEGE INC COLLEGE OF
 MEDICINE</t>
  </si>
  <si>
    <t>ST. LOUIS UNIVERSITY SCHOOL OF
 MEDICINE</t>
  </si>
  <si>
    <t>UNIVERSITY OF PERPETUAL HELP
 SYSTEM DALTA</t>
  </si>
  <si>
    <t>UNIVERSITY OF PERPETUAL HELP
 SYSTEM DALTA JONELTA FOUNDATION SCHOOL OF MEDICINE</t>
  </si>
  <si>
    <t>MEDICAL UNIVERSITY OF LUBLIN</t>
  </si>
  <si>
    <t>WEILL CORNELL MEDICAL COLLEGE IN
 QATAR</t>
  </si>
  <si>
    <t>UNIVERSITATEA DE MEDICINA FARMACIE STIINTE SI TEHNOLOGIE GEORGE EMIL PALADE TARGU MURES</t>
  </si>
  <si>
    <t>UNIVERSITATEA DE MEDICINA SI FARMACIE GRIGORE T. POPA
 FACULTATEA DE MEDICINA</t>
  </si>
  <si>
    <t>UNIVERSITATEA DE MEDICINA SI
 FARMACIE VICTOR BABES FACULTATEA DE MEDICINA</t>
  </si>
  <si>
    <t>UNIVERSITATEA DIN ORADEA
 FACULTATEA DE MEDICINA SI FARMACIE</t>
  </si>
  <si>
    <t>CHUVASH STATE UNIVERSITY MEDICAL
 INSTITUTE</t>
  </si>
  <si>
    <t>CRIMEAN FEDERAL UNIVERSITY NAMED AFTER V. I. VERNADSKY</t>
  </si>
  <si>
    <t>KAZAN FEDERAL UNIVERSITY INSTITUTE
 OF FUNDAMENTAL MEDICINE AND BIOLOGY</t>
  </si>
  <si>
    <t>KEMEROVO STATE MEDICAL UNIVERSITY</t>
  </si>
  <si>
    <t>NATIONAL NUCLEAR RESEARCH UNIVERSITY MEPHI ENGINEERING PHYSICS INSTITUTE OF BIOMEDICINE</t>
  </si>
  <si>
    <t>NATIONAL RESEARCH OGAREV
 MORDOVIA STATE UNIVERSITY MEDICAL FACULTY</t>
  </si>
  <si>
    <t>NORTH CAUCASIAN STATE ACADEMY</t>
  </si>
  <si>
    <t>OBNINSK INSTITUTE OF ATOMIC ENERGY NATIONAL NUCLEAR RESEARCH UNIVERSITY MEPI MEDICAL FACULTY</t>
  </si>
  <si>
    <t>PENZA STATE UNIVERSITY MEDICAL
 INSTITUTE</t>
  </si>
  <si>
    <t>PERM STATE MEDICAL UNIVERSITY NAMED AFTER ACADEMICIAN E. A.
 WAGNER</t>
  </si>
  <si>
    <t>PITIRIM SOROKIN SYKTYVKAR STATE UNIVERSITY MEDICAL INSTITUTE</t>
  </si>
  <si>
    <t>PRIVOLZHSKY RESEARCH MEDICAL
 UNIVERSITY</t>
  </si>
  <si>
    <t>PSKOV STATE UNIVERSITY INSTITUTE OF
 MEDICINE AND EXPERIMENTAL BIOLOGY</t>
  </si>
  <si>
    <t>RUSSIAN NATIONAL RESEARCH MEDICAL UNIVERSITY NAMED AFTER N.
 I. PIROGOV</t>
  </si>
  <si>
    <t>RUSSIAN STATE MEDICAL UNIVERSITY</t>
  </si>
  <si>
    <t>TYUMEN STATE MEDICAL UNIVERSITY</t>
  </si>
  <si>
    <t>ULYANOVSK STATE UNIVERSITY
 MEDICAL FACULTY NAMED AFTER T. Z. BIKTIMIROV</t>
  </si>
  <si>
    <t>V. I. VERNADSKY CRIMEAN FEDERAL UNIVERSITY</t>
  </si>
  <si>
    <t>UNIVERSITY OF KRAGUJEVAC FACULTY OF MEDICAL SCIENCES</t>
  </si>
  <si>
    <t>UNIVERSITY OF NIS FACULTY OF
 MEDICINE</t>
  </si>
  <si>
    <t>WALTER SISULU UNIVERSITY FACULTY OF HEALTH SCIENCES</t>
  </si>
  <si>
    <t>STALINABAD MEDICAL INSTITUTE</t>
  </si>
  <si>
    <t>MAKERERE UNIVERSITY SCHOOL OF
 MEDICINE</t>
  </si>
  <si>
    <t>BOGOMOLETS NATIONAL MEDICAL
 UNIVERSITY</t>
  </si>
  <si>
    <t>DNIPRO MEDICAL INSTITUTE OF TRADITIONAL AND NON TRADITIONAL
 MEDICINE</t>
  </si>
  <si>
    <t>KHARKIV INSTITUTE OF MEDICINE AND BIOMEDICAL SCIENCES FACULTY OF
 MEDICINE</t>
  </si>
  <si>
    <t>KHARKIV INTERNATIONAL MEDICAL
 UNIVERSITY</t>
  </si>
  <si>
    <t>KYIV MEDICAL UNIVERSITY FACULTY OF
 MEDICINE</t>
  </si>
  <si>
    <t>M. GORKY DONETSK NATIONAL MEDICAL UNIVERSITY</t>
  </si>
  <si>
    <t>MEDICAL ACADEMY NAMED AFTER S. I. GEORGIEVSKY OF VERNADSKY CFU</t>
  </si>
  <si>
    <t>PETRO MOHYLA BLACK SEA NATIONAL UNIVERSITY FACULTY OF MEDICINE</t>
  </si>
  <si>
    <t>TARAS SHEVCHENKO NATIONAL UNIVERSITY OF KYIV INSTITUTE OF
 BIOLOGY AND MEDICINE</t>
  </si>
  <si>
    <t>THE CRIMEA STATE MEDICAL
 UNIVERSITY NAMED AFTER S. I GEORGIEVSKY</t>
  </si>
  <si>
    <t>V. N. KARAZIN KHARKIV NATIONAL UNIVERSITY SCHOOL OF MEDICINE</t>
  </si>
  <si>
    <t>GULF MEDICAL UNIVERSITY COLLEGE OF
 MEDICINE</t>
  </si>
  <si>
    <t>INTERNATIONAL MEDICAL AND
 TECHNOLOGICAL UNIVERSITY COLLEGE OF MEDICINE</t>
  </si>
  <si>
    <t>ST. JOSEPH UNIVERSITY TANZANIA</t>
  </si>
  <si>
    <t>ANDIZHAN STATE MEDICAL INSTITUTE</t>
  </si>
  <si>
    <t>TASHKENT MEDICAL ACADEMY</t>
  </si>
  <si>
    <t>TASHKENT STATE DENTAL INSTITUTE FACULTY OF MEDICINE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</si>
</sst>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1.0"/>
      <color rgb="FFFFFFFF"/>
      <name val="Arial"/>
    </font>
    <font>
      <sz val="11.0"/>
      <color rgb="FF000000"/>
      <name val="&quot;Aptos Narrow&quot;"/>
    </font>
    <font>
      <i/>
      <color rgb="FF000000"/>
      <name val="Arial"/>
      <scheme val="minor"/>
    </font>
    <font/>
    <font>
      <color rgb="FF000000"/>
      <name val="Arial"/>
      <scheme val="minor"/>
    </font>
    <font>
      <b/>
      <color rgb="FF000000"/>
      <name val="Arial"/>
      <scheme val="minor"/>
    </font>
    <font>
      <sz val="11.0"/>
      <color rgb="FF000000"/>
      <name val="Arial"/>
    </font>
    <font>
      <sz val="11.0"/>
      <color theme="1"/>
      <name val="Arial"/>
      <scheme val="minor"/>
    </font>
    <font>
      <sz val="11.0"/>
      <color rgb="FFFFFFFF"/>
      <name val="Arial"/>
      <scheme val="minor"/>
    </font>
    <font>
      <b/>
      <sz val="11.0"/>
      <color theme="1"/>
      <name val="Arial"/>
      <scheme val="minor"/>
    </font>
    <font>
      <sz val="10.0"/>
      <color rgb="FF000000"/>
      <name val="&quot;Aptos Narrow&quot;"/>
    </font>
    <font>
      <sz val="10.0"/>
      <color rgb="FF000000"/>
      <name val="Arial"/>
    </font>
    <font>
      <b/>
      <sz val="11.0"/>
      <color rgb="FF000000"/>
      <name val="Calibri"/>
    </font>
    <font>
      <color rgb="FFFFFFFF"/>
      <name val="Arial"/>
      <scheme val="minor"/>
    </font>
    <font>
      <b/>
      <color rgb="FFFFFFFF"/>
      <name val="Arial"/>
      <scheme val="minor"/>
    </font>
    <font>
      <sz val="11.0"/>
      <color rgb="FF1F4D77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1E4D77"/>
      <name val="Calibri"/>
    </font>
    <font>
      <b/>
      <color theme="1"/>
      <name val="Calibri"/>
    </font>
    <font>
      <b/>
      <color rgb="FF000000"/>
      <name val="Calibri"/>
    </font>
    <font>
      <b/>
      <sz val="11.0"/>
      <color theme="1"/>
      <name val="Calibri"/>
    </font>
    <font>
      <u/>
      <sz val="11.0"/>
      <color theme="1"/>
      <name val="Calibri"/>
    </font>
    <font>
      <b/>
      <u/>
      <sz val="11.0"/>
      <color rgb="FF0562C1"/>
      <name val="Calibri"/>
    </font>
    <font>
      <color rgb="FF000000"/>
      <name val="&quot;Times New Roman&quot;"/>
    </font>
    <font>
      <b/>
      <sz val="11.0"/>
      <color rgb="FF0562C1"/>
      <name val="Calibri"/>
    </font>
    <font>
      <sz val="11.0"/>
      <color rgb="FF1F4E78"/>
      <name val="Calibri"/>
    </font>
    <font>
      <b/>
      <sz val="11.0"/>
      <color rgb="FF0070C0"/>
      <name val="Calibri"/>
    </font>
    <font>
      <b/>
      <sz val="11.0"/>
      <color rgb="FF0070C0"/>
      <name val="&quot;Times New Roman&quot;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BCD6ED"/>
        <bgColor rgb="FFBCD6ED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562C1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2" fontId="4" numFmtId="0" xfId="0" applyAlignment="1" applyFill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ill="1" applyFont="1">
      <alignment horizontal="center"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2" fillId="4" fontId="6" numFmtId="0" xfId="0" applyAlignment="1" applyBorder="1" applyFill="1" applyFont="1">
      <alignment horizontal="center" readingOrder="0" shrinkToFit="0" vertical="center" wrapText="1"/>
    </xf>
    <xf borderId="2" fillId="5" fontId="8" numFmtId="0" xfId="0" applyAlignment="1" applyBorder="1" applyFill="1" applyFont="1">
      <alignment horizontal="center" readingOrder="0" shrinkToFit="0" vertical="center" wrapText="1"/>
    </xf>
    <xf borderId="0" fillId="0" fontId="3" numFmtId="10" xfId="0" applyAlignment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readingOrder="0" vertical="center"/>
    </xf>
    <xf borderId="1" fillId="4" fontId="9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0" fillId="7" fontId="1" numFmtId="10" xfId="0" applyAlignment="1" applyFill="1" applyFont="1" applyNumberFormat="1">
      <alignment horizontal="center" readingOrder="0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0" fillId="7" fontId="1" numFmtId="10" xfId="0" applyAlignment="1" applyFont="1" applyNumberFormat="1">
      <alignment horizontal="center" vertical="center"/>
    </xf>
    <xf borderId="1" fillId="8" fontId="5" numFmtId="0" xfId="0" applyAlignment="1" applyBorder="1" applyFill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9" fontId="5" numFmtId="0" xfId="0" applyAlignment="1" applyBorder="1" applyFill="1" applyFont="1">
      <alignment horizontal="center" shrinkToFit="0" vertical="center" wrapText="1"/>
    </xf>
    <xf borderId="1" fillId="10" fontId="5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readingOrder="0" shrinkToFit="0" wrapText="1"/>
    </xf>
    <xf borderId="1" fillId="10" fontId="1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0" fontId="11" numFmtId="0" xfId="0" applyAlignment="1" applyBorder="1" applyFon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2" fontId="12" numFmtId="0" xfId="0" applyAlignment="1" applyFont="1">
      <alignment horizontal="center" readingOrder="0" shrinkToFit="0" wrapText="1"/>
    </xf>
    <xf borderId="0" fillId="0" fontId="13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1" numFmtId="10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14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vertical="top" wrapText="0"/>
    </xf>
    <xf borderId="0" fillId="2" fontId="17" numFmtId="0" xfId="0" applyAlignment="1" applyFont="1">
      <alignment horizontal="center" readingOrder="0"/>
    </xf>
    <xf borderId="0" fillId="11" fontId="18" numFmtId="0" xfId="0" applyAlignment="1" applyFill="1" applyFont="1">
      <alignment horizontal="center" readingOrder="0"/>
    </xf>
    <xf borderId="0" fillId="12" fontId="18" numFmtId="0" xfId="0" applyAlignment="1" applyFill="1" applyFont="1">
      <alignment horizontal="center" readingOrder="0"/>
    </xf>
    <xf borderId="0" fillId="13" fontId="18" numFmtId="0" xfId="0" applyAlignment="1" applyFill="1" applyFont="1">
      <alignment horizontal="center" readingOrder="0"/>
    </xf>
    <xf borderId="0" fillId="0" fontId="5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10" fontId="2" numFmtId="0" xfId="0" applyFont="1"/>
    <xf borderId="0" fillId="0" fontId="1" numFmtId="0" xfId="0" applyFont="1"/>
    <xf borderId="1" fillId="14" fontId="19" numFmtId="0" xfId="0" applyAlignment="1" applyBorder="1" applyFill="1" applyFont="1">
      <alignment horizontal="center" readingOrder="0" shrinkToFit="0" vertical="center" wrapText="1"/>
    </xf>
    <xf borderId="1" fillId="0" fontId="20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1" fillId="0" fontId="21" numFmtId="10" xfId="0" applyAlignment="1" applyBorder="1" applyFont="1" applyNumberFormat="1">
      <alignment horizontal="center" readingOrder="0" shrinkToFit="0" vertical="center" wrapText="1"/>
    </xf>
    <xf borderId="1" fillId="15" fontId="22" numFmtId="0" xfId="0" applyAlignment="1" applyBorder="1" applyFill="1" applyFont="1">
      <alignment horizontal="center" readingOrder="0" shrinkToFit="0" vertical="center" wrapText="1"/>
    </xf>
    <xf borderId="2" fillId="0" fontId="23" numFmtId="0" xfId="0" applyAlignment="1" applyBorder="1" applyFont="1">
      <alignment horizontal="center" readingOrder="0" vertical="top"/>
    </xf>
    <xf borderId="1" fillId="0" fontId="24" numFmtId="0" xfId="0" applyAlignment="1" applyBorder="1" applyFont="1">
      <alignment horizontal="center" readingOrder="0" shrinkToFit="0" vertical="top" wrapText="0"/>
    </xf>
    <xf borderId="1" fillId="0" fontId="24" numFmtId="10" xfId="0" applyAlignment="1" applyBorder="1" applyFont="1" applyNumberFormat="1">
      <alignment horizontal="center" readingOrder="0" shrinkToFit="0" vertical="top" wrapText="0"/>
    </xf>
    <xf borderId="1" fillId="16" fontId="19" numFmtId="0" xfId="0" applyAlignment="1" applyBorder="1" applyFill="1" applyFont="1">
      <alignment horizontal="center" readingOrder="0" shrinkToFit="0" vertical="center" wrapText="1"/>
    </xf>
    <xf borderId="2" fillId="0" fontId="25" numFmtId="0" xfId="0" applyAlignment="1" applyBorder="1" applyFont="1">
      <alignment horizontal="center" readingOrder="0" vertical="top"/>
    </xf>
    <xf borderId="1" fillId="0" fontId="16" numFmtId="0" xfId="0" applyAlignment="1" applyBorder="1" applyFont="1">
      <alignment horizontal="center" readingOrder="0" shrinkToFit="0" vertical="top" wrapText="0"/>
    </xf>
    <xf borderId="1" fillId="0" fontId="16" numFmtId="10" xfId="0" applyAlignment="1" applyBorder="1" applyFont="1" applyNumberFormat="1">
      <alignment horizontal="center" readingOrder="0" shrinkToFit="0" vertical="top" wrapText="0"/>
    </xf>
    <xf borderId="1" fillId="0" fontId="19" numFmtId="0" xfId="0" applyAlignment="1" applyBorder="1" applyFont="1">
      <alignment horizontal="center" readingOrder="0" shrinkToFit="0" vertical="center" wrapText="1"/>
    </xf>
    <xf borderId="5" fillId="0" fontId="20" numFmtId="0" xfId="0" applyAlignment="1" applyBorder="1" applyFont="1">
      <alignment horizontal="center" readingOrder="0" shrinkToFit="0" vertical="center" wrapText="1"/>
    </xf>
    <xf borderId="6" fillId="0" fontId="7" numFmtId="0" xfId="0" applyBorder="1" applyFont="1"/>
    <xf borderId="7" fillId="0" fontId="7" numFmtId="0" xfId="0" applyBorder="1" applyFont="1"/>
    <xf borderId="1" fillId="0" fontId="26" numFmtId="0" xfId="0" applyAlignment="1" applyBorder="1" applyFont="1">
      <alignment horizontal="center" readingOrder="0" shrinkToFit="0" vertical="center" wrapText="1"/>
    </xf>
    <xf borderId="1" fillId="0" fontId="27" numFmtId="0" xfId="0" applyAlignment="1" applyBorder="1" applyFont="1">
      <alignment horizontal="center" readingOrder="0" vertical="top"/>
    </xf>
    <xf borderId="8" fillId="0" fontId="28" numFmtId="0" xfId="0" applyAlignment="1" applyBorder="1" applyFont="1">
      <alignment horizontal="left" vertical="bottom"/>
    </xf>
    <xf borderId="1" fillId="0" fontId="29" numFmtId="0" xfId="0" applyAlignment="1" applyBorder="1" applyFont="1">
      <alignment horizontal="center" readingOrder="0" shrinkToFit="0" vertical="top" wrapText="0"/>
    </xf>
    <xf borderId="1" fillId="0" fontId="29" numFmtId="10" xfId="0" applyAlignment="1" applyBorder="1" applyFont="1" applyNumberFormat="1">
      <alignment horizontal="center" readingOrder="0" shrinkToFit="0" vertical="top" wrapText="0"/>
    </xf>
    <xf borderId="1" fillId="0" fontId="30" numFmtId="0" xfId="0" applyAlignment="1" applyBorder="1" applyFont="1">
      <alignment horizontal="center" readingOrder="0" shrinkToFit="0" vertical="center" wrapText="1"/>
    </xf>
    <xf borderId="2" fillId="0" fontId="31" numFmtId="0" xfId="0" applyAlignment="1" applyBorder="1" applyFont="1">
      <alignment horizontal="center" readingOrder="0" vertical="top"/>
    </xf>
    <xf borderId="1" fillId="0" fontId="32" numFmtId="0" xfId="0" applyAlignment="1" applyBorder="1" applyFont="1">
      <alignment horizontal="center" readingOrder="0" shrinkToFit="0" vertical="top" wrapText="0"/>
    </xf>
    <xf borderId="1" fillId="0" fontId="32" numFmtId="10" xfId="0" applyAlignment="1" applyBorder="1" applyFont="1" applyNumberForma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>
        <v>2030000.0</v>
      </c>
    </row>
    <row r="3">
      <c r="A3" s="2" t="s">
        <v>2</v>
      </c>
      <c r="B3" s="2">
        <v>1140000.0</v>
      </c>
    </row>
    <row r="4">
      <c r="A4" s="2" t="s">
        <v>3</v>
      </c>
      <c r="B4" s="2">
        <v>118000.0</v>
      </c>
    </row>
    <row r="7">
      <c r="A7" s="1" t="s">
        <v>4</v>
      </c>
    </row>
    <row r="8">
      <c r="A8" s="3" t="s">
        <v>5</v>
      </c>
      <c r="B8" s="3" t="s">
        <v>6</v>
      </c>
      <c r="C8" s="4"/>
      <c r="D8" s="4"/>
      <c r="E8" s="4"/>
      <c r="F8" s="4"/>
      <c r="G8" s="4"/>
    </row>
    <row r="9">
      <c r="A9" s="2">
        <v>2019.0</v>
      </c>
      <c r="B9" s="4">
        <v>0.2578941847046893</v>
      </c>
      <c r="C9" s="4"/>
      <c r="D9" s="4"/>
      <c r="E9" s="4"/>
      <c r="F9" s="4"/>
      <c r="G9" s="4"/>
    </row>
    <row r="10">
      <c r="A10" s="2">
        <v>2020.0</v>
      </c>
      <c r="B10" s="5">
        <v>0.1648</v>
      </c>
    </row>
    <row r="11">
      <c r="A11" s="2">
        <v>2021.0</v>
      </c>
      <c r="B11" s="5">
        <v>0.2454</v>
      </c>
    </row>
    <row r="12">
      <c r="A12" s="2">
        <v>2022.0</v>
      </c>
      <c r="B12" s="5">
        <v>0.2335</v>
      </c>
    </row>
    <row r="13">
      <c r="A13" s="2">
        <v>2023.0</v>
      </c>
      <c r="B13" s="5">
        <v>0.1665</v>
      </c>
    </row>
    <row r="14">
      <c r="A14" s="2">
        <v>2024.0</v>
      </c>
      <c r="B14" s="5">
        <v>0.258</v>
      </c>
    </row>
    <row r="16">
      <c r="A16" s="1" t="s">
        <v>7</v>
      </c>
    </row>
    <row r="17">
      <c r="A17" s="3" t="s">
        <v>8</v>
      </c>
      <c r="B17" s="3" t="s">
        <v>1</v>
      </c>
      <c r="C17" s="3" t="s">
        <v>9</v>
      </c>
      <c r="D17" s="3" t="s">
        <v>10</v>
      </c>
    </row>
    <row r="18">
      <c r="A18" s="6" t="s">
        <v>11</v>
      </c>
      <c r="B18" s="2">
        <v>74722.0</v>
      </c>
      <c r="C18" s="2">
        <v>12248.0</v>
      </c>
      <c r="D18" s="4">
        <v>0.16391424212414016</v>
      </c>
    </row>
    <row r="19">
      <c r="A19" s="6" t="s">
        <v>12</v>
      </c>
      <c r="B19" s="2">
        <v>45022.0</v>
      </c>
      <c r="C19" s="2">
        <v>9127.0</v>
      </c>
      <c r="D19" s="4">
        <v>0.20272311314468483</v>
      </c>
    </row>
    <row r="20">
      <c r="A20" s="6" t="s">
        <v>13</v>
      </c>
      <c r="B20" s="2">
        <v>38290.0</v>
      </c>
      <c r="C20" s="2">
        <v>9247.0</v>
      </c>
      <c r="D20" s="4">
        <v>0.24149908592321756</v>
      </c>
    </row>
    <row r="21">
      <c r="A21" s="6" t="s">
        <v>14</v>
      </c>
      <c r="B21" s="2">
        <v>37991.0</v>
      </c>
      <c r="C21" s="2">
        <v>9509.0</v>
      </c>
      <c r="D21" s="4">
        <v>0.2502961227659182</v>
      </c>
    </row>
    <row r="22">
      <c r="A22" s="6" t="s">
        <v>15</v>
      </c>
      <c r="B22" s="2">
        <v>31369.0</v>
      </c>
      <c r="C22" s="2">
        <v>7917.0</v>
      </c>
      <c r="D22" s="4">
        <v>0.2523829258184832</v>
      </c>
    </row>
    <row r="23">
      <c r="A23" s="6" t="s">
        <v>16</v>
      </c>
      <c r="B23" s="2">
        <v>17991.0</v>
      </c>
      <c r="C23" s="2">
        <v>3568.0</v>
      </c>
      <c r="D23" s="4">
        <v>0.19832138291367907</v>
      </c>
    </row>
    <row r="24">
      <c r="A24" s="6" t="s">
        <v>17</v>
      </c>
      <c r="B24" s="2">
        <v>11424.0</v>
      </c>
      <c r="C24" s="2">
        <v>3613.0</v>
      </c>
      <c r="D24" s="4">
        <v>0.3162640056022409</v>
      </c>
    </row>
    <row r="25">
      <c r="A25" s="6" t="s">
        <v>18</v>
      </c>
      <c r="B25" s="2">
        <v>9848.0</v>
      </c>
      <c r="C25" s="2">
        <v>2458.0</v>
      </c>
      <c r="D25" s="4">
        <v>0.24959382615759546</v>
      </c>
    </row>
    <row r="26">
      <c r="A26" s="6" t="s">
        <v>19</v>
      </c>
      <c r="B26" s="2">
        <v>9362.0</v>
      </c>
      <c r="C26" s="2">
        <v>3254.0</v>
      </c>
      <c r="D26" s="4">
        <v>0.347575304422132</v>
      </c>
    </row>
    <row r="27">
      <c r="A27" s="6" t="s">
        <v>20</v>
      </c>
      <c r="B27" s="2">
        <v>7140.0</v>
      </c>
      <c r="C27" s="2">
        <v>1080.0</v>
      </c>
      <c r="D27" s="4">
        <v>0.15126050420168066</v>
      </c>
    </row>
    <row r="29">
      <c r="A29" s="1" t="s">
        <v>21</v>
      </c>
    </row>
    <row r="30">
      <c r="A30" s="3" t="s">
        <v>8</v>
      </c>
      <c r="B30" s="3" t="s">
        <v>1</v>
      </c>
      <c r="C30" s="3" t="s">
        <v>9</v>
      </c>
      <c r="D30" s="3" t="s">
        <v>10</v>
      </c>
    </row>
    <row r="31">
      <c r="A31" s="6" t="s">
        <v>22</v>
      </c>
      <c r="B31" s="2">
        <v>4936.0</v>
      </c>
      <c r="C31" s="2">
        <v>989.0</v>
      </c>
      <c r="D31" s="4">
        <v>0.2003646677471637</v>
      </c>
    </row>
    <row r="32">
      <c r="A32" s="6" t="s">
        <v>23</v>
      </c>
      <c r="B32" s="2">
        <v>1617.0</v>
      </c>
      <c r="C32" s="2">
        <v>461.0</v>
      </c>
      <c r="D32" s="4">
        <v>0.2850958565244279</v>
      </c>
    </row>
    <row r="33">
      <c r="A33" s="6" t="s">
        <v>24</v>
      </c>
      <c r="B33" s="2">
        <v>1366.0</v>
      </c>
      <c r="C33" s="2">
        <v>695.0</v>
      </c>
      <c r="D33" s="4">
        <v>0.5087847730600292</v>
      </c>
    </row>
    <row r="34">
      <c r="A34" s="6" t="s">
        <v>25</v>
      </c>
      <c r="B34" s="2">
        <v>1356.0</v>
      </c>
      <c r="C34" s="2">
        <v>332.0</v>
      </c>
      <c r="D34" s="4">
        <v>0.2448377581120944</v>
      </c>
    </row>
    <row r="35">
      <c r="A35" s="6" t="s">
        <v>26</v>
      </c>
      <c r="B35" s="2">
        <v>780.0</v>
      </c>
      <c r="C35" s="2">
        <v>196.0</v>
      </c>
      <c r="D35" s="4">
        <v>0.2512820512820513</v>
      </c>
    </row>
    <row r="36">
      <c r="A36" s="6" t="s">
        <v>27</v>
      </c>
      <c r="B36" s="2">
        <v>700.0</v>
      </c>
      <c r="C36" s="2">
        <v>166.0</v>
      </c>
      <c r="D36" s="4">
        <v>0.23714285714285716</v>
      </c>
    </row>
    <row r="37">
      <c r="A37" s="6" t="s">
        <v>28</v>
      </c>
      <c r="B37" s="2">
        <v>632.0</v>
      </c>
      <c r="C37" s="2">
        <v>208.0</v>
      </c>
      <c r="D37" s="4">
        <v>0.3291139240506329</v>
      </c>
    </row>
    <row r="38">
      <c r="A38" s="6" t="s">
        <v>29</v>
      </c>
      <c r="B38" s="2">
        <v>576.0</v>
      </c>
      <c r="C38" s="2">
        <v>206.0</v>
      </c>
      <c r="D38" s="4">
        <v>0.3576388888888889</v>
      </c>
    </row>
    <row r="39">
      <c r="A39" s="6" t="s">
        <v>30</v>
      </c>
      <c r="B39" s="2">
        <v>437.0</v>
      </c>
      <c r="C39" s="2">
        <v>136.0</v>
      </c>
      <c r="D39" s="4">
        <v>0.3112128146453089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2.38"/>
    <col customWidth="1" min="3" max="5" width="8.38"/>
    <col customWidth="1" min="6" max="6" width="9.88"/>
    <col customWidth="1" min="7" max="23" width="8.38"/>
  </cols>
  <sheetData>
    <row r="1">
      <c r="A1" s="7" t="s">
        <v>31</v>
      </c>
    </row>
    <row r="2">
      <c r="A2" s="8"/>
      <c r="B2" s="8"/>
      <c r="C2" s="9" t="s">
        <v>32</v>
      </c>
      <c r="D2" s="10"/>
      <c r="E2" s="10"/>
      <c r="F2" s="10"/>
      <c r="G2" s="10"/>
      <c r="H2" s="11"/>
      <c r="I2" s="12" t="s">
        <v>1</v>
      </c>
      <c r="J2" s="10"/>
      <c r="K2" s="10"/>
      <c r="L2" s="10"/>
      <c r="M2" s="10"/>
      <c r="N2" s="10"/>
      <c r="O2" s="11"/>
      <c r="P2" s="13" t="s">
        <v>9</v>
      </c>
      <c r="Q2" s="10"/>
      <c r="R2" s="10"/>
      <c r="S2" s="10"/>
      <c r="T2" s="10"/>
      <c r="U2" s="10"/>
      <c r="V2" s="11"/>
      <c r="W2" s="14"/>
    </row>
    <row r="3">
      <c r="A3" s="8" t="s">
        <v>33</v>
      </c>
      <c r="B3" s="8" t="s">
        <v>8</v>
      </c>
      <c r="C3" s="15">
        <v>2019.0</v>
      </c>
      <c r="D3" s="15">
        <v>2020.0</v>
      </c>
      <c r="E3" s="15">
        <v>2021.0</v>
      </c>
      <c r="F3" s="15">
        <v>2022.0</v>
      </c>
      <c r="G3" s="15">
        <v>2023.0</v>
      </c>
      <c r="H3" s="15">
        <v>2024.0</v>
      </c>
      <c r="I3" s="15">
        <v>2019.0</v>
      </c>
      <c r="J3" s="15">
        <v>2020.0</v>
      </c>
      <c r="K3" s="15">
        <v>2021.0</v>
      </c>
      <c r="L3" s="15">
        <v>2022.0</v>
      </c>
      <c r="M3" s="15">
        <v>2023.0</v>
      </c>
      <c r="N3" s="15">
        <v>2024.0</v>
      </c>
      <c r="O3" s="16" t="s">
        <v>34</v>
      </c>
      <c r="P3" s="15">
        <v>2019.0</v>
      </c>
      <c r="Q3" s="17">
        <v>2020.0</v>
      </c>
      <c r="R3" s="17">
        <v>2021.0</v>
      </c>
      <c r="S3" s="17">
        <v>2022.0</v>
      </c>
      <c r="T3" s="17">
        <v>2023.0</v>
      </c>
      <c r="U3" s="17">
        <v>2024.0</v>
      </c>
      <c r="V3" s="18" t="s">
        <v>34</v>
      </c>
      <c r="W3" s="19" t="s">
        <v>35</v>
      </c>
    </row>
    <row r="4">
      <c r="A4" s="8" t="s">
        <v>36</v>
      </c>
      <c r="B4" s="20" t="s">
        <v>37</v>
      </c>
      <c r="C4" s="21">
        <v>2.0</v>
      </c>
      <c r="D4" s="21">
        <v>1.0</v>
      </c>
      <c r="E4" s="21">
        <v>1.0</v>
      </c>
      <c r="F4" s="21">
        <v>1.0</v>
      </c>
      <c r="G4" s="21">
        <v>2.0</v>
      </c>
      <c r="H4" s="21">
        <v>2.0</v>
      </c>
      <c r="I4" s="21">
        <v>4.0</v>
      </c>
      <c r="J4" s="21">
        <v>7.0</v>
      </c>
      <c r="K4" s="21">
        <v>7.0</v>
      </c>
      <c r="L4" s="21">
        <v>5.0</v>
      </c>
      <c r="M4" s="21">
        <v>5.0</v>
      </c>
      <c r="N4" s="21">
        <v>4.0</v>
      </c>
      <c r="O4" s="22">
        <f t="shared" ref="O4:O75" si="1">sum(I4:N4)</f>
        <v>32</v>
      </c>
      <c r="P4" s="21">
        <v>1.0</v>
      </c>
      <c r="Q4" s="23">
        <v>2.0</v>
      </c>
      <c r="R4" s="23">
        <v>2.0</v>
      </c>
      <c r="S4" s="23">
        <v>1.0</v>
      </c>
      <c r="T4" s="23">
        <v>0.0</v>
      </c>
      <c r="U4" s="23">
        <v>1.0</v>
      </c>
      <c r="V4" s="24">
        <f t="shared" ref="V4:V75" si="2">SUM(P4:U4)</f>
        <v>7</v>
      </c>
      <c r="W4" s="25">
        <f t="shared" ref="W4:W75" si="3">V4/O4</f>
        <v>0.21875</v>
      </c>
    </row>
    <row r="5">
      <c r="A5" s="8" t="s">
        <v>38</v>
      </c>
      <c r="B5" s="26" t="s">
        <v>20</v>
      </c>
      <c r="C5" s="21">
        <v>4.0</v>
      </c>
      <c r="D5" s="21">
        <v>5.0</v>
      </c>
      <c r="E5" s="21">
        <v>5.0</v>
      </c>
      <c r="F5" s="21">
        <v>7.0</v>
      </c>
      <c r="G5" s="21">
        <v>10.0</v>
      </c>
      <c r="H5" s="21">
        <v>10.0</v>
      </c>
      <c r="I5" s="21">
        <v>510.0</v>
      </c>
      <c r="J5" s="21">
        <v>598.0</v>
      </c>
      <c r="K5" s="21">
        <v>804.0</v>
      </c>
      <c r="L5" s="21">
        <v>1225.0</v>
      </c>
      <c r="M5" s="21">
        <v>1654.0</v>
      </c>
      <c r="N5" s="21">
        <v>2349.0</v>
      </c>
      <c r="O5" s="22">
        <f t="shared" si="1"/>
        <v>7140</v>
      </c>
      <c r="P5" s="21">
        <v>176.0</v>
      </c>
      <c r="Q5" s="23">
        <v>67.0</v>
      </c>
      <c r="R5" s="23">
        <v>132.0</v>
      </c>
      <c r="S5" s="23">
        <v>156.0</v>
      </c>
      <c r="T5" s="23">
        <v>134.0</v>
      </c>
      <c r="U5" s="23">
        <v>415.0</v>
      </c>
      <c r="V5" s="24">
        <f t="shared" si="2"/>
        <v>1080</v>
      </c>
      <c r="W5" s="25">
        <f t="shared" si="3"/>
        <v>0.1512605042</v>
      </c>
    </row>
    <row r="6">
      <c r="A6" s="27" t="s">
        <v>36</v>
      </c>
      <c r="B6" s="28" t="s">
        <v>39</v>
      </c>
      <c r="C6" s="21">
        <v>0.0</v>
      </c>
      <c r="D6" s="21">
        <v>0.0</v>
      </c>
      <c r="E6" s="21">
        <v>0.0</v>
      </c>
      <c r="F6" s="21">
        <v>1.0</v>
      </c>
      <c r="G6" s="21">
        <v>1.0</v>
      </c>
      <c r="H6" s="21">
        <v>0.0</v>
      </c>
      <c r="I6" s="21">
        <v>0.0</v>
      </c>
      <c r="J6" s="21">
        <v>0.0</v>
      </c>
      <c r="K6" s="21">
        <v>0.0</v>
      </c>
      <c r="L6" s="21">
        <v>5.0</v>
      </c>
      <c r="M6" s="21">
        <v>4.0</v>
      </c>
      <c r="N6" s="21">
        <v>0.0</v>
      </c>
      <c r="O6" s="22">
        <f t="shared" si="1"/>
        <v>9</v>
      </c>
      <c r="P6" s="21">
        <v>0.0</v>
      </c>
      <c r="Q6" s="23">
        <v>0.0</v>
      </c>
      <c r="R6" s="23">
        <v>0.0</v>
      </c>
      <c r="S6" s="23">
        <v>0.0</v>
      </c>
      <c r="T6" s="23">
        <v>0.0</v>
      </c>
      <c r="U6" s="23">
        <v>0.0</v>
      </c>
      <c r="V6" s="24">
        <f t="shared" si="2"/>
        <v>0</v>
      </c>
      <c r="W6" s="25">
        <f t="shared" si="3"/>
        <v>0</v>
      </c>
    </row>
    <row r="7">
      <c r="A7" s="27" t="s">
        <v>40</v>
      </c>
      <c r="B7" s="20" t="s">
        <v>41</v>
      </c>
      <c r="C7" s="21">
        <v>0.0</v>
      </c>
      <c r="D7" s="21">
        <v>0.0</v>
      </c>
      <c r="E7" s="21">
        <v>1.0</v>
      </c>
      <c r="F7" s="21">
        <v>0.0</v>
      </c>
      <c r="G7" s="21">
        <v>1.0</v>
      </c>
      <c r="H7" s="21">
        <v>0.0</v>
      </c>
      <c r="I7" s="21">
        <v>0.0</v>
      </c>
      <c r="J7" s="21">
        <v>0.0</v>
      </c>
      <c r="K7" s="21">
        <v>1.0</v>
      </c>
      <c r="L7" s="21">
        <v>0.0</v>
      </c>
      <c r="M7" s="21">
        <v>1.0</v>
      </c>
      <c r="N7" s="21">
        <v>0.0</v>
      </c>
      <c r="O7" s="22">
        <f t="shared" si="1"/>
        <v>2</v>
      </c>
      <c r="P7" s="21">
        <v>0.0</v>
      </c>
      <c r="Q7" s="23">
        <v>0.0</v>
      </c>
      <c r="R7" s="23">
        <v>1.0</v>
      </c>
      <c r="S7" s="23">
        <v>0.0</v>
      </c>
      <c r="T7" s="23">
        <v>1.0</v>
      </c>
      <c r="U7" s="23">
        <v>0.0</v>
      </c>
      <c r="V7" s="24">
        <f t="shared" si="2"/>
        <v>2</v>
      </c>
      <c r="W7" s="25">
        <f t="shared" si="3"/>
        <v>1</v>
      </c>
    </row>
    <row r="8">
      <c r="A8" s="8" t="s">
        <v>38</v>
      </c>
      <c r="B8" s="20" t="s">
        <v>42</v>
      </c>
      <c r="C8" s="21">
        <v>2.0</v>
      </c>
      <c r="D8" s="21">
        <v>1.0</v>
      </c>
      <c r="E8" s="21">
        <v>1.0</v>
      </c>
      <c r="F8" s="21">
        <v>1.0</v>
      </c>
      <c r="G8" s="21">
        <v>2.0</v>
      </c>
      <c r="H8" s="21">
        <v>2.0</v>
      </c>
      <c r="I8" s="21">
        <v>25.0</v>
      </c>
      <c r="J8" s="21">
        <v>22.0</v>
      </c>
      <c r="K8" s="21">
        <v>21.0</v>
      </c>
      <c r="L8" s="21">
        <v>17.0</v>
      </c>
      <c r="M8" s="21">
        <v>31.0</v>
      </c>
      <c r="N8" s="21">
        <v>46.0</v>
      </c>
      <c r="O8" s="22">
        <f t="shared" si="1"/>
        <v>162</v>
      </c>
      <c r="P8" s="21">
        <v>1.0</v>
      </c>
      <c r="Q8" s="23">
        <v>1.0</v>
      </c>
      <c r="R8" s="23">
        <v>0.0</v>
      </c>
      <c r="S8" s="23">
        <v>0.0</v>
      </c>
      <c r="T8" s="23">
        <v>1.0</v>
      </c>
      <c r="U8" s="23">
        <v>9.0</v>
      </c>
      <c r="V8" s="24">
        <f t="shared" si="2"/>
        <v>12</v>
      </c>
      <c r="W8" s="25">
        <f t="shared" si="3"/>
        <v>0.07407407407</v>
      </c>
    </row>
    <row r="9">
      <c r="A9" s="8" t="s">
        <v>38</v>
      </c>
      <c r="B9" s="20" t="s">
        <v>43</v>
      </c>
      <c r="C9" s="21">
        <v>1.0</v>
      </c>
      <c r="D9" s="21">
        <v>1.0</v>
      </c>
      <c r="E9" s="21">
        <v>1.0</v>
      </c>
      <c r="F9" s="21">
        <v>0.0</v>
      </c>
      <c r="G9" s="21">
        <v>0.0</v>
      </c>
      <c r="H9" s="21">
        <v>0.0</v>
      </c>
      <c r="I9" s="21">
        <v>1.0</v>
      </c>
      <c r="J9" s="21">
        <v>1.0</v>
      </c>
      <c r="K9" s="21">
        <v>1.0</v>
      </c>
      <c r="L9" s="21">
        <v>0.0</v>
      </c>
      <c r="M9" s="21">
        <v>0.0</v>
      </c>
      <c r="N9" s="21">
        <v>0.0</v>
      </c>
      <c r="O9" s="22">
        <f t="shared" si="1"/>
        <v>3</v>
      </c>
      <c r="P9" s="21">
        <v>0.0</v>
      </c>
      <c r="Q9" s="23">
        <v>1.0</v>
      </c>
      <c r="R9" s="23">
        <v>1.0</v>
      </c>
      <c r="S9" s="23">
        <v>0.0</v>
      </c>
      <c r="T9" s="23">
        <v>0.0</v>
      </c>
      <c r="U9" s="23">
        <v>0.0</v>
      </c>
      <c r="V9" s="24">
        <f t="shared" si="2"/>
        <v>2</v>
      </c>
      <c r="W9" s="25">
        <f t="shared" si="3"/>
        <v>0.6666666667</v>
      </c>
    </row>
    <row r="10">
      <c r="A10" s="8" t="s">
        <v>38</v>
      </c>
      <c r="B10" s="26" t="s">
        <v>19</v>
      </c>
      <c r="C10" s="21">
        <v>37.0</v>
      </c>
      <c r="D10" s="21">
        <v>38.0</v>
      </c>
      <c r="E10" s="21">
        <v>47.0</v>
      </c>
      <c r="F10" s="21">
        <v>59.0</v>
      </c>
      <c r="G10" s="21">
        <v>62.0</v>
      </c>
      <c r="H10" s="21">
        <v>64.0</v>
      </c>
      <c r="I10" s="21">
        <v>686.0</v>
      </c>
      <c r="J10" s="21">
        <v>821.0</v>
      </c>
      <c r="K10" s="21">
        <v>922.0</v>
      </c>
      <c r="L10" s="21">
        <v>1771.0</v>
      </c>
      <c r="M10" s="21">
        <v>2340.0</v>
      </c>
      <c r="N10" s="21">
        <v>2822.0</v>
      </c>
      <c r="O10" s="22">
        <f t="shared" si="1"/>
        <v>9362</v>
      </c>
      <c r="P10" s="21">
        <v>248.0</v>
      </c>
      <c r="Q10" s="23">
        <v>294.0</v>
      </c>
      <c r="R10" s="23">
        <v>370.0</v>
      </c>
      <c r="S10" s="23">
        <v>801.0</v>
      </c>
      <c r="T10" s="23">
        <v>627.0</v>
      </c>
      <c r="U10" s="23">
        <v>914.0</v>
      </c>
      <c r="V10" s="24">
        <f t="shared" si="2"/>
        <v>3254</v>
      </c>
      <c r="W10" s="25">
        <f t="shared" si="3"/>
        <v>0.3475753044</v>
      </c>
    </row>
    <row r="11">
      <c r="A11" s="8" t="s">
        <v>36</v>
      </c>
      <c r="B11" s="20" t="s">
        <v>44</v>
      </c>
      <c r="C11" s="21">
        <v>0.0</v>
      </c>
      <c r="D11" s="21">
        <v>0.0</v>
      </c>
      <c r="E11" s="21">
        <v>2.0</v>
      </c>
      <c r="F11" s="21">
        <v>1.0</v>
      </c>
      <c r="G11" s="21">
        <v>1.0</v>
      </c>
      <c r="H11" s="21">
        <v>1.0</v>
      </c>
      <c r="I11" s="21">
        <v>0.0</v>
      </c>
      <c r="J11" s="21">
        <v>0.0</v>
      </c>
      <c r="K11" s="21">
        <v>6.0</v>
      </c>
      <c r="L11" s="21">
        <v>9.0</v>
      </c>
      <c r="M11" s="21">
        <v>28.0</v>
      </c>
      <c r="N11" s="21">
        <v>29.0</v>
      </c>
      <c r="O11" s="22">
        <f t="shared" si="1"/>
        <v>72</v>
      </c>
      <c r="P11" s="21">
        <v>0.0</v>
      </c>
      <c r="Q11" s="23">
        <v>0.0</v>
      </c>
      <c r="R11" s="23">
        <v>5.0</v>
      </c>
      <c r="S11" s="23">
        <v>5.0</v>
      </c>
      <c r="T11" s="23">
        <v>12.0</v>
      </c>
      <c r="U11" s="23">
        <v>17.0</v>
      </c>
      <c r="V11" s="24">
        <f t="shared" si="2"/>
        <v>39</v>
      </c>
      <c r="W11" s="25">
        <f t="shared" si="3"/>
        <v>0.5416666667</v>
      </c>
    </row>
    <row r="12">
      <c r="A12" s="8" t="s">
        <v>45</v>
      </c>
      <c r="B12" s="29" t="s">
        <v>23</v>
      </c>
      <c r="C12" s="21">
        <v>4.0</v>
      </c>
      <c r="D12" s="21">
        <v>4.0</v>
      </c>
      <c r="E12" s="21">
        <v>4.0</v>
      </c>
      <c r="F12" s="21">
        <v>4.0</v>
      </c>
      <c r="G12" s="21">
        <v>4.0</v>
      </c>
      <c r="H12" s="21">
        <v>4.0</v>
      </c>
      <c r="I12" s="21">
        <v>120.0</v>
      </c>
      <c r="J12" s="21">
        <v>168.0</v>
      </c>
      <c r="K12" s="21">
        <v>196.0</v>
      </c>
      <c r="L12" s="21">
        <v>290.0</v>
      </c>
      <c r="M12" s="21">
        <v>358.0</v>
      </c>
      <c r="N12" s="21">
        <v>485.0</v>
      </c>
      <c r="O12" s="22">
        <f t="shared" si="1"/>
        <v>1617</v>
      </c>
      <c r="P12" s="21">
        <v>26.0</v>
      </c>
      <c r="Q12" s="23">
        <v>31.0</v>
      </c>
      <c r="R12" s="23">
        <v>65.0</v>
      </c>
      <c r="S12" s="23">
        <v>100.0</v>
      </c>
      <c r="T12" s="23">
        <v>71.0</v>
      </c>
      <c r="U12" s="23">
        <v>168.0</v>
      </c>
      <c r="V12" s="24">
        <f t="shared" si="2"/>
        <v>461</v>
      </c>
      <c r="W12" s="25">
        <f t="shared" si="3"/>
        <v>0.2850958565</v>
      </c>
    </row>
    <row r="13">
      <c r="A13" s="8" t="s">
        <v>36</v>
      </c>
      <c r="B13" s="29" t="s">
        <v>25</v>
      </c>
      <c r="C13" s="21">
        <v>1.0</v>
      </c>
      <c r="D13" s="21">
        <v>3.0</v>
      </c>
      <c r="E13" s="21">
        <v>2.0</v>
      </c>
      <c r="F13" s="21">
        <v>1.0</v>
      </c>
      <c r="G13" s="21">
        <v>3.0</v>
      </c>
      <c r="H13" s="21">
        <v>3.0</v>
      </c>
      <c r="I13" s="21">
        <v>100.0</v>
      </c>
      <c r="J13" s="21">
        <v>120.0</v>
      </c>
      <c r="K13" s="21">
        <v>115.0</v>
      </c>
      <c r="L13" s="21">
        <v>128.0</v>
      </c>
      <c r="M13" s="21">
        <v>346.0</v>
      </c>
      <c r="N13" s="21">
        <v>547.0</v>
      </c>
      <c r="O13" s="22">
        <f t="shared" si="1"/>
        <v>1356</v>
      </c>
      <c r="P13" s="21">
        <v>39.0</v>
      </c>
      <c r="Q13" s="23">
        <v>40.0</v>
      </c>
      <c r="R13" s="23">
        <v>31.0</v>
      </c>
      <c r="S13" s="23">
        <v>30.0</v>
      </c>
      <c r="T13" s="23">
        <v>63.0</v>
      </c>
      <c r="U13" s="23">
        <v>129.0</v>
      </c>
      <c r="V13" s="24">
        <f t="shared" si="2"/>
        <v>332</v>
      </c>
      <c r="W13" s="25">
        <f t="shared" si="3"/>
        <v>0.2448377581</v>
      </c>
    </row>
    <row r="14">
      <c r="A14" s="8" t="s">
        <v>36</v>
      </c>
      <c r="B14" s="20" t="s">
        <v>46</v>
      </c>
      <c r="C14" s="21">
        <v>1.0</v>
      </c>
      <c r="D14" s="21">
        <v>0.0</v>
      </c>
      <c r="E14" s="21">
        <v>0.0</v>
      </c>
      <c r="F14" s="21">
        <v>0.0</v>
      </c>
      <c r="G14" s="21">
        <v>0.0</v>
      </c>
      <c r="H14" s="21">
        <v>0.0</v>
      </c>
      <c r="I14" s="21">
        <v>1.0</v>
      </c>
      <c r="J14" s="21">
        <v>0.0</v>
      </c>
      <c r="K14" s="21">
        <v>0.0</v>
      </c>
      <c r="L14" s="21">
        <v>0.0</v>
      </c>
      <c r="M14" s="21">
        <v>0.0</v>
      </c>
      <c r="N14" s="21">
        <v>0.0</v>
      </c>
      <c r="O14" s="22">
        <f t="shared" si="1"/>
        <v>1</v>
      </c>
      <c r="P14" s="21">
        <v>0.0</v>
      </c>
      <c r="Q14" s="23">
        <v>0.0</v>
      </c>
      <c r="R14" s="23">
        <v>0.0</v>
      </c>
      <c r="S14" s="23">
        <v>0.0</v>
      </c>
      <c r="T14" s="23">
        <v>0.0</v>
      </c>
      <c r="U14" s="23">
        <v>0.0</v>
      </c>
      <c r="V14" s="24">
        <f t="shared" si="2"/>
        <v>0</v>
      </c>
      <c r="W14" s="25">
        <f t="shared" si="3"/>
        <v>0</v>
      </c>
    </row>
    <row r="15">
      <c r="A15" s="8" t="s">
        <v>47</v>
      </c>
      <c r="B15" s="20" t="s">
        <v>48</v>
      </c>
      <c r="C15" s="21">
        <v>1.0</v>
      </c>
      <c r="D15" s="21">
        <v>0.0</v>
      </c>
      <c r="E15" s="21">
        <v>0.0</v>
      </c>
      <c r="F15" s="21">
        <v>0.0</v>
      </c>
      <c r="G15" s="21">
        <v>0.0</v>
      </c>
      <c r="H15" s="21">
        <v>0.0</v>
      </c>
      <c r="I15" s="21">
        <v>1.0</v>
      </c>
      <c r="J15" s="21">
        <v>0.0</v>
      </c>
      <c r="K15" s="21">
        <v>0.0</v>
      </c>
      <c r="L15" s="21">
        <v>0.0</v>
      </c>
      <c r="M15" s="21">
        <v>0.0</v>
      </c>
      <c r="N15" s="21">
        <v>0.0</v>
      </c>
      <c r="O15" s="22">
        <f t="shared" si="1"/>
        <v>1</v>
      </c>
      <c r="P15" s="21">
        <v>1.0</v>
      </c>
      <c r="Q15" s="23">
        <v>0.0</v>
      </c>
      <c r="R15" s="23">
        <v>0.0</v>
      </c>
      <c r="S15" s="23">
        <v>0.0</v>
      </c>
      <c r="T15" s="23">
        <v>0.0</v>
      </c>
      <c r="U15" s="23">
        <v>0.0</v>
      </c>
      <c r="V15" s="24">
        <f t="shared" si="2"/>
        <v>1</v>
      </c>
      <c r="W15" s="25">
        <f t="shared" si="3"/>
        <v>1</v>
      </c>
    </row>
    <row r="16">
      <c r="A16" s="8" t="s">
        <v>45</v>
      </c>
      <c r="B16" s="20" t="s">
        <v>49</v>
      </c>
      <c r="C16" s="21">
        <v>3.0</v>
      </c>
      <c r="D16" s="21">
        <v>3.0</v>
      </c>
      <c r="E16" s="21">
        <v>3.0</v>
      </c>
      <c r="F16" s="21">
        <v>4.0</v>
      </c>
      <c r="G16" s="21">
        <v>4.0</v>
      </c>
      <c r="H16" s="21">
        <v>5.0</v>
      </c>
      <c r="I16" s="21">
        <v>32.0</v>
      </c>
      <c r="J16" s="21">
        <v>25.0</v>
      </c>
      <c r="K16" s="21">
        <v>21.0</v>
      </c>
      <c r="L16" s="21">
        <v>15.0</v>
      </c>
      <c r="M16" s="21">
        <v>21.0</v>
      </c>
      <c r="N16" s="21">
        <v>49.0</v>
      </c>
      <c r="O16" s="22">
        <f t="shared" si="1"/>
        <v>163</v>
      </c>
      <c r="P16" s="21">
        <v>5.0</v>
      </c>
      <c r="Q16" s="23">
        <v>3.0</v>
      </c>
      <c r="R16" s="23">
        <v>6.0</v>
      </c>
      <c r="S16" s="23">
        <v>3.0</v>
      </c>
      <c r="T16" s="23">
        <v>3.0</v>
      </c>
      <c r="U16" s="23">
        <v>14.0</v>
      </c>
      <c r="V16" s="24">
        <f t="shared" si="2"/>
        <v>34</v>
      </c>
      <c r="W16" s="25">
        <f t="shared" si="3"/>
        <v>0.2085889571</v>
      </c>
    </row>
    <row r="17">
      <c r="A17" s="8" t="s">
        <v>38</v>
      </c>
      <c r="B17" s="26" t="s">
        <v>11</v>
      </c>
      <c r="C17" s="21">
        <v>76.0</v>
      </c>
      <c r="D17" s="21">
        <v>80.0</v>
      </c>
      <c r="E17" s="21">
        <v>90.0</v>
      </c>
      <c r="F17" s="21">
        <v>99.0</v>
      </c>
      <c r="G17" s="21">
        <v>100.0</v>
      </c>
      <c r="H17" s="21">
        <v>107.0</v>
      </c>
      <c r="I17" s="21">
        <v>10618.0</v>
      </c>
      <c r="J17" s="21">
        <v>12680.0</v>
      </c>
      <c r="K17" s="21">
        <v>13427.0</v>
      </c>
      <c r="L17" s="21">
        <v>13317.0</v>
      </c>
      <c r="M17" s="21">
        <v>10466.0</v>
      </c>
      <c r="N17" s="21">
        <v>14214.0</v>
      </c>
      <c r="O17" s="22">
        <f t="shared" si="1"/>
        <v>74722</v>
      </c>
      <c r="P17" s="21">
        <v>2248.0</v>
      </c>
      <c r="Q17" s="23">
        <v>1640.0</v>
      </c>
      <c r="R17" s="23">
        <v>2580.0</v>
      </c>
      <c r="S17" s="23">
        <v>2064.0</v>
      </c>
      <c r="T17" s="23">
        <v>951.0</v>
      </c>
      <c r="U17" s="23">
        <v>2765.0</v>
      </c>
      <c r="V17" s="24">
        <f t="shared" si="2"/>
        <v>12248</v>
      </c>
      <c r="W17" s="25">
        <f t="shared" si="3"/>
        <v>0.1639142421</v>
      </c>
    </row>
    <row r="18">
      <c r="A18" s="8" t="s">
        <v>36</v>
      </c>
      <c r="B18" s="20" t="s">
        <v>50</v>
      </c>
      <c r="C18" s="21">
        <v>1.0</v>
      </c>
      <c r="D18" s="21">
        <v>1.0</v>
      </c>
      <c r="E18" s="21">
        <v>1.0</v>
      </c>
      <c r="F18" s="21">
        <v>1.0</v>
      </c>
      <c r="G18" s="21">
        <v>1.0</v>
      </c>
      <c r="H18" s="21">
        <v>1.0</v>
      </c>
      <c r="I18" s="21">
        <v>7.0</v>
      </c>
      <c r="J18" s="21">
        <v>4.0</v>
      </c>
      <c r="K18" s="21">
        <v>2.0</v>
      </c>
      <c r="L18" s="21">
        <v>2.0</v>
      </c>
      <c r="M18" s="21">
        <v>1.0</v>
      </c>
      <c r="N18" s="21">
        <v>1.0</v>
      </c>
      <c r="O18" s="22">
        <f t="shared" si="1"/>
        <v>17</v>
      </c>
      <c r="P18" s="21">
        <v>1.0</v>
      </c>
      <c r="Q18" s="23">
        <v>1.0</v>
      </c>
      <c r="R18" s="23">
        <v>1.0</v>
      </c>
      <c r="S18" s="23">
        <v>0.0</v>
      </c>
      <c r="T18" s="23">
        <v>0.0</v>
      </c>
      <c r="U18" s="23">
        <v>0.0</v>
      </c>
      <c r="V18" s="24">
        <f t="shared" si="2"/>
        <v>3</v>
      </c>
      <c r="W18" s="25">
        <f t="shared" si="3"/>
        <v>0.1764705882</v>
      </c>
    </row>
    <row r="19">
      <c r="A19" s="8" t="s">
        <v>36</v>
      </c>
      <c r="B19" s="20" t="s">
        <v>51</v>
      </c>
      <c r="C19" s="21">
        <v>1.0</v>
      </c>
      <c r="D19" s="21">
        <v>3.0</v>
      </c>
      <c r="E19" s="21">
        <v>3.0</v>
      </c>
      <c r="F19" s="21">
        <v>4.0</v>
      </c>
      <c r="G19" s="15">
        <v>4.0</v>
      </c>
      <c r="H19" s="21">
        <v>3.0</v>
      </c>
      <c r="I19" s="21">
        <v>2.0</v>
      </c>
      <c r="J19" s="21">
        <v>12.0</v>
      </c>
      <c r="K19" s="21">
        <v>20.0</v>
      </c>
      <c r="L19" s="21">
        <v>96.0</v>
      </c>
      <c r="M19" s="15">
        <v>89.0</v>
      </c>
      <c r="N19" s="21">
        <v>89.0</v>
      </c>
      <c r="O19" s="22">
        <f t="shared" si="1"/>
        <v>308</v>
      </c>
      <c r="P19" s="21">
        <v>1.0</v>
      </c>
      <c r="Q19" s="23">
        <v>4.0</v>
      </c>
      <c r="R19" s="23">
        <v>10.0</v>
      </c>
      <c r="S19" s="23">
        <v>31.0</v>
      </c>
      <c r="T19" s="23">
        <v>20.0</v>
      </c>
      <c r="U19" s="23">
        <v>29.0</v>
      </c>
      <c r="V19" s="24">
        <f t="shared" si="2"/>
        <v>95</v>
      </c>
      <c r="W19" s="25">
        <f t="shared" si="3"/>
        <v>0.3084415584</v>
      </c>
    </row>
    <row r="20">
      <c r="A20" s="8" t="s">
        <v>45</v>
      </c>
      <c r="B20" s="20" t="s">
        <v>52</v>
      </c>
      <c r="C20" s="21">
        <v>1.0</v>
      </c>
      <c r="D20" s="21">
        <v>0.0</v>
      </c>
      <c r="E20" s="21">
        <v>1.0</v>
      </c>
      <c r="F20" s="21">
        <v>1.0</v>
      </c>
      <c r="G20" s="21">
        <v>1.0</v>
      </c>
      <c r="H20" s="21">
        <v>3.0</v>
      </c>
      <c r="I20" s="21">
        <v>3.0</v>
      </c>
      <c r="J20" s="21">
        <v>0.0</v>
      </c>
      <c r="K20" s="21">
        <v>1.0</v>
      </c>
      <c r="L20" s="21">
        <v>1.0</v>
      </c>
      <c r="M20" s="21">
        <v>2.0</v>
      </c>
      <c r="N20" s="21">
        <v>6.0</v>
      </c>
      <c r="O20" s="22">
        <f t="shared" si="1"/>
        <v>13</v>
      </c>
      <c r="P20" s="21">
        <v>2.0</v>
      </c>
      <c r="Q20" s="23">
        <v>0.0</v>
      </c>
      <c r="R20" s="23">
        <v>1.0</v>
      </c>
      <c r="S20" s="23">
        <v>1.0</v>
      </c>
      <c r="T20" s="23">
        <v>1.0</v>
      </c>
      <c r="U20" s="23">
        <v>5.0</v>
      </c>
      <c r="V20" s="24">
        <f t="shared" si="2"/>
        <v>10</v>
      </c>
      <c r="W20" s="25">
        <f t="shared" si="3"/>
        <v>0.7692307692</v>
      </c>
    </row>
    <row r="21">
      <c r="A21" s="8" t="s">
        <v>36</v>
      </c>
      <c r="B21" s="20" t="s">
        <v>53</v>
      </c>
      <c r="C21" s="21">
        <v>0.0</v>
      </c>
      <c r="D21" s="21">
        <v>0.0</v>
      </c>
      <c r="E21" s="21">
        <v>0.0</v>
      </c>
      <c r="F21" s="21">
        <v>0.0</v>
      </c>
      <c r="G21" s="21">
        <v>0.0</v>
      </c>
      <c r="H21" s="21">
        <v>1.0</v>
      </c>
      <c r="I21" s="21">
        <v>0.0</v>
      </c>
      <c r="J21" s="21">
        <v>0.0</v>
      </c>
      <c r="K21" s="21">
        <v>0.0</v>
      </c>
      <c r="L21" s="21">
        <v>0.0</v>
      </c>
      <c r="M21" s="21">
        <v>0.0</v>
      </c>
      <c r="N21" s="21">
        <v>1.0</v>
      </c>
      <c r="O21" s="22">
        <f t="shared" si="1"/>
        <v>1</v>
      </c>
      <c r="P21" s="21">
        <v>0.0</v>
      </c>
      <c r="Q21" s="23">
        <v>0.0</v>
      </c>
      <c r="R21" s="23">
        <v>0.0</v>
      </c>
      <c r="S21" s="23">
        <v>0.0</v>
      </c>
      <c r="T21" s="23">
        <v>0.0</v>
      </c>
      <c r="U21" s="23">
        <v>1.0</v>
      </c>
      <c r="V21" s="24">
        <f t="shared" si="2"/>
        <v>1</v>
      </c>
      <c r="W21" s="25">
        <f t="shared" si="3"/>
        <v>1</v>
      </c>
    </row>
    <row r="22">
      <c r="A22" s="8" t="s">
        <v>36</v>
      </c>
      <c r="B22" s="20" t="s">
        <v>54</v>
      </c>
      <c r="C22" s="21">
        <v>2.0</v>
      </c>
      <c r="D22" s="21">
        <v>0.0</v>
      </c>
      <c r="E22" s="21">
        <v>0.0</v>
      </c>
      <c r="F22" s="21">
        <v>0.0</v>
      </c>
      <c r="G22" s="21">
        <v>0.0</v>
      </c>
      <c r="H22" s="21">
        <v>0.0</v>
      </c>
      <c r="I22" s="21">
        <v>2.0</v>
      </c>
      <c r="J22" s="21">
        <v>0.0</v>
      </c>
      <c r="K22" s="21">
        <v>0.0</v>
      </c>
      <c r="L22" s="21">
        <v>0.0</v>
      </c>
      <c r="M22" s="21">
        <v>0.0</v>
      </c>
      <c r="N22" s="21">
        <v>0.0</v>
      </c>
      <c r="O22" s="22">
        <f t="shared" si="1"/>
        <v>2</v>
      </c>
      <c r="P22" s="21">
        <v>0.0</v>
      </c>
      <c r="Q22" s="23">
        <v>0.0</v>
      </c>
      <c r="R22" s="23">
        <v>0.0</v>
      </c>
      <c r="S22" s="23">
        <v>0.0</v>
      </c>
      <c r="T22" s="23">
        <v>0.0</v>
      </c>
      <c r="U22" s="23">
        <v>0.0</v>
      </c>
      <c r="V22" s="24">
        <f t="shared" si="2"/>
        <v>0</v>
      </c>
      <c r="W22" s="25">
        <f t="shared" si="3"/>
        <v>0</v>
      </c>
    </row>
    <row r="23">
      <c r="A23" s="8" t="s">
        <v>47</v>
      </c>
      <c r="B23" s="20" t="s">
        <v>55</v>
      </c>
      <c r="C23" s="21">
        <v>0.0</v>
      </c>
      <c r="D23" s="21">
        <v>0.0</v>
      </c>
      <c r="E23" s="21">
        <v>0.0</v>
      </c>
      <c r="F23" s="21">
        <v>1.0</v>
      </c>
      <c r="G23" s="21">
        <v>1.0</v>
      </c>
      <c r="H23" s="21">
        <v>1.0</v>
      </c>
      <c r="I23" s="21">
        <v>0.0</v>
      </c>
      <c r="J23" s="21">
        <v>0.0</v>
      </c>
      <c r="K23" s="21">
        <v>0.0</v>
      </c>
      <c r="L23" s="21">
        <v>1.0</v>
      </c>
      <c r="M23" s="21">
        <v>1.0</v>
      </c>
      <c r="N23" s="21">
        <v>2.0</v>
      </c>
      <c r="O23" s="22">
        <f t="shared" si="1"/>
        <v>4</v>
      </c>
      <c r="P23" s="21">
        <v>0.0</v>
      </c>
      <c r="Q23" s="23">
        <v>0.0</v>
      </c>
      <c r="R23" s="23">
        <v>0.0</v>
      </c>
      <c r="S23" s="23">
        <v>1.0</v>
      </c>
      <c r="T23" s="23">
        <v>0.0</v>
      </c>
      <c r="U23" s="23">
        <v>0.0</v>
      </c>
      <c r="V23" s="24">
        <f t="shared" si="2"/>
        <v>1</v>
      </c>
      <c r="W23" s="25">
        <f t="shared" si="3"/>
        <v>0.25</v>
      </c>
    </row>
    <row r="24">
      <c r="A24" s="8" t="s">
        <v>47</v>
      </c>
      <c r="B24" s="20" t="s">
        <v>56</v>
      </c>
      <c r="C24" s="21">
        <v>1.0</v>
      </c>
      <c r="D24" s="21">
        <v>1.0</v>
      </c>
      <c r="E24" s="21">
        <v>1.0</v>
      </c>
      <c r="F24" s="21">
        <v>0.0</v>
      </c>
      <c r="G24" s="21">
        <v>0.0</v>
      </c>
      <c r="H24" s="21">
        <v>0.0</v>
      </c>
      <c r="I24" s="21">
        <v>1.0</v>
      </c>
      <c r="J24" s="21">
        <v>1.0</v>
      </c>
      <c r="K24" s="21">
        <v>2.0</v>
      </c>
      <c r="L24" s="21">
        <v>0.0</v>
      </c>
      <c r="M24" s="21">
        <v>0.0</v>
      </c>
      <c r="N24" s="21">
        <v>0.0</v>
      </c>
      <c r="O24" s="22">
        <f t="shared" si="1"/>
        <v>4</v>
      </c>
      <c r="P24" s="21">
        <v>0.0</v>
      </c>
      <c r="Q24" s="23">
        <v>0.0</v>
      </c>
      <c r="R24" s="23">
        <v>1.0</v>
      </c>
      <c r="S24" s="23">
        <v>0.0</v>
      </c>
      <c r="T24" s="23">
        <v>0.0</v>
      </c>
      <c r="U24" s="23">
        <v>0.0</v>
      </c>
      <c r="V24" s="24">
        <f t="shared" si="2"/>
        <v>1</v>
      </c>
      <c r="W24" s="25">
        <f t="shared" si="3"/>
        <v>0.25</v>
      </c>
    </row>
    <row r="25">
      <c r="A25" s="8" t="s">
        <v>38</v>
      </c>
      <c r="B25" s="26" t="s">
        <v>17</v>
      </c>
      <c r="C25" s="21">
        <v>5.0</v>
      </c>
      <c r="D25" s="21">
        <v>8.0</v>
      </c>
      <c r="E25" s="21">
        <v>10.0</v>
      </c>
      <c r="F25" s="21">
        <v>15.0</v>
      </c>
      <c r="G25" s="21">
        <v>16.0</v>
      </c>
      <c r="H25" s="21">
        <v>22.0</v>
      </c>
      <c r="I25" s="21">
        <v>678.0</v>
      </c>
      <c r="J25" s="21">
        <v>600.0</v>
      </c>
      <c r="K25" s="21">
        <v>930.0</v>
      </c>
      <c r="L25" s="21">
        <v>1872.0</v>
      </c>
      <c r="M25" s="21">
        <v>3123.0</v>
      </c>
      <c r="N25" s="21">
        <v>4221.0</v>
      </c>
      <c r="O25" s="22">
        <f t="shared" si="1"/>
        <v>11424</v>
      </c>
      <c r="P25" s="21">
        <v>203.0</v>
      </c>
      <c r="Q25" s="23">
        <v>115.0</v>
      </c>
      <c r="R25" s="23">
        <v>319.0</v>
      </c>
      <c r="S25" s="23">
        <v>651.0</v>
      </c>
      <c r="T25" s="23">
        <v>820.0</v>
      </c>
      <c r="U25" s="23">
        <v>1505.0</v>
      </c>
      <c r="V25" s="24">
        <f t="shared" si="2"/>
        <v>3613</v>
      </c>
      <c r="W25" s="25">
        <f t="shared" si="3"/>
        <v>0.3162640056</v>
      </c>
    </row>
    <row r="26">
      <c r="A26" s="8" t="s">
        <v>45</v>
      </c>
      <c r="B26" s="20" t="s">
        <v>57</v>
      </c>
      <c r="C26" s="21">
        <v>0.0</v>
      </c>
      <c r="D26" s="21">
        <v>0.0</v>
      </c>
      <c r="E26" s="21">
        <v>1.0</v>
      </c>
      <c r="F26" s="21">
        <v>1.0</v>
      </c>
      <c r="G26" s="21">
        <v>0.0</v>
      </c>
      <c r="H26" s="21">
        <v>0.0</v>
      </c>
      <c r="I26" s="21">
        <v>0.0</v>
      </c>
      <c r="J26" s="21">
        <v>0.0</v>
      </c>
      <c r="K26" s="21">
        <v>1.0</v>
      </c>
      <c r="L26" s="21">
        <v>1.0</v>
      </c>
      <c r="M26" s="21">
        <v>0.0</v>
      </c>
      <c r="N26" s="21">
        <v>0.0</v>
      </c>
      <c r="O26" s="22">
        <f t="shared" si="1"/>
        <v>2</v>
      </c>
      <c r="P26" s="21">
        <v>0.0</v>
      </c>
      <c r="Q26" s="23">
        <v>0.0</v>
      </c>
      <c r="R26" s="23">
        <v>0.0</v>
      </c>
      <c r="S26" s="23">
        <v>0.0</v>
      </c>
      <c r="T26" s="23">
        <v>0.0</v>
      </c>
      <c r="U26" s="23">
        <v>0.0</v>
      </c>
      <c r="V26" s="24">
        <f t="shared" si="2"/>
        <v>0</v>
      </c>
      <c r="W26" s="25">
        <f t="shared" si="3"/>
        <v>0</v>
      </c>
    </row>
    <row r="27">
      <c r="A27" s="8" t="s">
        <v>36</v>
      </c>
      <c r="B27" s="20" t="s">
        <v>58</v>
      </c>
      <c r="C27" s="21">
        <v>1.0</v>
      </c>
      <c r="D27" s="21">
        <v>0.0</v>
      </c>
      <c r="E27" s="21">
        <v>1.0</v>
      </c>
      <c r="F27" s="21">
        <v>0.0</v>
      </c>
      <c r="G27" s="21">
        <v>1.0</v>
      </c>
      <c r="H27" s="21">
        <v>0.0</v>
      </c>
      <c r="I27" s="21">
        <v>2.0</v>
      </c>
      <c r="J27" s="21">
        <v>0.0</v>
      </c>
      <c r="K27" s="21">
        <v>1.0</v>
      </c>
      <c r="L27" s="21">
        <v>0.0</v>
      </c>
      <c r="M27" s="21">
        <v>1.0</v>
      </c>
      <c r="N27" s="21">
        <v>0.0</v>
      </c>
      <c r="O27" s="22">
        <f t="shared" si="1"/>
        <v>4</v>
      </c>
      <c r="P27" s="21">
        <v>1.0</v>
      </c>
      <c r="Q27" s="23">
        <v>0.0</v>
      </c>
      <c r="R27" s="23">
        <v>1.0</v>
      </c>
      <c r="S27" s="23">
        <v>0.0</v>
      </c>
      <c r="T27" s="23">
        <v>1.0</v>
      </c>
      <c r="U27" s="23">
        <v>0.0</v>
      </c>
      <c r="V27" s="24">
        <f t="shared" si="2"/>
        <v>3</v>
      </c>
      <c r="W27" s="25">
        <f t="shared" si="3"/>
        <v>0.75</v>
      </c>
    </row>
    <row r="28">
      <c r="A28" s="8" t="s">
        <v>36</v>
      </c>
      <c r="B28" s="30" t="s">
        <v>26</v>
      </c>
      <c r="C28" s="21">
        <v>2.0</v>
      </c>
      <c r="D28" s="21">
        <v>4.0</v>
      </c>
      <c r="E28" s="21">
        <v>2.0</v>
      </c>
      <c r="F28" s="21">
        <v>3.0</v>
      </c>
      <c r="G28" s="21">
        <v>5.0</v>
      </c>
      <c r="H28" s="21">
        <v>6.0</v>
      </c>
      <c r="I28" s="21">
        <v>65.0</v>
      </c>
      <c r="J28" s="21">
        <v>69.0</v>
      </c>
      <c r="K28" s="21">
        <v>104.0</v>
      </c>
      <c r="L28" s="21">
        <v>111.0</v>
      </c>
      <c r="M28" s="21">
        <v>180.0</v>
      </c>
      <c r="N28" s="21">
        <v>251.0</v>
      </c>
      <c r="O28" s="22">
        <f t="shared" si="1"/>
        <v>780</v>
      </c>
      <c r="P28" s="21">
        <v>19.0</v>
      </c>
      <c r="Q28" s="23">
        <v>15.0</v>
      </c>
      <c r="R28" s="23">
        <v>27.0</v>
      </c>
      <c r="S28" s="23">
        <v>23.0</v>
      </c>
      <c r="T28" s="23">
        <v>38.0</v>
      </c>
      <c r="U28" s="23">
        <v>74.0</v>
      </c>
      <c r="V28" s="24">
        <f t="shared" si="2"/>
        <v>196</v>
      </c>
      <c r="W28" s="25">
        <f t="shared" si="3"/>
        <v>0.2512820513</v>
      </c>
    </row>
    <row r="29">
      <c r="A29" s="8" t="s">
        <v>38</v>
      </c>
      <c r="B29" s="20" t="s">
        <v>59</v>
      </c>
      <c r="C29" s="21">
        <v>0.0</v>
      </c>
      <c r="D29" s="21">
        <v>0.0</v>
      </c>
      <c r="E29" s="21">
        <v>0.0</v>
      </c>
      <c r="F29" s="21">
        <v>0.0</v>
      </c>
      <c r="G29" s="21">
        <v>0.0</v>
      </c>
      <c r="H29" s="21">
        <v>1.0</v>
      </c>
      <c r="I29" s="21">
        <v>0.0</v>
      </c>
      <c r="J29" s="21">
        <v>0.0</v>
      </c>
      <c r="K29" s="21">
        <v>0.0</v>
      </c>
      <c r="L29" s="21">
        <v>0.0</v>
      </c>
      <c r="M29" s="21">
        <v>0.0</v>
      </c>
      <c r="N29" s="21">
        <v>1.0</v>
      </c>
      <c r="O29" s="22">
        <f t="shared" si="1"/>
        <v>1</v>
      </c>
      <c r="P29" s="21">
        <v>0.0</v>
      </c>
      <c r="Q29" s="23">
        <v>0.0</v>
      </c>
      <c r="R29" s="23">
        <v>0.0</v>
      </c>
      <c r="S29" s="23">
        <v>0.0</v>
      </c>
      <c r="T29" s="23">
        <v>0.0</v>
      </c>
      <c r="U29" s="23">
        <v>0.0</v>
      </c>
      <c r="V29" s="24">
        <f t="shared" si="2"/>
        <v>0</v>
      </c>
      <c r="W29" s="25">
        <f t="shared" si="3"/>
        <v>0</v>
      </c>
    </row>
    <row r="30">
      <c r="A30" s="8" t="s">
        <v>45</v>
      </c>
      <c r="B30" s="20" t="s">
        <v>60</v>
      </c>
      <c r="C30" s="21">
        <v>0.0</v>
      </c>
      <c r="D30" s="21">
        <v>0.0</v>
      </c>
      <c r="E30" s="21">
        <v>1.0</v>
      </c>
      <c r="F30" s="21">
        <v>1.0</v>
      </c>
      <c r="G30" s="21">
        <v>0.0</v>
      </c>
      <c r="H30" s="21">
        <v>1.0</v>
      </c>
      <c r="I30" s="21">
        <v>0.0</v>
      </c>
      <c r="J30" s="21">
        <v>0.0</v>
      </c>
      <c r="K30" s="21">
        <v>2.0</v>
      </c>
      <c r="L30" s="21">
        <v>2.0</v>
      </c>
      <c r="M30" s="21">
        <v>0.0</v>
      </c>
      <c r="N30" s="21">
        <v>3.0</v>
      </c>
      <c r="O30" s="22">
        <f t="shared" si="1"/>
        <v>7</v>
      </c>
      <c r="P30" s="21">
        <v>0.0</v>
      </c>
      <c r="Q30" s="23">
        <v>0.0</v>
      </c>
      <c r="R30" s="23">
        <v>0.0</v>
      </c>
      <c r="S30" s="23">
        <v>1.0</v>
      </c>
      <c r="T30" s="23">
        <v>0.0</v>
      </c>
      <c r="U30" s="23">
        <v>3.0</v>
      </c>
      <c r="V30" s="24">
        <f t="shared" si="2"/>
        <v>4</v>
      </c>
      <c r="W30" s="25">
        <f t="shared" si="3"/>
        <v>0.5714285714</v>
      </c>
    </row>
    <row r="31">
      <c r="A31" s="8" t="s">
        <v>38</v>
      </c>
      <c r="B31" s="28" t="s">
        <v>61</v>
      </c>
      <c r="C31" s="21">
        <v>0.0</v>
      </c>
      <c r="D31" s="21">
        <v>0.0</v>
      </c>
      <c r="E31" s="21">
        <v>1.0</v>
      </c>
      <c r="F31" s="21">
        <v>3.0</v>
      </c>
      <c r="G31" s="21">
        <v>2.0</v>
      </c>
      <c r="H31" s="21">
        <v>4.0</v>
      </c>
      <c r="I31" s="21">
        <v>0.0</v>
      </c>
      <c r="J31" s="21">
        <v>0.0</v>
      </c>
      <c r="K31" s="21">
        <v>1.0</v>
      </c>
      <c r="L31" s="21">
        <v>59.0</v>
      </c>
      <c r="M31" s="21">
        <v>97.0</v>
      </c>
      <c r="N31" s="21">
        <v>105.0</v>
      </c>
      <c r="O31" s="22">
        <f t="shared" si="1"/>
        <v>262</v>
      </c>
      <c r="P31" s="21">
        <v>0.0</v>
      </c>
      <c r="Q31" s="23">
        <v>0.0</v>
      </c>
      <c r="R31" s="23">
        <v>1.0</v>
      </c>
      <c r="S31" s="23">
        <v>53.0</v>
      </c>
      <c r="T31" s="23">
        <v>46.0</v>
      </c>
      <c r="U31" s="23">
        <v>56.0</v>
      </c>
      <c r="V31" s="24">
        <f t="shared" si="2"/>
        <v>156</v>
      </c>
      <c r="W31" s="25">
        <f t="shared" si="3"/>
        <v>0.5954198473</v>
      </c>
    </row>
    <row r="32">
      <c r="A32" s="8" t="s">
        <v>45</v>
      </c>
      <c r="B32" s="20" t="s">
        <v>62</v>
      </c>
      <c r="C32" s="21">
        <v>0.0</v>
      </c>
      <c r="D32" s="21">
        <v>2.0</v>
      </c>
      <c r="E32" s="21">
        <v>0.0</v>
      </c>
      <c r="F32" s="21">
        <v>0.0</v>
      </c>
      <c r="G32" s="21">
        <v>0.0</v>
      </c>
      <c r="H32" s="21">
        <v>1.0</v>
      </c>
      <c r="I32" s="21">
        <v>0.0</v>
      </c>
      <c r="J32" s="21">
        <v>2.0</v>
      </c>
      <c r="K32" s="21">
        <v>0.0</v>
      </c>
      <c r="L32" s="21">
        <v>0.0</v>
      </c>
      <c r="M32" s="21">
        <v>0.0</v>
      </c>
      <c r="N32" s="21">
        <v>1.0</v>
      </c>
      <c r="O32" s="22">
        <f t="shared" si="1"/>
        <v>3</v>
      </c>
      <c r="P32" s="21">
        <v>0.0</v>
      </c>
      <c r="Q32" s="23">
        <v>2.0</v>
      </c>
      <c r="R32" s="23">
        <v>0.0</v>
      </c>
      <c r="S32" s="23">
        <v>0.0</v>
      </c>
      <c r="T32" s="23">
        <v>0.0</v>
      </c>
      <c r="U32" s="23">
        <v>1.0</v>
      </c>
      <c r="V32" s="24">
        <f t="shared" si="2"/>
        <v>3</v>
      </c>
      <c r="W32" s="25">
        <f t="shared" si="3"/>
        <v>1</v>
      </c>
    </row>
    <row r="33">
      <c r="A33" s="8" t="s">
        <v>45</v>
      </c>
      <c r="B33" s="20" t="s">
        <v>63</v>
      </c>
      <c r="C33" s="21">
        <v>0.0</v>
      </c>
      <c r="D33" s="21">
        <v>0.0</v>
      </c>
      <c r="E33" s="21">
        <v>1.0</v>
      </c>
      <c r="F33" s="21">
        <v>0.0</v>
      </c>
      <c r="G33" s="21">
        <v>0.0</v>
      </c>
      <c r="H33" s="21">
        <v>1.0</v>
      </c>
      <c r="I33" s="21">
        <v>0.0</v>
      </c>
      <c r="J33" s="21">
        <v>0.0</v>
      </c>
      <c r="K33" s="21">
        <v>1.0</v>
      </c>
      <c r="L33" s="21">
        <v>0.0</v>
      </c>
      <c r="M33" s="21">
        <v>0.0</v>
      </c>
      <c r="N33" s="21">
        <v>2.0</v>
      </c>
      <c r="O33" s="22">
        <f t="shared" si="1"/>
        <v>3</v>
      </c>
      <c r="P33" s="21">
        <v>0.0</v>
      </c>
      <c r="Q33" s="23">
        <v>0.0</v>
      </c>
      <c r="R33" s="23">
        <v>1.0</v>
      </c>
      <c r="S33" s="23">
        <v>0.0</v>
      </c>
      <c r="T33" s="23">
        <v>0.0</v>
      </c>
      <c r="U33" s="23">
        <v>0.0</v>
      </c>
      <c r="V33" s="24">
        <f t="shared" si="2"/>
        <v>1</v>
      </c>
      <c r="W33" s="25">
        <f t="shared" si="3"/>
        <v>0.3333333333</v>
      </c>
    </row>
    <row r="34">
      <c r="A34" s="8" t="s">
        <v>36</v>
      </c>
      <c r="B34" s="20" t="s">
        <v>64</v>
      </c>
      <c r="C34" s="21">
        <v>0.0</v>
      </c>
      <c r="D34" s="21">
        <v>0.0</v>
      </c>
      <c r="E34" s="21">
        <v>0.0</v>
      </c>
      <c r="F34" s="21">
        <v>0.0</v>
      </c>
      <c r="G34" s="21">
        <v>0.0</v>
      </c>
      <c r="H34" s="21">
        <v>1.0</v>
      </c>
      <c r="I34" s="21">
        <v>0.0</v>
      </c>
      <c r="J34" s="21">
        <v>0.0</v>
      </c>
      <c r="K34" s="21">
        <v>0.0</v>
      </c>
      <c r="L34" s="21">
        <v>0.0</v>
      </c>
      <c r="M34" s="21">
        <v>0.0</v>
      </c>
      <c r="N34" s="21">
        <v>2.0</v>
      </c>
      <c r="O34" s="22">
        <f t="shared" si="1"/>
        <v>2</v>
      </c>
      <c r="P34" s="21">
        <v>0.0</v>
      </c>
      <c r="Q34" s="23">
        <v>0.0</v>
      </c>
      <c r="R34" s="23">
        <v>0.0</v>
      </c>
      <c r="S34" s="23">
        <v>0.0</v>
      </c>
      <c r="T34" s="23">
        <v>0.0</v>
      </c>
      <c r="U34" s="23">
        <v>0.0</v>
      </c>
      <c r="V34" s="24">
        <f t="shared" si="2"/>
        <v>0</v>
      </c>
      <c r="W34" s="25">
        <f t="shared" si="3"/>
        <v>0</v>
      </c>
    </row>
    <row r="35">
      <c r="A35" s="8" t="s">
        <v>38</v>
      </c>
      <c r="B35" s="26" t="s">
        <v>16</v>
      </c>
      <c r="C35" s="21">
        <v>6.0</v>
      </c>
      <c r="D35" s="21">
        <v>7.0</v>
      </c>
      <c r="E35" s="21">
        <v>14.0</v>
      </c>
      <c r="F35" s="21">
        <v>16.0</v>
      </c>
      <c r="G35" s="21">
        <v>21.0</v>
      </c>
      <c r="H35" s="21">
        <v>23.0</v>
      </c>
      <c r="I35" s="21">
        <v>885.0</v>
      </c>
      <c r="J35" s="21">
        <v>2311.0</v>
      </c>
      <c r="K35" s="21">
        <v>2528.0</v>
      </c>
      <c r="L35" s="21">
        <v>3342.0</v>
      </c>
      <c r="M35" s="21">
        <v>3907.0</v>
      </c>
      <c r="N35" s="21">
        <v>5018.0</v>
      </c>
      <c r="O35" s="22">
        <f t="shared" si="1"/>
        <v>17991</v>
      </c>
      <c r="P35" s="21">
        <v>223.0</v>
      </c>
      <c r="Q35" s="23">
        <v>303.0</v>
      </c>
      <c r="R35" s="23">
        <v>558.0</v>
      </c>
      <c r="S35" s="23">
        <v>714.0</v>
      </c>
      <c r="T35" s="23">
        <v>509.0</v>
      </c>
      <c r="U35" s="23">
        <v>1261.0</v>
      </c>
      <c r="V35" s="24">
        <f t="shared" si="2"/>
        <v>3568</v>
      </c>
      <c r="W35" s="25">
        <f t="shared" si="3"/>
        <v>0.1983213829</v>
      </c>
    </row>
    <row r="36">
      <c r="A36" s="8" t="s">
        <v>47</v>
      </c>
      <c r="B36" s="20" t="s">
        <v>65</v>
      </c>
      <c r="C36" s="21">
        <v>0.0</v>
      </c>
      <c r="D36" s="21">
        <v>0.0</v>
      </c>
      <c r="E36" s="21">
        <v>1.0</v>
      </c>
      <c r="F36" s="21">
        <v>0.0</v>
      </c>
      <c r="G36" s="21">
        <v>0.0</v>
      </c>
      <c r="H36" s="21">
        <v>0.0</v>
      </c>
      <c r="I36" s="21">
        <v>0.0</v>
      </c>
      <c r="J36" s="21">
        <v>0.0</v>
      </c>
      <c r="K36" s="21">
        <v>1.0</v>
      </c>
      <c r="L36" s="21">
        <v>0.0</v>
      </c>
      <c r="M36" s="21">
        <v>0.0</v>
      </c>
      <c r="N36" s="21">
        <v>0.0</v>
      </c>
      <c r="O36" s="22">
        <f t="shared" si="1"/>
        <v>1</v>
      </c>
      <c r="P36" s="21">
        <v>0.0</v>
      </c>
      <c r="Q36" s="23">
        <v>0.0</v>
      </c>
      <c r="R36" s="23">
        <v>1.0</v>
      </c>
      <c r="S36" s="23">
        <v>0.0</v>
      </c>
      <c r="T36" s="23">
        <v>0.0</v>
      </c>
      <c r="U36" s="23">
        <v>0.0</v>
      </c>
      <c r="V36" s="24">
        <f t="shared" si="2"/>
        <v>1</v>
      </c>
      <c r="W36" s="25">
        <f t="shared" si="3"/>
        <v>1</v>
      </c>
    </row>
    <row r="37">
      <c r="A37" s="27" t="s">
        <v>38</v>
      </c>
      <c r="B37" s="26" t="s">
        <v>12</v>
      </c>
      <c r="C37" s="21">
        <v>7.0</v>
      </c>
      <c r="D37" s="21">
        <v>8.0</v>
      </c>
      <c r="E37" s="21">
        <v>12.0</v>
      </c>
      <c r="F37" s="21">
        <v>16.0</v>
      </c>
      <c r="G37" s="21">
        <v>19.0</v>
      </c>
      <c r="H37" s="21">
        <v>25.0</v>
      </c>
      <c r="I37" s="21">
        <v>3182.0</v>
      </c>
      <c r="J37" s="21">
        <v>4156.0</v>
      </c>
      <c r="K37" s="21">
        <v>4621.0</v>
      </c>
      <c r="L37" s="21">
        <v>6683.0</v>
      </c>
      <c r="M37" s="21">
        <v>11245.0</v>
      </c>
      <c r="N37" s="21">
        <v>15135.0</v>
      </c>
      <c r="O37" s="22">
        <f t="shared" si="1"/>
        <v>45022</v>
      </c>
      <c r="P37" s="21">
        <v>630.0</v>
      </c>
      <c r="Q37" s="23">
        <v>444.0</v>
      </c>
      <c r="R37" s="23">
        <v>879.0</v>
      </c>
      <c r="S37" s="23">
        <v>1365.0</v>
      </c>
      <c r="T37" s="23">
        <v>2017.0</v>
      </c>
      <c r="U37" s="23">
        <v>3792.0</v>
      </c>
      <c r="V37" s="24">
        <f t="shared" si="2"/>
        <v>9127</v>
      </c>
      <c r="W37" s="25">
        <f t="shared" si="3"/>
        <v>0.2027231131</v>
      </c>
    </row>
    <row r="38">
      <c r="A38" s="8" t="s">
        <v>38</v>
      </c>
      <c r="B38" s="20" t="s">
        <v>66</v>
      </c>
      <c r="C38" s="21">
        <v>1.0</v>
      </c>
      <c r="D38" s="21">
        <v>1.0</v>
      </c>
      <c r="E38" s="21">
        <v>1.0</v>
      </c>
      <c r="F38" s="21">
        <v>1.0</v>
      </c>
      <c r="G38" s="21">
        <v>1.0</v>
      </c>
      <c r="H38" s="21">
        <v>1.0</v>
      </c>
      <c r="I38" s="21">
        <v>2.0</v>
      </c>
      <c r="J38" s="21">
        <v>1.0</v>
      </c>
      <c r="K38" s="21">
        <v>1.0</v>
      </c>
      <c r="L38" s="21">
        <v>3.0</v>
      </c>
      <c r="M38" s="21">
        <v>1.0</v>
      </c>
      <c r="N38" s="21">
        <v>8.0</v>
      </c>
      <c r="O38" s="22">
        <f t="shared" si="1"/>
        <v>16</v>
      </c>
      <c r="P38" s="21">
        <v>0.0</v>
      </c>
      <c r="Q38" s="23">
        <v>0.0</v>
      </c>
      <c r="R38" s="23">
        <v>0.0</v>
      </c>
      <c r="S38" s="23">
        <v>1.0</v>
      </c>
      <c r="T38" s="23">
        <v>1.0</v>
      </c>
      <c r="U38" s="23">
        <v>3.0</v>
      </c>
      <c r="V38" s="24">
        <f t="shared" si="2"/>
        <v>5</v>
      </c>
      <c r="W38" s="25">
        <f t="shared" si="3"/>
        <v>0.3125</v>
      </c>
    </row>
    <row r="39">
      <c r="A39" s="8" t="s">
        <v>38</v>
      </c>
      <c r="B39" s="20" t="s">
        <v>67</v>
      </c>
      <c r="C39" s="21">
        <v>1.0</v>
      </c>
      <c r="D39" s="21">
        <v>1.0</v>
      </c>
      <c r="E39" s="21">
        <v>0.0</v>
      </c>
      <c r="F39" s="21">
        <v>0.0</v>
      </c>
      <c r="G39" s="21">
        <v>1.0</v>
      </c>
      <c r="H39" s="21">
        <v>1.0</v>
      </c>
      <c r="I39" s="21">
        <v>1.0</v>
      </c>
      <c r="J39" s="21">
        <v>2.0</v>
      </c>
      <c r="K39" s="21">
        <v>0.0</v>
      </c>
      <c r="L39" s="21">
        <v>0.0</v>
      </c>
      <c r="M39" s="21">
        <v>4.0</v>
      </c>
      <c r="N39" s="21">
        <v>5.0</v>
      </c>
      <c r="O39" s="22">
        <f t="shared" si="1"/>
        <v>12</v>
      </c>
      <c r="P39" s="21">
        <v>1.0</v>
      </c>
      <c r="Q39" s="23">
        <v>0.0</v>
      </c>
      <c r="R39" s="23">
        <v>0.0</v>
      </c>
      <c r="S39" s="23">
        <v>0.0</v>
      </c>
      <c r="T39" s="23">
        <v>1.0</v>
      </c>
      <c r="U39" s="23">
        <v>2.0</v>
      </c>
      <c r="V39" s="24">
        <f t="shared" si="2"/>
        <v>4</v>
      </c>
      <c r="W39" s="25">
        <f t="shared" si="3"/>
        <v>0.3333333333</v>
      </c>
    </row>
    <row r="40">
      <c r="A40" s="8" t="s">
        <v>38</v>
      </c>
      <c r="B40" s="20" t="s">
        <v>68</v>
      </c>
      <c r="C40" s="21">
        <v>0.0</v>
      </c>
      <c r="D40" s="21">
        <v>0.0</v>
      </c>
      <c r="E40" s="21">
        <v>0.0</v>
      </c>
      <c r="F40" s="21">
        <v>0.0</v>
      </c>
      <c r="G40" s="21">
        <v>0.0</v>
      </c>
      <c r="H40" s="21">
        <v>1.0</v>
      </c>
      <c r="I40" s="21">
        <v>0.0</v>
      </c>
      <c r="J40" s="21">
        <v>0.0</v>
      </c>
      <c r="K40" s="21">
        <v>0.0</v>
      </c>
      <c r="L40" s="21">
        <v>0.0</v>
      </c>
      <c r="M40" s="21">
        <v>0.0</v>
      </c>
      <c r="N40" s="21">
        <v>1.0</v>
      </c>
      <c r="O40" s="22">
        <f t="shared" si="1"/>
        <v>1</v>
      </c>
      <c r="P40" s="21">
        <v>0.0</v>
      </c>
      <c r="Q40" s="23">
        <v>0.0</v>
      </c>
      <c r="R40" s="23">
        <v>0.0</v>
      </c>
      <c r="S40" s="23">
        <v>0.0</v>
      </c>
      <c r="T40" s="23">
        <v>0.0</v>
      </c>
      <c r="U40" s="23">
        <v>0.0</v>
      </c>
      <c r="V40" s="24">
        <f t="shared" si="2"/>
        <v>0</v>
      </c>
      <c r="W40" s="25">
        <f t="shared" si="3"/>
        <v>0</v>
      </c>
    </row>
    <row r="41">
      <c r="A41" s="8" t="s">
        <v>38</v>
      </c>
      <c r="B41" s="30" t="s">
        <v>30</v>
      </c>
      <c r="C41" s="21">
        <v>2.0</v>
      </c>
      <c r="D41" s="21">
        <v>3.0</v>
      </c>
      <c r="E41" s="21">
        <v>4.0</v>
      </c>
      <c r="F41" s="21">
        <v>2.0</v>
      </c>
      <c r="G41" s="21">
        <v>5.0</v>
      </c>
      <c r="H41" s="21">
        <v>9.0</v>
      </c>
      <c r="I41" s="21">
        <v>3.0</v>
      </c>
      <c r="J41" s="21">
        <v>4.0</v>
      </c>
      <c r="K41" s="21">
        <v>6.0</v>
      </c>
      <c r="L41" s="21">
        <v>29.0</v>
      </c>
      <c r="M41" s="21">
        <v>139.0</v>
      </c>
      <c r="N41" s="21">
        <v>256.0</v>
      </c>
      <c r="O41" s="22">
        <f t="shared" si="1"/>
        <v>437</v>
      </c>
      <c r="P41" s="21">
        <v>2.0</v>
      </c>
      <c r="Q41" s="23">
        <v>1.0</v>
      </c>
      <c r="R41" s="23">
        <v>4.0</v>
      </c>
      <c r="S41" s="23">
        <v>13.0</v>
      </c>
      <c r="T41" s="23">
        <v>42.0</v>
      </c>
      <c r="U41" s="23">
        <v>74.0</v>
      </c>
      <c r="V41" s="24">
        <f t="shared" si="2"/>
        <v>136</v>
      </c>
      <c r="W41" s="25">
        <f t="shared" si="3"/>
        <v>0.3112128146</v>
      </c>
    </row>
    <row r="42">
      <c r="A42" s="8" t="s">
        <v>47</v>
      </c>
      <c r="B42" s="29" t="s">
        <v>24</v>
      </c>
      <c r="C42" s="21">
        <v>3.0</v>
      </c>
      <c r="D42" s="21">
        <v>2.0</v>
      </c>
      <c r="E42" s="21">
        <v>2.0</v>
      </c>
      <c r="F42" s="21">
        <v>2.0</v>
      </c>
      <c r="G42" s="21">
        <v>2.0</v>
      </c>
      <c r="H42" s="21">
        <v>2.0</v>
      </c>
      <c r="I42" s="21">
        <v>194.0</v>
      </c>
      <c r="J42" s="21">
        <v>193.0</v>
      </c>
      <c r="K42" s="21">
        <v>191.0</v>
      </c>
      <c r="L42" s="21">
        <v>160.0</v>
      </c>
      <c r="M42" s="21">
        <v>271.0</v>
      </c>
      <c r="N42" s="21">
        <v>357.0</v>
      </c>
      <c r="O42" s="22">
        <f t="shared" si="1"/>
        <v>1366</v>
      </c>
      <c r="P42" s="21">
        <v>126.0</v>
      </c>
      <c r="Q42" s="23">
        <v>86.0</v>
      </c>
      <c r="R42" s="23">
        <v>94.0</v>
      </c>
      <c r="S42" s="23">
        <v>76.0</v>
      </c>
      <c r="T42" s="23">
        <v>137.0</v>
      </c>
      <c r="U42" s="23">
        <v>176.0</v>
      </c>
      <c r="V42" s="24">
        <f t="shared" si="2"/>
        <v>695</v>
      </c>
      <c r="W42" s="25">
        <f t="shared" si="3"/>
        <v>0.5087847731</v>
      </c>
    </row>
    <row r="43">
      <c r="A43" s="8" t="s">
        <v>45</v>
      </c>
      <c r="B43" s="30" t="s">
        <v>28</v>
      </c>
      <c r="C43" s="21">
        <v>1.0</v>
      </c>
      <c r="D43" s="21">
        <v>1.0</v>
      </c>
      <c r="E43" s="21">
        <v>1.0</v>
      </c>
      <c r="F43" s="15">
        <v>1.0</v>
      </c>
      <c r="G43" s="21">
        <v>2.0</v>
      </c>
      <c r="H43" s="21">
        <v>2.0</v>
      </c>
      <c r="I43" s="21">
        <v>3.0</v>
      </c>
      <c r="J43" s="21">
        <v>30.0</v>
      </c>
      <c r="K43" s="21">
        <v>78.0</v>
      </c>
      <c r="L43" s="15">
        <v>114.0</v>
      </c>
      <c r="M43" s="21">
        <v>160.0</v>
      </c>
      <c r="N43" s="21">
        <v>247.0</v>
      </c>
      <c r="O43" s="22">
        <f t="shared" si="1"/>
        <v>632</v>
      </c>
      <c r="P43" s="21">
        <v>0.0</v>
      </c>
      <c r="Q43" s="23">
        <v>8.0</v>
      </c>
      <c r="R43" s="23">
        <v>33.0</v>
      </c>
      <c r="S43" s="17">
        <v>38.0</v>
      </c>
      <c r="T43" s="23">
        <v>37.0</v>
      </c>
      <c r="U43" s="23">
        <v>92.0</v>
      </c>
      <c r="V43" s="24">
        <f t="shared" si="2"/>
        <v>208</v>
      </c>
      <c r="W43" s="25">
        <f t="shared" si="3"/>
        <v>0.3291139241</v>
      </c>
    </row>
    <row r="44">
      <c r="A44" s="8" t="s">
        <v>38</v>
      </c>
      <c r="B44" s="26" t="s">
        <v>18</v>
      </c>
      <c r="C44" s="21">
        <v>16.0</v>
      </c>
      <c r="D44" s="21">
        <v>18.0</v>
      </c>
      <c r="E44" s="21">
        <v>20.0</v>
      </c>
      <c r="F44" s="21">
        <v>22.0</v>
      </c>
      <c r="G44" s="21">
        <v>21.0</v>
      </c>
      <c r="H44" s="21">
        <v>21.0</v>
      </c>
      <c r="I44" s="21">
        <v>1764.0</v>
      </c>
      <c r="J44" s="21">
        <v>1415.0</v>
      </c>
      <c r="K44" s="21">
        <v>1437.0</v>
      </c>
      <c r="L44" s="21">
        <v>1611.0</v>
      </c>
      <c r="M44" s="21">
        <v>1812.0</v>
      </c>
      <c r="N44" s="21">
        <v>1809.0</v>
      </c>
      <c r="O44" s="22">
        <f t="shared" si="1"/>
        <v>9848</v>
      </c>
      <c r="P44" s="21">
        <v>458.0</v>
      </c>
      <c r="Q44" s="23">
        <v>307.0</v>
      </c>
      <c r="R44" s="23">
        <v>373.0</v>
      </c>
      <c r="S44" s="23">
        <v>426.0</v>
      </c>
      <c r="T44" s="23">
        <v>349.0</v>
      </c>
      <c r="U44" s="23">
        <v>545.0</v>
      </c>
      <c r="V44" s="24">
        <f t="shared" si="2"/>
        <v>2458</v>
      </c>
      <c r="W44" s="25">
        <f t="shared" si="3"/>
        <v>0.2495938262</v>
      </c>
    </row>
    <row r="45">
      <c r="A45" s="8" t="s">
        <v>45</v>
      </c>
      <c r="B45" s="28" t="s">
        <v>69</v>
      </c>
      <c r="C45" s="21">
        <v>2.0</v>
      </c>
      <c r="D45" s="21">
        <v>1.0</v>
      </c>
      <c r="E45" s="21">
        <v>3.0</v>
      </c>
      <c r="F45" s="21">
        <v>0.0</v>
      </c>
      <c r="G45" s="21">
        <v>0.0</v>
      </c>
      <c r="H45" s="15">
        <v>5.0</v>
      </c>
      <c r="I45" s="21">
        <v>6.0</v>
      </c>
      <c r="J45" s="21">
        <v>3.0</v>
      </c>
      <c r="K45" s="21">
        <v>5.0</v>
      </c>
      <c r="L45" s="21">
        <v>0.0</v>
      </c>
      <c r="M45" s="21">
        <v>0.0</v>
      </c>
      <c r="N45" s="15">
        <v>20.0</v>
      </c>
      <c r="O45" s="22">
        <f t="shared" si="1"/>
        <v>34</v>
      </c>
      <c r="P45" s="21">
        <v>0.0</v>
      </c>
      <c r="Q45" s="23">
        <v>0.0</v>
      </c>
      <c r="R45" s="23">
        <v>1.0</v>
      </c>
      <c r="S45" s="23">
        <v>0.0</v>
      </c>
      <c r="T45" s="23">
        <v>0.0</v>
      </c>
      <c r="U45" s="23">
        <v>4.0</v>
      </c>
      <c r="V45" s="24">
        <f t="shared" si="2"/>
        <v>5</v>
      </c>
      <c r="W45" s="25">
        <f t="shared" si="3"/>
        <v>0.1470588235</v>
      </c>
    </row>
    <row r="46">
      <c r="A46" s="8" t="s">
        <v>47</v>
      </c>
      <c r="B46" s="20" t="s">
        <v>70</v>
      </c>
      <c r="C46" s="21">
        <v>2.0</v>
      </c>
      <c r="D46" s="21">
        <v>1.0</v>
      </c>
      <c r="E46" s="21">
        <v>2.0</v>
      </c>
      <c r="F46" s="21">
        <v>1.0</v>
      </c>
      <c r="G46" s="21">
        <v>1.0</v>
      </c>
      <c r="H46" s="21">
        <v>1.0</v>
      </c>
      <c r="I46" s="21">
        <v>5.0</v>
      </c>
      <c r="J46" s="21">
        <v>3.0</v>
      </c>
      <c r="K46" s="21">
        <v>3.0</v>
      </c>
      <c r="L46" s="21">
        <v>1.0</v>
      </c>
      <c r="M46" s="21">
        <v>1.0</v>
      </c>
      <c r="N46" s="21">
        <v>1.0</v>
      </c>
      <c r="O46" s="22">
        <f t="shared" si="1"/>
        <v>14</v>
      </c>
      <c r="P46" s="21">
        <v>0.0</v>
      </c>
      <c r="Q46" s="23">
        <v>0.0</v>
      </c>
      <c r="R46" s="23">
        <v>1.0</v>
      </c>
      <c r="S46" s="23">
        <v>1.0</v>
      </c>
      <c r="T46" s="23">
        <v>0.0</v>
      </c>
      <c r="U46" s="23">
        <v>1.0</v>
      </c>
      <c r="V46" s="24">
        <f t="shared" si="2"/>
        <v>3</v>
      </c>
      <c r="W46" s="25">
        <f t="shared" si="3"/>
        <v>0.2142857143</v>
      </c>
    </row>
    <row r="47">
      <c r="A47" s="27" t="s">
        <v>38</v>
      </c>
      <c r="B47" s="20" t="s">
        <v>71</v>
      </c>
      <c r="C47" s="21">
        <v>1.0</v>
      </c>
      <c r="D47" s="21">
        <v>0.0</v>
      </c>
      <c r="E47" s="21">
        <v>1.0</v>
      </c>
      <c r="F47" s="21">
        <v>0.0</v>
      </c>
      <c r="G47" s="21">
        <v>1.0</v>
      </c>
      <c r="H47" s="21">
        <v>1.0</v>
      </c>
      <c r="I47" s="21">
        <v>3.0</v>
      </c>
      <c r="J47" s="21">
        <v>0.0</v>
      </c>
      <c r="K47" s="21">
        <v>1.0</v>
      </c>
      <c r="L47" s="21">
        <v>0.0</v>
      </c>
      <c r="M47" s="21">
        <v>1.0</v>
      </c>
      <c r="N47" s="21">
        <v>1.0</v>
      </c>
      <c r="O47" s="22">
        <f t="shared" si="1"/>
        <v>6</v>
      </c>
      <c r="P47" s="21">
        <v>3.0</v>
      </c>
      <c r="Q47" s="23">
        <v>0.0</v>
      </c>
      <c r="R47" s="23">
        <v>1.0</v>
      </c>
      <c r="S47" s="23">
        <v>0.0</v>
      </c>
      <c r="T47" s="23">
        <v>0.0</v>
      </c>
      <c r="U47" s="23">
        <v>1.0</v>
      </c>
      <c r="V47" s="24">
        <f t="shared" si="2"/>
        <v>5</v>
      </c>
      <c r="W47" s="25">
        <f t="shared" si="3"/>
        <v>0.8333333333</v>
      </c>
    </row>
    <row r="48">
      <c r="A48" s="8" t="s">
        <v>72</v>
      </c>
      <c r="B48" s="20" t="s">
        <v>73</v>
      </c>
      <c r="C48" s="21">
        <v>1.0</v>
      </c>
      <c r="D48" s="21">
        <v>1.0</v>
      </c>
      <c r="E48" s="21">
        <v>1.0</v>
      </c>
      <c r="F48" s="21">
        <v>5.0</v>
      </c>
      <c r="G48" s="21">
        <v>0.0</v>
      </c>
      <c r="H48" s="21">
        <v>0.0</v>
      </c>
      <c r="I48" s="21">
        <v>52.0</v>
      </c>
      <c r="J48" s="21">
        <v>30.0</v>
      </c>
      <c r="K48" s="21">
        <v>131.0</v>
      </c>
      <c r="L48" s="21">
        <v>5.0</v>
      </c>
      <c r="M48" s="21">
        <v>0.0</v>
      </c>
      <c r="N48" s="21">
        <v>0.0</v>
      </c>
      <c r="O48" s="22">
        <f t="shared" si="1"/>
        <v>218</v>
      </c>
      <c r="P48" s="21">
        <v>7.0</v>
      </c>
      <c r="Q48" s="23">
        <v>0.0</v>
      </c>
      <c r="R48" s="23">
        <v>36.0</v>
      </c>
      <c r="S48" s="23">
        <v>5.0</v>
      </c>
      <c r="T48" s="23">
        <v>0.0</v>
      </c>
      <c r="U48" s="23">
        <v>0.0</v>
      </c>
      <c r="V48" s="24">
        <f t="shared" si="2"/>
        <v>48</v>
      </c>
      <c r="W48" s="25">
        <f t="shared" si="3"/>
        <v>0.2201834862</v>
      </c>
    </row>
    <row r="49">
      <c r="A49" s="8" t="s">
        <v>38</v>
      </c>
      <c r="B49" s="20" t="s">
        <v>74</v>
      </c>
      <c r="C49" s="21">
        <v>13.0</v>
      </c>
      <c r="D49" s="21">
        <v>18.0</v>
      </c>
      <c r="E49" s="21">
        <v>9.0</v>
      </c>
      <c r="F49" s="21">
        <v>12.0</v>
      </c>
      <c r="G49" s="21">
        <v>4.0</v>
      </c>
      <c r="H49" s="21">
        <v>3.0</v>
      </c>
      <c r="I49" s="21">
        <v>74.0</v>
      </c>
      <c r="J49" s="21">
        <v>71.0</v>
      </c>
      <c r="K49" s="21">
        <v>29.0</v>
      </c>
      <c r="L49" s="21">
        <v>58.0</v>
      </c>
      <c r="M49" s="21">
        <v>10.0</v>
      </c>
      <c r="N49" s="21">
        <v>3.0</v>
      </c>
      <c r="O49" s="22">
        <f t="shared" si="1"/>
        <v>245</v>
      </c>
      <c r="P49" s="21">
        <v>12.0</v>
      </c>
      <c r="Q49" s="23">
        <v>15.0</v>
      </c>
      <c r="R49" s="23">
        <v>5.0</v>
      </c>
      <c r="S49" s="23">
        <v>7.0</v>
      </c>
      <c r="T49" s="23">
        <v>2.0</v>
      </c>
      <c r="U49" s="23">
        <v>2.0</v>
      </c>
      <c r="V49" s="24">
        <f t="shared" si="2"/>
        <v>43</v>
      </c>
      <c r="W49" s="25">
        <f t="shared" si="3"/>
        <v>0.1755102041</v>
      </c>
    </row>
    <row r="50">
      <c r="A50" s="27" t="s">
        <v>40</v>
      </c>
      <c r="B50" s="20" t="s">
        <v>75</v>
      </c>
      <c r="C50" s="21">
        <v>1.0</v>
      </c>
      <c r="D50" s="21">
        <v>1.0</v>
      </c>
      <c r="E50" s="21">
        <v>1.0</v>
      </c>
      <c r="F50" s="21">
        <v>1.0</v>
      </c>
      <c r="G50" s="21">
        <v>1.0</v>
      </c>
      <c r="H50" s="21">
        <v>1.0</v>
      </c>
      <c r="I50" s="21">
        <v>2.0</v>
      </c>
      <c r="J50" s="21">
        <v>2.0</v>
      </c>
      <c r="K50" s="21">
        <v>2.0</v>
      </c>
      <c r="L50" s="21">
        <v>2.0</v>
      </c>
      <c r="M50" s="21">
        <v>2.0</v>
      </c>
      <c r="N50" s="21">
        <v>2.0</v>
      </c>
      <c r="O50" s="22">
        <f t="shared" si="1"/>
        <v>12</v>
      </c>
      <c r="P50" s="21">
        <v>0.0</v>
      </c>
      <c r="Q50" s="23">
        <v>0.0</v>
      </c>
      <c r="R50" s="23">
        <v>0.0</v>
      </c>
      <c r="S50" s="23">
        <v>0.0</v>
      </c>
      <c r="T50" s="23">
        <v>0.0</v>
      </c>
      <c r="U50" s="23">
        <v>0.0</v>
      </c>
      <c r="V50" s="24">
        <f t="shared" si="2"/>
        <v>0</v>
      </c>
      <c r="W50" s="25">
        <f t="shared" si="3"/>
        <v>0</v>
      </c>
    </row>
    <row r="51">
      <c r="A51" s="8" t="s">
        <v>38</v>
      </c>
      <c r="B51" s="26" t="s">
        <v>14</v>
      </c>
      <c r="C51" s="21">
        <v>17.0</v>
      </c>
      <c r="D51" s="21">
        <v>21.0</v>
      </c>
      <c r="E51" s="21">
        <v>25.0</v>
      </c>
      <c r="F51" s="21">
        <v>26.0</v>
      </c>
      <c r="G51" s="21">
        <v>24.0</v>
      </c>
      <c r="H51" s="21">
        <v>26.0</v>
      </c>
      <c r="I51" s="21">
        <v>1460.0</v>
      </c>
      <c r="J51" s="21">
        <v>3142.0</v>
      </c>
      <c r="K51" s="21">
        <v>5443.0</v>
      </c>
      <c r="L51" s="21">
        <v>8764.0</v>
      </c>
      <c r="M51" s="21">
        <v>9215.0</v>
      </c>
      <c r="N51" s="21">
        <v>9967.0</v>
      </c>
      <c r="O51" s="22">
        <f t="shared" si="1"/>
        <v>37991</v>
      </c>
      <c r="P51" s="21">
        <v>733.0</v>
      </c>
      <c r="Q51" s="23">
        <v>1059.0</v>
      </c>
      <c r="R51" s="23">
        <v>2019.0</v>
      </c>
      <c r="S51" s="23">
        <v>2369.0</v>
      </c>
      <c r="T51" s="23">
        <v>1326.0</v>
      </c>
      <c r="U51" s="23">
        <v>2003.0</v>
      </c>
      <c r="V51" s="24">
        <f t="shared" si="2"/>
        <v>9509</v>
      </c>
      <c r="W51" s="25">
        <f t="shared" si="3"/>
        <v>0.2502961228</v>
      </c>
    </row>
    <row r="52">
      <c r="A52" s="8" t="s">
        <v>45</v>
      </c>
      <c r="B52" s="20" t="s">
        <v>76</v>
      </c>
      <c r="C52" s="21">
        <v>3.0</v>
      </c>
      <c r="D52" s="21">
        <v>1.0</v>
      </c>
      <c r="E52" s="21">
        <v>1.0</v>
      </c>
      <c r="F52" s="21">
        <v>1.0</v>
      </c>
      <c r="G52" s="21">
        <v>1.0</v>
      </c>
      <c r="H52" s="21">
        <v>2.0</v>
      </c>
      <c r="I52" s="21">
        <v>5.0</v>
      </c>
      <c r="J52" s="21">
        <v>2.0</v>
      </c>
      <c r="K52" s="21">
        <v>1.0</v>
      </c>
      <c r="L52" s="21">
        <v>3.0</v>
      </c>
      <c r="M52" s="21">
        <v>3.0</v>
      </c>
      <c r="N52" s="21">
        <v>7.0</v>
      </c>
      <c r="O52" s="22">
        <f t="shared" si="1"/>
        <v>21</v>
      </c>
      <c r="P52" s="21">
        <v>2.0</v>
      </c>
      <c r="Q52" s="23">
        <v>1.0</v>
      </c>
      <c r="R52" s="23">
        <v>0.0</v>
      </c>
      <c r="S52" s="23">
        <v>1.0</v>
      </c>
      <c r="T52" s="23">
        <v>2.0</v>
      </c>
      <c r="U52" s="23">
        <v>4.0</v>
      </c>
      <c r="V52" s="24">
        <f t="shared" si="2"/>
        <v>10</v>
      </c>
      <c r="W52" s="25">
        <f t="shared" si="3"/>
        <v>0.4761904762</v>
      </c>
    </row>
    <row r="53">
      <c r="A53" s="8" t="s">
        <v>38</v>
      </c>
      <c r="B53" s="20" t="s">
        <v>77</v>
      </c>
      <c r="C53" s="21">
        <v>0.0</v>
      </c>
      <c r="D53" s="21">
        <v>0.0</v>
      </c>
      <c r="E53" s="21">
        <v>0.0</v>
      </c>
      <c r="F53" s="21">
        <v>0.0</v>
      </c>
      <c r="G53" s="21">
        <v>0.0</v>
      </c>
      <c r="H53" s="21">
        <v>1.0</v>
      </c>
      <c r="I53" s="21">
        <v>0.0</v>
      </c>
      <c r="J53" s="21">
        <v>0.0</v>
      </c>
      <c r="K53" s="21">
        <v>0.0</v>
      </c>
      <c r="L53" s="21">
        <v>0.0</v>
      </c>
      <c r="M53" s="21">
        <v>0.0</v>
      </c>
      <c r="N53" s="21">
        <v>1.0</v>
      </c>
      <c r="O53" s="22">
        <f t="shared" si="1"/>
        <v>1</v>
      </c>
      <c r="P53" s="21">
        <v>0.0</v>
      </c>
      <c r="Q53" s="23">
        <v>0.0</v>
      </c>
      <c r="R53" s="23">
        <v>0.0</v>
      </c>
      <c r="S53" s="23">
        <v>0.0</v>
      </c>
      <c r="T53" s="23">
        <v>0.0</v>
      </c>
      <c r="U53" s="23">
        <v>1.0</v>
      </c>
      <c r="V53" s="24">
        <f t="shared" si="2"/>
        <v>1</v>
      </c>
      <c r="W53" s="25">
        <f t="shared" si="3"/>
        <v>1</v>
      </c>
    </row>
    <row r="54">
      <c r="A54" s="8" t="s">
        <v>45</v>
      </c>
      <c r="B54" s="20" t="s">
        <v>78</v>
      </c>
      <c r="C54" s="21">
        <v>7.0</v>
      </c>
      <c r="D54" s="21">
        <v>11.0</v>
      </c>
      <c r="E54" s="21">
        <v>7.0</v>
      </c>
      <c r="F54" s="21">
        <v>6.0</v>
      </c>
      <c r="G54" s="21">
        <v>4.0</v>
      </c>
      <c r="H54" s="21">
        <v>5.0</v>
      </c>
      <c r="I54" s="21">
        <v>34.0</v>
      </c>
      <c r="J54" s="21">
        <v>31.0</v>
      </c>
      <c r="K54" s="21">
        <v>11.0</v>
      </c>
      <c r="L54" s="21">
        <v>13.0</v>
      </c>
      <c r="M54" s="21">
        <v>20.0</v>
      </c>
      <c r="N54" s="21">
        <v>20.0</v>
      </c>
      <c r="O54" s="22">
        <f t="shared" si="1"/>
        <v>129</v>
      </c>
      <c r="P54" s="21">
        <v>2.0</v>
      </c>
      <c r="Q54" s="23">
        <v>3.0</v>
      </c>
      <c r="R54" s="23">
        <v>3.0</v>
      </c>
      <c r="S54" s="23">
        <v>0.0</v>
      </c>
      <c r="T54" s="23">
        <v>1.0</v>
      </c>
      <c r="U54" s="23">
        <v>1.0</v>
      </c>
      <c r="V54" s="24">
        <f t="shared" si="2"/>
        <v>10</v>
      </c>
      <c r="W54" s="25">
        <f t="shared" si="3"/>
        <v>0.07751937984</v>
      </c>
    </row>
    <row r="55">
      <c r="A55" s="8" t="s">
        <v>45</v>
      </c>
      <c r="B55" s="31" t="s">
        <v>13</v>
      </c>
      <c r="C55" s="21">
        <v>37.0</v>
      </c>
      <c r="D55" s="21">
        <v>40.0</v>
      </c>
      <c r="E55" s="21">
        <v>48.0</v>
      </c>
      <c r="F55" s="21">
        <v>56.0</v>
      </c>
      <c r="G55" s="21">
        <v>59.0</v>
      </c>
      <c r="H55" s="21">
        <v>59.0</v>
      </c>
      <c r="I55" s="21">
        <v>3763.0</v>
      </c>
      <c r="J55" s="21">
        <v>4313.0</v>
      </c>
      <c r="K55" s="21">
        <v>4515.0</v>
      </c>
      <c r="L55" s="21">
        <v>5973.0</v>
      </c>
      <c r="M55" s="21">
        <v>8450.0</v>
      </c>
      <c r="N55" s="21">
        <v>11276.0</v>
      </c>
      <c r="O55" s="22">
        <f t="shared" si="1"/>
        <v>38290</v>
      </c>
      <c r="P55" s="21">
        <v>911.0</v>
      </c>
      <c r="Q55" s="23">
        <v>689.0</v>
      </c>
      <c r="R55" s="23">
        <v>1119.0</v>
      </c>
      <c r="S55" s="23">
        <v>1555.0</v>
      </c>
      <c r="T55" s="23">
        <v>1642.0</v>
      </c>
      <c r="U55" s="23">
        <v>3331.0</v>
      </c>
      <c r="V55" s="24">
        <f t="shared" si="2"/>
        <v>9247</v>
      </c>
      <c r="W55" s="25">
        <f t="shared" si="3"/>
        <v>0.2414990859</v>
      </c>
    </row>
    <row r="56">
      <c r="A56" s="8" t="s">
        <v>36</v>
      </c>
      <c r="B56" s="20" t="s">
        <v>79</v>
      </c>
      <c r="C56" s="21">
        <v>3.0</v>
      </c>
      <c r="D56" s="21">
        <v>2.0</v>
      </c>
      <c r="E56" s="21">
        <v>3.0</v>
      </c>
      <c r="F56" s="21">
        <v>2.0</v>
      </c>
      <c r="G56" s="21">
        <v>2.0</v>
      </c>
      <c r="H56" s="21">
        <v>2.0</v>
      </c>
      <c r="I56" s="21">
        <v>40.0</v>
      </c>
      <c r="J56" s="21">
        <v>28.0</v>
      </c>
      <c r="K56" s="21">
        <v>35.0</v>
      </c>
      <c r="L56" s="21">
        <v>26.0</v>
      </c>
      <c r="M56" s="21">
        <v>21.0</v>
      </c>
      <c r="N56" s="21">
        <v>19.0</v>
      </c>
      <c r="O56" s="22">
        <f t="shared" si="1"/>
        <v>169</v>
      </c>
      <c r="P56" s="21">
        <v>7.0</v>
      </c>
      <c r="Q56" s="23">
        <v>3.0</v>
      </c>
      <c r="R56" s="23">
        <v>4.0</v>
      </c>
      <c r="S56" s="23">
        <v>1.0</v>
      </c>
      <c r="T56" s="23">
        <v>0.0</v>
      </c>
      <c r="U56" s="23">
        <v>1.0</v>
      </c>
      <c r="V56" s="24">
        <f t="shared" si="2"/>
        <v>16</v>
      </c>
      <c r="W56" s="25">
        <f t="shared" si="3"/>
        <v>0.09467455621</v>
      </c>
    </row>
    <row r="57">
      <c r="A57" s="8" t="s">
        <v>36</v>
      </c>
      <c r="B57" s="29" t="s">
        <v>27</v>
      </c>
      <c r="C57" s="21">
        <v>3.0</v>
      </c>
      <c r="D57" s="21">
        <v>2.0</v>
      </c>
      <c r="E57" s="21">
        <v>1.0</v>
      </c>
      <c r="F57" s="21">
        <v>2.0</v>
      </c>
      <c r="G57" s="21">
        <v>3.0</v>
      </c>
      <c r="H57" s="21">
        <v>3.0</v>
      </c>
      <c r="I57" s="21">
        <v>90.0</v>
      </c>
      <c r="J57" s="21">
        <v>72.0</v>
      </c>
      <c r="K57" s="21">
        <v>88.0</v>
      </c>
      <c r="L57" s="21">
        <v>107.0</v>
      </c>
      <c r="M57" s="21">
        <v>174.0</v>
      </c>
      <c r="N57" s="21">
        <v>169.0</v>
      </c>
      <c r="O57" s="22">
        <f t="shared" si="1"/>
        <v>700</v>
      </c>
      <c r="P57" s="21">
        <v>28.0</v>
      </c>
      <c r="Q57" s="23">
        <v>12.0</v>
      </c>
      <c r="R57" s="23">
        <v>20.0</v>
      </c>
      <c r="S57" s="23">
        <v>24.0</v>
      </c>
      <c r="T57" s="23">
        <v>32.0</v>
      </c>
      <c r="U57" s="23">
        <v>50.0</v>
      </c>
      <c r="V57" s="24">
        <f t="shared" si="2"/>
        <v>166</v>
      </c>
      <c r="W57" s="25">
        <f t="shared" si="3"/>
        <v>0.2371428571</v>
      </c>
    </row>
    <row r="58">
      <c r="A58" s="8" t="s">
        <v>36</v>
      </c>
      <c r="B58" s="20" t="s">
        <v>80</v>
      </c>
      <c r="C58" s="21">
        <v>1.0</v>
      </c>
      <c r="D58" s="21">
        <v>1.0</v>
      </c>
      <c r="E58" s="21">
        <v>0.0</v>
      </c>
      <c r="F58" s="21">
        <v>0.0</v>
      </c>
      <c r="G58" s="21">
        <v>0.0</v>
      </c>
      <c r="H58" s="21">
        <v>0.0</v>
      </c>
      <c r="I58" s="21">
        <v>2.0</v>
      </c>
      <c r="J58" s="21">
        <v>2.0</v>
      </c>
      <c r="K58" s="21">
        <v>0.0</v>
      </c>
      <c r="L58" s="21">
        <v>0.0</v>
      </c>
      <c r="M58" s="21">
        <v>0.0</v>
      </c>
      <c r="N58" s="21">
        <v>0.0</v>
      </c>
      <c r="O58" s="22">
        <f t="shared" si="1"/>
        <v>4</v>
      </c>
      <c r="P58" s="21">
        <v>0.0</v>
      </c>
      <c r="Q58" s="23">
        <v>1.0</v>
      </c>
      <c r="R58" s="23">
        <v>0.0</v>
      </c>
      <c r="S58" s="23">
        <v>0.0</v>
      </c>
      <c r="T58" s="23">
        <v>0.0</v>
      </c>
      <c r="U58" s="23">
        <v>0.0</v>
      </c>
      <c r="V58" s="24">
        <f t="shared" si="2"/>
        <v>1</v>
      </c>
      <c r="W58" s="25">
        <f t="shared" si="3"/>
        <v>0.25</v>
      </c>
    </row>
    <row r="59">
      <c r="A59" s="8" t="s">
        <v>38</v>
      </c>
      <c r="B59" s="20" t="s">
        <v>81</v>
      </c>
      <c r="C59" s="21">
        <v>3.0</v>
      </c>
      <c r="D59" s="21">
        <v>2.0</v>
      </c>
      <c r="E59" s="21">
        <v>2.0</v>
      </c>
      <c r="F59" s="21">
        <v>2.0</v>
      </c>
      <c r="G59" s="21">
        <v>2.0</v>
      </c>
      <c r="H59" s="21">
        <v>1.0</v>
      </c>
      <c r="I59" s="21">
        <v>4.0</v>
      </c>
      <c r="J59" s="21">
        <v>3.0</v>
      </c>
      <c r="K59" s="21">
        <v>3.0</v>
      </c>
      <c r="L59" s="21">
        <v>3.0</v>
      </c>
      <c r="M59" s="21">
        <v>4.0</v>
      </c>
      <c r="N59" s="21">
        <v>3.0</v>
      </c>
      <c r="O59" s="22">
        <f t="shared" si="1"/>
        <v>20</v>
      </c>
      <c r="P59" s="21">
        <v>1.0</v>
      </c>
      <c r="Q59" s="23">
        <v>0.0</v>
      </c>
      <c r="R59" s="23">
        <v>2.0</v>
      </c>
      <c r="S59" s="23">
        <v>0.0</v>
      </c>
      <c r="T59" s="23">
        <v>1.0</v>
      </c>
      <c r="U59" s="23">
        <v>2.0</v>
      </c>
      <c r="V59" s="24">
        <f t="shared" si="2"/>
        <v>6</v>
      </c>
      <c r="W59" s="25">
        <f t="shared" si="3"/>
        <v>0.3</v>
      </c>
    </row>
    <row r="60">
      <c r="A60" s="8" t="s">
        <v>45</v>
      </c>
      <c r="B60" s="20" t="s">
        <v>82</v>
      </c>
      <c r="C60" s="21">
        <v>0.0</v>
      </c>
      <c r="D60" s="21">
        <v>0.0</v>
      </c>
      <c r="E60" s="21">
        <v>0.0</v>
      </c>
      <c r="F60" s="21">
        <v>0.0</v>
      </c>
      <c r="G60" s="21">
        <v>0.0</v>
      </c>
      <c r="H60" s="21">
        <v>2.0</v>
      </c>
      <c r="I60" s="21">
        <v>0.0</v>
      </c>
      <c r="J60" s="21">
        <v>0.0</v>
      </c>
      <c r="K60" s="21">
        <v>0.0</v>
      </c>
      <c r="L60" s="21">
        <v>0.0</v>
      </c>
      <c r="M60" s="21">
        <v>0.0</v>
      </c>
      <c r="N60" s="21">
        <v>12.0</v>
      </c>
      <c r="O60" s="22">
        <f t="shared" si="1"/>
        <v>12</v>
      </c>
      <c r="P60" s="21">
        <v>0.0</v>
      </c>
      <c r="Q60" s="23">
        <v>0.0</v>
      </c>
      <c r="R60" s="23">
        <v>0.0</v>
      </c>
      <c r="S60" s="23">
        <v>0.0</v>
      </c>
      <c r="T60" s="23">
        <v>0.0</v>
      </c>
      <c r="U60" s="23">
        <v>4.0</v>
      </c>
      <c r="V60" s="24">
        <f t="shared" si="2"/>
        <v>4</v>
      </c>
      <c r="W60" s="25">
        <f t="shared" si="3"/>
        <v>0.3333333333</v>
      </c>
    </row>
    <row r="61">
      <c r="A61" s="8" t="s">
        <v>47</v>
      </c>
      <c r="B61" s="20" t="s">
        <v>83</v>
      </c>
      <c r="C61" s="21">
        <v>1.0</v>
      </c>
      <c r="D61" s="21">
        <v>1.0</v>
      </c>
      <c r="E61" s="21">
        <v>1.0</v>
      </c>
      <c r="F61" s="21">
        <v>0.0</v>
      </c>
      <c r="G61" s="21">
        <v>1.0</v>
      </c>
      <c r="H61" s="21">
        <v>1.0</v>
      </c>
      <c r="I61" s="21">
        <v>2.0</v>
      </c>
      <c r="J61" s="21">
        <v>3.0</v>
      </c>
      <c r="K61" s="21">
        <v>2.0</v>
      </c>
      <c r="L61" s="21">
        <v>0.0</v>
      </c>
      <c r="M61" s="21">
        <v>3.0</v>
      </c>
      <c r="N61" s="21">
        <v>1.0</v>
      </c>
      <c r="O61" s="22">
        <f t="shared" si="1"/>
        <v>11</v>
      </c>
      <c r="P61" s="21">
        <v>1.0</v>
      </c>
      <c r="Q61" s="23">
        <v>1.0</v>
      </c>
      <c r="R61" s="23">
        <v>0.0</v>
      </c>
      <c r="S61" s="23">
        <v>0.0</v>
      </c>
      <c r="T61" s="23">
        <v>0.0</v>
      </c>
      <c r="U61" s="23">
        <v>1.0</v>
      </c>
      <c r="V61" s="24">
        <f t="shared" si="2"/>
        <v>3</v>
      </c>
      <c r="W61" s="25">
        <f t="shared" si="3"/>
        <v>0.2727272727</v>
      </c>
    </row>
    <row r="62">
      <c r="A62" s="8" t="s">
        <v>38</v>
      </c>
      <c r="B62" s="20" t="s">
        <v>84</v>
      </c>
      <c r="C62" s="21">
        <v>0.0</v>
      </c>
      <c r="D62" s="21">
        <v>0.0</v>
      </c>
      <c r="E62" s="21">
        <v>1.0</v>
      </c>
      <c r="F62" s="21">
        <v>0.0</v>
      </c>
      <c r="G62" s="21">
        <v>0.0</v>
      </c>
      <c r="H62" s="21">
        <v>0.0</v>
      </c>
      <c r="I62" s="21">
        <v>0.0</v>
      </c>
      <c r="J62" s="21">
        <v>0.0</v>
      </c>
      <c r="K62" s="21">
        <v>1.0</v>
      </c>
      <c r="L62" s="21">
        <v>0.0</v>
      </c>
      <c r="M62" s="21">
        <v>0.0</v>
      </c>
      <c r="N62" s="21">
        <v>0.0</v>
      </c>
      <c r="O62" s="22">
        <f t="shared" si="1"/>
        <v>1</v>
      </c>
      <c r="P62" s="21">
        <v>0.0</v>
      </c>
      <c r="Q62" s="23">
        <v>0.0</v>
      </c>
      <c r="R62" s="23">
        <v>1.0</v>
      </c>
      <c r="S62" s="23">
        <v>0.0</v>
      </c>
      <c r="T62" s="23">
        <v>0.0</v>
      </c>
      <c r="U62" s="23">
        <v>0.0</v>
      </c>
      <c r="V62" s="24">
        <f t="shared" si="2"/>
        <v>1</v>
      </c>
      <c r="W62" s="25">
        <f t="shared" si="3"/>
        <v>1</v>
      </c>
    </row>
    <row r="63">
      <c r="A63" s="8" t="s">
        <v>47</v>
      </c>
      <c r="B63" s="20" t="s">
        <v>85</v>
      </c>
      <c r="C63" s="21">
        <v>1.0</v>
      </c>
      <c r="D63" s="21">
        <v>0.0</v>
      </c>
      <c r="E63" s="21">
        <v>0.0</v>
      </c>
      <c r="F63" s="21">
        <v>1.0</v>
      </c>
      <c r="G63" s="21">
        <v>0.0</v>
      </c>
      <c r="H63" s="21">
        <v>1.0</v>
      </c>
      <c r="I63" s="21">
        <v>1.0</v>
      </c>
      <c r="J63" s="21">
        <v>0.0</v>
      </c>
      <c r="K63" s="21">
        <v>0.0</v>
      </c>
      <c r="L63" s="21">
        <v>1.0</v>
      </c>
      <c r="M63" s="21">
        <v>0.0</v>
      </c>
      <c r="N63" s="21">
        <v>1.0</v>
      </c>
      <c r="O63" s="22">
        <f t="shared" si="1"/>
        <v>3</v>
      </c>
      <c r="P63" s="21">
        <v>1.0</v>
      </c>
      <c r="Q63" s="23">
        <v>0.0</v>
      </c>
      <c r="R63" s="23">
        <v>0.0</v>
      </c>
      <c r="S63" s="23">
        <v>1.0</v>
      </c>
      <c r="T63" s="23">
        <v>0.0</v>
      </c>
      <c r="U63" s="23">
        <v>1.0</v>
      </c>
      <c r="V63" s="24">
        <f t="shared" si="2"/>
        <v>3</v>
      </c>
      <c r="W63" s="25">
        <f t="shared" si="3"/>
        <v>1</v>
      </c>
    </row>
    <row r="64">
      <c r="A64" s="8" t="s">
        <v>38</v>
      </c>
      <c r="B64" s="20" t="s">
        <v>86</v>
      </c>
      <c r="C64" s="21">
        <v>0.0</v>
      </c>
      <c r="D64" s="21">
        <v>0.0</v>
      </c>
      <c r="E64" s="21">
        <v>0.0</v>
      </c>
      <c r="F64" s="21">
        <v>3.0</v>
      </c>
      <c r="G64" s="21">
        <v>1.0</v>
      </c>
      <c r="H64" s="21">
        <v>0.0</v>
      </c>
      <c r="I64" s="21">
        <v>0.0</v>
      </c>
      <c r="J64" s="21">
        <v>0.0</v>
      </c>
      <c r="K64" s="21">
        <v>0.0</v>
      </c>
      <c r="L64" s="21">
        <v>3.0</v>
      </c>
      <c r="M64" s="21">
        <v>1.0</v>
      </c>
      <c r="N64" s="21">
        <v>0.0</v>
      </c>
      <c r="O64" s="22">
        <f t="shared" si="1"/>
        <v>4</v>
      </c>
      <c r="P64" s="21">
        <v>0.0</v>
      </c>
      <c r="Q64" s="23">
        <v>0.0</v>
      </c>
      <c r="R64" s="23">
        <v>0.0</v>
      </c>
      <c r="S64" s="23">
        <v>2.0</v>
      </c>
      <c r="T64" s="23">
        <v>0.0</v>
      </c>
      <c r="U64" s="23">
        <v>0.0</v>
      </c>
      <c r="V64" s="24">
        <f t="shared" si="2"/>
        <v>2</v>
      </c>
      <c r="W64" s="25">
        <f t="shared" si="3"/>
        <v>0.5</v>
      </c>
    </row>
    <row r="65">
      <c r="A65" s="8" t="s">
        <v>47</v>
      </c>
      <c r="B65" s="20" t="s">
        <v>87</v>
      </c>
      <c r="C65" s="21">
        <v>2.0</v>
      </c>
      <c r="D65" s="21">
        <v>1.0</v>
      </c>
      <c r="E65" s="21">
        <v>1.0</v>
      </c>
      <c r="F65" s="21">
        <v>0.0</v>
      </c>
      <c r="G65" s="21">
        <v>0.0</v>
      </c>
      <c r="H65" s="21">
        <v>0.0</v>
      </c>
      <c r="I65" s="21">
        <v>2.0</v>
      </c>
      <c r="J65" s="21">
        <v>1.0</v>
      </c>
      <c r="K65" s="21">
        <v>3.0</v>
      </c>
      <c r="L65" s="21">
        <v>0.0</v>
      </c>
      <c r="M65" s="21">
        <v>0.0</v>
      </c>
      <c r="N65" s="21">
        <v>0.0</v>
      </c>
      <c r="O65" s="22">
        <f t="shared" si="1"/>
        <v>6</v>
      </c>
      <c r="P65" s="21">
        <v>0.0</v>
      </c>
      <c r="Q65" s="23">
        <v>0.0</v>
      </c>
      <c r="R65" s="23">
        <v>1.0</v>
      </c>
      <c r="S65" s="23">
        <v>0.0</v>
      </c>
      <c r="T65" s="23">
        <v>0.0</v>
      </c>
      <c r="U65" s="23">
        <v>0.0</v>
      </c>
      <c r="V65" s="24">
        <f t="shared" si="2"/>
        <v>1</v>
      </c>
      <c r="W65" s="25">
        <f t="shared" si="3"/>
        <v>0.1666666667</v>
      </c>
    </row>
    <row r="66">
      <c r="A66" s="8" t="s">
        <v>38</v>
      </c>
      <c r="B66" s="29" t="s">
        <v>22</v>
      </c>
      <c r="C66" s="21">
        <v>1.0</v>
      </c>
      <c r="D66" s="21">
        <v>1.0</v>
      </c>
      <c r="E66" s="21">
        <v>3.0</v>
      </c>
      <c r="F66" s="21">
        <v>3.0</v>
      </c>
      <c r="G66" s="21">
        <v>2.0</v>
      </c>
      <c r="H66" s="21">
        <v>2.0</v>
      </c>
      <c r="I66" s="21">
        <v>347.0</v>
      </c>
      <c r="J66" s="21">
        <v>548.0</v>
      </c>
      <c r="K66" s="21">
        <v>681.0</v>
      </c>
      <c r="L66" s="21">
        <v>946.0</v>
      </c>
      <c r="M66" s="21">
        <v>1218.0</v>
      </c>
      <c r="N66" s="21">
        <v>1196.0</v>
      </c>
      <c r="O66" s="22">
        <f t="shared" si="1"/>
        <v>4936</v>
      </c>
      <c r="P66" s="21">
        <v>65.0</v>
      </c>
      <c r="Q66" s="23">
        <v>55.0</v>
      </c>
      <c r="R66" s="23">
        <v>143.0</v>
      </c>
      <c r="S66" s="23">
        <v>207.0</v>
      </c>
      <c r="T66" s="23">
        <v>208.0</v>
      </c>
      <c r="U66" s="23">
        <v>311.0</v>
      </c>
      <c r="V66" s="24">
        <f t="shared" si="2"/>
        <v>989</v>
      </c>
      <c r="W66" s="25">
        <f t="shared" si="3"/>
        <v>0.2003646677</v>
      </c>
    </row>
    <row r="67">
      <c r="A67" s="27" t="s">
        <v>47</v>
      </c>
      <c r="B67" s="28" t="s">
        <v>88</v>
      </c>
      <c r="C67" s="21">
        <v>1.0</v>
      </c>
      <c r="D67" s="21">
        <v>2.0</v>
      </c>
      <c r="E67" s="15">
        <v>1.0</v>
      </c>
      <c r="F67" s="15">
        <v>2.0</v>
      </c>
      <c r="G67" s="15">
        <v>2.0</v>
      </c>
      <c r="H67" s="15">
        <v>2.0</v>
      </c>
      <c r="I67" s="21">
        <v>8.0</v>
      </c>
      <c r="J67" s="21">
        <v>5.0</v>
      </c>
      <c r="K67" s="15">
        <v>3.0</v>
      </c>
      <c r="L67" s="15">
        <v>5.0</v>
      </c>
      <c r="M67" s="15">
        <v>5.0</v>
      </c>
      <c r="N67" s="15">
        <v>5.0</v>
      </c>
      <c r="O67" s="22">
        <f t="shared" si="1"/>
        <v>31</v>
      </c>
      <c r="P67" s="21">
        <v>1.0</v>
      </c>
      <c r="Q67" s="23">
        <v>1.0</v>
      </c>
      <c r="R67" s="23">
        <v>0.0</v>
      </c>
      <c r="S67" s="17">
        <v>1.0</v>
      </c>
      <c r="T67" s="17">
        <v>1.0</v>
      </c>
      <c r="U67" s="17">
        <v>1.0</v>
      </c>
      <c r="V67" s="24">
        <f t="shared" si="2"/>
        <v>5</v>
      </c>
      <c r="W67" s="25">
        <f t="shared" si="3"/>
        <v>0.1612903226</v>
      </c>
    </row>
    <row r="68">
      <c r="A68" s="8" t="s">
        <v>38</v>
      </c>
      <c r="B68" s="20" t="s">
        <v>89</v>
      </c>
      <c r="C68" s="21">
        <v>0.0</v>
      </c>
      <c r="D68" s="21">
        <v>0.0</v>
      </c>
      <c r="E68" s="21">
        <v>0.0</v>
      </c>
      <c r="F68" s="21">
        <v>0.0</v>
      </c>
      <c r="G68" s="21">
        <v>1.0</v>
      </c>
      <c r="H68" s="21">
        <v>0.0</v>
      </c>
      <c r="I68" s="21">
        <v>0.0</v>
      </c>
      <c r="J68" s="21">
        <v>0.0</v>
      </c>
      <c r="K68" s="21">
        <v>0.0</v>
      </c>
      <c r="L68" s="21">
        <v>0.0</v>
      </c>
      <c r="M68" s="21">
        <v>1.0</v>
      </c>
      <c r="N68" s="21">
        <v>0.0</v>
      </c>
      <c r="O68" s="22">
        <f t="shared" si="1"/>
        <v>1</v>
      </c>
      <c r="P68" s="21">
        <v>0.0</v>
      </c>
      <c r="Q68" s="23">
        <v>0.0</v>
      </c>
      <c r="R68" s="23">
        <v>0.0</v>
      </c>
      <c r="S68" s="23">
        <v>0.0</v>
      </c>
      <c r="T68" s="23">
        <v>1.0</v>
      </c>
      <c r="U68" s="23">
        <v>0.0</v>
      </c>
      <c r="V68" s="24">
        <f t="shared" si="2"/>
        <v>1</v>
      </c>
      <c r="W68" s="25">
        <f t="shared" si="3"/>
        <v>1</v>
      </c>
    </row>
    <row r="69">
      <c r="A69" s="8" t="s">
        <v>47</v>
      </c>
      <c r="B69" s="20" t="s">
        <v>90</v>
      </c>
      <c r="C69" s="21">
        <v>0.0</v>
      </c>
      <c r="D69" s="21">
        <v>1.0</v>
      </c>
      <c r="E69" s="21">
        <v>1.0</v>
      </c>
      <c r="F69" s="21">
        <v>1.0</v>
      </c>
      <c r="G69" s="21">
        <v>1.0</v>
      </c>
      <c r="H69" s="21">
        <v>1.0</v>
      </c>
      <c r="I69" s="21">
        <v>0.0</v>
      </c>
      <c r="J69" s="21">
        <v>1.0</v>
      </c>
      <c r="K69" s="21">
        <v>3.0</v>
      </c>
      <c r="L69" s="21">
        <v>2.0</v>
      </c>
      <c r="M69" s="21">
        <v>4.0</v>
      </c>
      <c r="N69" s="21">
        <v>1.0</v>
      </c>
      <c r="O69" s="22">
        <f t="shared" si="1"/>
        <v>11</v>
      </c>
      <c r="P69" s="21">
        <v>0.0</v>
      </c>
      <c r="Q69" s="23">
        <v>0.0</v>
      </c>
      <c r="R69" s="23">
        <v>3.0</v>
      </c>
      <c r="S69" s="23">
        <v>0.0</v>
      </c>
      <c r="T69" s="23">
        <v>2.0</v>
      </c>
      <c r="U69" s="23">
        <v>1.0</v>
      </c>
      <c r="V69" s="24">
        <f t="shared" si="2"/>
        <v>6</v>
      </c>
      <c r="W69" s="25">
        <f t="shared" si="3"/>
        <v>0.5454545455</v>
      </c>
    </row>
    <row r="70">
      <c r="A70" s="27" t="s">
        <v>45</v>
      </c>
      <c r="B70" s="26" t="s">
        <v>15</v>
      </c>
      <c r="C70" s="21">
        <v>21.0</v>
      </c>
      <c r="D70" s="21">
        <v>25.0</v>
      </c>
      <c r="E70" s="21">
        <v>30.0</v>
      </c>
      <c r="F70" s="21">
        <v>29.0</v>
      </c>
      <c r="G70" s="21">
        <v>27.0</v>
      </c>
      <c r="H70" s="21">
        <v>29.0</v>
      </c>
      <c r="I70" s="21">
        <v>3763.0</v>
      </c>
      <c r="J70" s="21">
        <v>4258.0</v>
      </c>
      <c r="K70" s="21">
        <v>4311.0</v>
      </c>
      <c r="L70" s="21">
        <v>5212.0</v>
      </c>
      <c r="M70" s="21">
        <v>6109.0</v>
      </c>
      <c r="N70" s="21">
        <v>7716.0</v>
      </c>
      <c r="O70" s="22">
        <f t="shared" si="1"/>
        <v>31369</v>
      </c>
      <c r="P70" s="21">
        <v>1159.0</v>
      </c>
      <c r="Q70" s="23">
        <v>682.0</v>
      </c>
      <c r="R70" s="23">
        <v>1123.0</v>
      </c>
      <c r="S70" s="23">
        <v>1409.0</v>
      </c>
      <c r="T70" s="23">
        <v>1141.0</v>
      </c>
      <c r="U70" s="23">
        <v>2403.0</v>
      </c>
      <c r="V70" s="24">
        <f t="shared" si="2"/>
        <v>7917</v>
      </c>
      <c r="W70" s="25">
        <f t="shared" si="3"/>
        <v>0.2523829258</v>
      </c>
    </row>
    <row r="71">
      <c r="A71" s="8" t="s">
        <v>38</v>
      </c>
      <c r="B71" s="20" t="s">
        <v>91</v>
      </c>
      <c r="C71" s="21">
        <v>3.0</v>
      </c>
      <c r="D71" s="21">
        <v>3.0</v>
      </c>
      <c r="E71" s="21">
        <v>3.0</v>
      </c>
      <c r="F71" s="21">
        <v>3.0</v>
      </c>
      <c r="G71" s="21">
        <v>3.0</v>
      </c>
      <c r="H71" s="21">
        <v>3.0</v>
      </c>
      <c r="I71" s="21">
        <v>39.0</v>
      </c>
      <c r="J71" s="21">
        <v>11.0</v>
      </c>
      <c r="K71" s="21">
        <v>19.0</v>
      </c>
      <c r="L71" s="21">
        <v>17.0</v>
      </c>
      <c r="M71" s="21">
        <v>22.0</v>
      </c>
      <c r="N71" s="21">
        <v>23.0</v>
      </c>
      <c r="O71" s="22">
        <f t="shared" si="1"/>
        <v>131</v>
      </c>
      <c r="P71" s="21">
        <v>30.0</v>
      </c>
      <c r="Q71" s="23">
        <v>8.0</v>
      </c>
      <c r="R71" s="23">
        <v>16.0</v>
      </c>
      <c r="S71" s="23">
        <v>9.0</v>
      </c>
      <c r="T71" s="23">
        <v>11.0</v>
      </c>
      <c r="U71" s="23">
        <v>11.0</v>
      </c>
      <c r="V71" s="24">
        <f t="shared" si="2"/>
        <v>85</v>
      </c>
      <c r="W71" s="25">
        <f t="shared" si="3"/>
        <v>0.6488549618</v>
      </c>
    </row>
    <row r="72">
      <c r="A72" s="32" t="s">
        <v>45</v>
      </c>
      <c r="B72" s="33" t="s">
        <v>92</v>
      </c>
      <c r="C72" s="34">
        <v>0.0</v>
      </c>
      <c r="D72" s="34">
        <v>1.0</v>
      </c>
      <c r="E72" s="34">
        <v>0.0</v>
      </c>
      <c r="F72" s="34">
        <v>0.0</v>
      </c>
      <c r="G72" s="34">
        <v>0.0</v>
      </c>
      <c r="H72" s="34">
        <v>0.0</v>
      </c>
      <c r="I72" s="34">
        <v>0.0</v>
      </c>
      <c r="J72" s="34">
        <v>1.0</v>
      </c>
      <c r="K72" s="34">
        <v>0.0</v>
      </c>
      <c r="L72" s="34">
        <v>0.0</v>
      </c>
      <c r="M72" s="34">
        <v>0.0</v>
      </c>
      <c r="N72" s="34">
        <v>0.0</v>
      </c>
      <c r="O72" s="22">
        <f t="shared" si="1"/>
        <v>1</v>
      </c>
      <c r="P72" s="21">
        <v>0.0</v>
      </c>
      <c r="Q72" s="35">
        <v>1.0</v>
      </c>
      <c r="R72" s="35">
        <v>0.0</v>
      </c>
      <c r="S72" s="35">
        <v>0.0</v>
      </c>
      <c r="T72" s="35">
        <v>0.0</v>
      </c>
      <c r="U72" s="35">
        <v>0.0</v>
      </c>
      <c r="V72" s="24">
        <f t="shared" si="2"/>
        <v>1</v>
      </c>
      <c r="W72" s="25">
        <f t="shared" si="3"/>
        <v>1</v>
      </c>
    </row>
    <row r="73">
      <c r="A73" s="36" t="s">
        <v>38</v>
      </c>
      <c r="B73" s="37" t="s">
        <v>29</v>
      </c>
      <c r="C73" s="38">
        <v>1.0</v>
      </c>
      <c r="D73" s="38">
        <v>1.0</v>
      </c>
      <c r="E73" s="38">
        <v>0.0</v>
      </c>
      <c r="F73" s="38">
        <v>2.0</v>
      </c>
      <c r="G73" s="38">
        <v>3.0</v>
      </c>
      <c r="H73" s="38">
        <v>6.0</v>
      </c>
      <c r="I73" s="38">
        <v>2.0</v>
      </c>
      <c r="J73" s="38">
        <v>1.0</v>
      </c>
      <c r="K73" s="38">
        <v>0.0</v>
      </c>
      <c r="L73" s="38">
        <v>19.0</v>
      </c>
      <c r="M73" s="38">
        <v>64.0</v>
      </c>
      <c r="N73" s="38">
        <v>490.0</v>
      </c>
      <c r="O73" s="22">
        <f t="shared" si="1"/>
        <v>576</v>
      </c>
      <c r="P73" s="38">
        <v>0.0</v>
      </c>
      <c r="Q73" s="38">
        <v>0.0</v>
      </c>
      <c r="R73" s="38">
        <v>0.0</v>
      </c>
      <c r="S73" s="38">
        <v>1.0</v>
      </c>
      <c r="T73" s="38">
        <v>8.0</v>
      </c>
      <c r="U73" s="38">
        <v>197.0</v>
      </c>
      <c r="V73" s="24">
        <f t="shared" si="2"/>
        <v>206</v>
      </c>
      <c r="W73" s="25">
        <f t="shared" si="3"/>
        <v>0.3576388889</v>
      </c>
    </row>
    <row r="74">
      <c r="A74" s="36" t="s">
        <v>38</v>
      </c>
      <c r="B74" s="39" t="s">
        <v>93</v>
      </c>
      <c r="C74" s="38">
        <v>1.0</v>
      </c>
      <c r="D74" s="38">
        <v>0.0</v>
      </c>
      <c r="E74" s="38">
        <v>1.0</v>
      </c>
      <c r="F74" s="38">
        <v>1.0</v>
      </c>
      <c r="G74" s="38">
        <v>0.0</v>
      </c>
      <c r="H74" s="38">
        <v>0.0</v>
      </c>
      <c r="I74" s="38">
        <v>1.0</v>
      </c>
      <c r="J74" s="38">
        <v>0.0</v>
      </c>
      <c r="K74" s="38">
        <v>1.0</v>
      </c>
      <c r="L74" s="38">
        <v>1.0</v>
      </c>
      <c r="M74" s="38">
        <v>0.0</v>
      </c>
      <c r="N74" s="38">
        <v>0.0</v>
      </c>
      <c r="O74" s="22">
        <f t="shared" si="1"/>
        <v>3</v>
      </c>
      <c r="P74" s="38">
        <v>0.0</v>
      </c>
      <c r="Q74" s="38">
        <v>0.0</v>
      </c>
      <c r="R74" s="38">
        <v>1.0</v>
      </c>
      <c r="S74" s="38">
        <v>1.0</v>
      </c>
      <c r="T74" s="38">
        <v>0.0</v>
      </c>
      <c r="U74" s="38">
        <v>0.0</v>
      </c>
      <c r="V74" s="24">
        <f t="shared" si="2"/>
        <v>2</v>
      </c>
      <c r="W74" s="25">
        <f t="shared" si="3"/>
        <v>0.6666666667</v>
      </c>
    </row>
    <row r="75">
      <c r="A75" s="36" t="s">
        <v>47</v>
      </c>
      <c r="B75" s="39" t="s">
        <v>94</v>
      </c>
      <c r="C75" s="38">
        <v>0.0</v>
      </c>
      <c r="D75" s="38">
        <v>1.0</v>
      </c>
      <c r="E75" s="38">
        <v>0.0</v>
      </c>
      <c r="F75" s="38">
        <v>0.0</v>
      </c>
      <c r="G75" s="38">
        <v>1.0</v>
      </c>
      <c r="H75" s="38">
        <v>0.0</v>
      </c>
      <c r="I75" s="38">
        <v>0.0</v>
      </c>
      <c r="J75" s="38">
        <v>1.0</v>
      </c>
      <c r="K75" s="38">
        <v>0.0</v>
      </c>
      <c r="L75" s="38">
        <v>0.0</v>
      </c>
      <c r="M75" s="38">
        <v>1.0</v>
      </c>
      <c r="N75" s="38">
        <v>0.0</v>
      </c>
      <c r="O75" s="22">
        <f t="shared" si="1"/>
        <v>2</v>
      </c>
      <c r="P75" s="38">
        <v>0.0</v>
      </c>
      <c r="Q75" s="38">
        <v>1.0</v>
      </c>
      <c r="R75" s="38">
        <v>0.0</v>
      </c>
      <c r="S75" s="38">
        <v>0.0</v>
      </c>
      <c r="T75" s="38">
        <v>1.0</v>
      </c>
      <c r="U75" s="38">
        <v>0.0</v>
      </c>
      <c r="V75" s="24">
        <f t="shared" si="2"/>
        <v>2</v>
      </c>
      <c r="W75" s="25">
        <f t="shared" si="3"/>
        <v>1</v>
      </c>
    </row>
    <row r="76">
      <c r="A76" s="40"/>
      <c r="B76" s="40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2"/>
      <c r="P76" s="41"/>
      <c r="Q76" s="41"/>
      <c r="R76" s="41"/>
      <c r="S76" s="41"/>
      <c r="T76" s="41"/>
      <c r="U76" s="41"/>
      <c r="V76" s="41"/>
      <c r="W76" s="43"/>
    </row>
    <row r="77">
      <c r="A77" s="44" t="s">
        <v>95</v>
      </c>
    </row>
    <row r="78">
      <c r="A78" s="45" t="s">
        <v>96</v>
      </c>
      <c r="B78" s="40"/>
      <c r="C78" s="46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2"/>
      <c r="P78" s="41"/>
      <c r="Q78" s="41"/>
      <c r="R78" s="41"/>
      <c r="S78" s="41"/>
      <c r="T78" s="41"/>
      <c r="U78" s="41"/>
      <c r="V78" s="41"/>
      <c r="W78" s="43"/>
    </row>
    <row r="79">
      <c r="A79" s="47" t="s">
        <v>97</v>
      </c>
      <c r="B79" s="40">
        <f>sum(O4:O75)</f>
        <v>297757</v>
      </c>
      <c r="C79" s="46">
        <v>297757.0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2"/>
      <c r="P79" s="41"/>
      <c r="Q79" s="41"/>
      <c r="R79" s="41"/>
      <c r="S79" s="41"/>
      <c r="T79" s="41"/>
      <c r="U79" s="41"/>
      <c r="V79" s="41"/>
      <c r="W79" s="43"/>
    </row>
    <row r="80">
      <c r="A80" s="47" t="s">
        <v>98</v>
      </c>
      <c r="B80" s="47">
        <f>sum(V4:V75)</f>
        <v>66059</v>
      </c>
      <c r="C80" s="46">
        <v>66059.0</v>
      </c>
      <c r="D80" s="41"/>
      <c r="E80" s="41"/>
      <c r="F80" s="43"/>
      <c r="G80" s="41"/>
      <c r="H80" s="41"/>
      <c r="I80" s="41"/>
      <c r="J80" s="46"/>
      <c r="K80" s="46"/>
      <c r="L80" s="46"/>
      <c r="M80" s="46"/>
      <c r="N80" s="46"/>
      <c r="O80" s="48"/>
      <c r="P80" s="46"/>
      <c r="Q80" s="41"/>
      <c r="R80" s="41"/>
      <c r="S80" s="41"/>
      <c r="T80" s="41"/>
      <c r="U80" s="41"/>
      <c r="V80" s="41"/>
      <c r="W80" s="43"/>
    </row>
    <row r="81">
      <c r="A81" s="47" t="s">
        <v>10</v>
      </c>
      <c r="B81" s="49">
        <f>B80/B79</f>
        <v>0.2218554056</v>
      </c>
      <c r="C81" s="41"/>
      <c r="D81" s="41"/>
      <c r="G81" s="46"/>
      <c r="H81" s="41"/>
      <c r="I81" s="41"/>
      <c r="J81" s="46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3"/>
    </row>
    <row r="82">
      <c r="A82" s="40"/>
      <c r="B82" s="47"/>
      <c r="C82" s="41"/>
      <c r="D82" s="41"/>
      <c r="G82" s="46"/>
      <c r="H82" s="41"/>
      <c r="I82" s="41"/>
      <c r="J82" s="46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3"/>
    </row>
    <row r="83">
      <c r="A83" s="45" t="s">
        <v>99</v>
      </c>
      <c r="B83" s="40"/>
      <c r="C83" s="41"/>
      <c r="D83" s="41"/>
      <c r="G83" s="46"/>
      <c r="H83" s="41"/>
      <c r="I83" s="41"/>
      <c r="J83" s="46"/>
      <c r="K83" s="43"/>
      <c r="L83" s="43"/>
      <c r="M83" s="43"/>
      <c r="N83" s="43"/>
      <c r="O83" s="43"/>
      <c r="P83" s="43"/>
      <c r="Q83" s="41"/>
      <c r="R83" s="41"/>
      <c r="S83" s="41"/>
      <c r="T83" s="41"/>
      <c r="U83" s="41"/>
      <c r="V83" s="41"/>
      <c r="W83" s="43"/>
    </row>
    <row r="84">
      <c r="A84" s="50" t="s">
        <v>8</v>
      </c>
      <c r="B84" s="50" t="s">
        <v>1</v>
      </c>
      <c r="C84" s="50" t="s">
        <v>9</v>
      </c>
      <c r="D84" s="50" t="s">
        <v>10</v>
      </c>
      <c r="G84" s="46"/>
      <c r="H84" s="41"/>
      <c r="I84" s="41"/>
      <c r="J84" s="41"/>
      <c r="K84" s="41"/>
      <c r="L84" s="41"/>
      <c r="M84" s="41"/>
      <c r="N84" s="41"/>
      <c r="O84" s="42"/>
      <c r="P84" s="41"/>
      <c r="Q84" s="41"/>
      <c r="R84" s="41"/>
      <c r="S84" s="41"/>
      <c r="T84" s="41"/>
      <c r="U84" s="41"/>
      <c r="V84" s="41"/>
      <c r="W84" s="43"/>
    </row>
    <row r="85">
      <c r="A85" s="51" t="s">
        <v>11</v>
      </c>
      <c r="B85" s="46">
        <f>VLOOKUP(A85,B4:V75,14, FALSE)</f>
        <v>74722</v>
      </c>
      <c r="C85" s="46">
        <f>VLOOKUP(A85,B4:V75,21, FALSE)</f>
        <v>12248</v>
      </c>
      <c r="D85" s="43">
        <f t="shared" ref="D85:D94" si="4">C85/B85</f>
        <v>0.1639142421</v>
      </c>
      <c r="G85" s="46"/>
      <c r="H85" s="41"/>
      <c r="I85" s="41"/>
      <c r="J85" s="41"/>
      <c r="K85" s="41"/>
      <c r="L85" s="41"/>
      <c r="M85" s="41"/>
      <c r="N85" s="41"/>
      <c r="O85" s="42"/>
      <c r="P85" s="41"/>
      <c r="Q85" s="41"/>
      <c r="R85" s="41"/>
      <c r="S85" s="41"/>
      <c r="T85" s="41"/>
      <c r="U85" s="41"/>
      <c r="V85" s="41"/>
      <c r="W85" s="43"/>
    </row>
    <row r="86">
      <c r="A86" s="51" t="s">
        <v>12</v>
      </c>
      <c r="B86" s="46">
        <f>VLOOKUP(A86,B4:V75,14, FALSE)</f>
        <v>45022</v>
      </c>
      <c r="C86" s="46">
        <f>VLOOKUP(A86,B4:V75,21, FALSE)</f>
        <v>9127</v>
      </c>
      <c r="D86" s="43">
        <f t="shared" si="4"/>
        <v>0.2027231131</v>
      </c>
      <c r="G86" s="46"/>
      <c r="H86" s="41"/>
      <c r="I86" s="41"/>
      <c r="J86" s="41"/>
      <c r="K86" s="41"/>
      <c r="L86" s="41"/>
      <c r="M86" s="41"/>
      <c r="N86" s="41"/>
      <c r="O86" s="42"/>
      <c r="P86" s="41"/>
      <c r="Q86" s="41"/>
      <c r="R86" s="41"/>
      <c r="S86" s="41"/>
      <c r="T86" s="41"/>
      <c r="U86" s="41"/>
      <c r="V86" s="41"/>
      <c r="W86" s="43"/>
    </row>
    <row r="87">
      <c r="A87" s="52" t="s">
        <v>13</v>
      </c>
      <c r="B87" s="46">
        <f>VLOOKUP(A87,B4:V75,14, FALSE)</f>
        <v>38290</v>
      </c>
      <c r="C87" s="46">
        <f>VLOOKUP(A87,B4:V75,21, FALSE)</f>
        <v>9247</v>
      </c>
      <c r="D87" s="43">
        <f t="shared" si="4"/>
        <v>0.2414990859</v>
      </c>
      <c r="G87" s="46"/>
      <c r="H87" s="41"/>
      <c r="I87" s="41"/>
      <c r="J87" s="41"/>
      <c r="K87" s="41"/>
      <c r="L87" s="41"/>
      <c r="M87" s="41"/>
      <c r="N87" s="41"/>
      <c r="O87" s="42"/>
      <c r="P87" s="41"/>
      <c r="Q87" s="41"/>
      <c r="R87" s="41"/>
      <c r="S87" s="41"/>
      <c r="T87" s="41"/>
      <c r="U87" s="41"/>
      <c r="V87" s="41"/>
      <c r="W87" s="43"/>
    </row>
    <row r="88">
      <c r="A88" s="51" t="s">
        <v>14</v>
      </c>
      <c r="B88" s="46">
        <f>VLOOKUP(A88,B4:V75,14, FALSE)</f>
        <v>37991</v>
      </c>
      <c r="C88" s="46">
        <f>VLOOKUP(A88,B4:V75,21, FALSE)</f>
        <v>9509</v>
      </c>
      <c r="D88" s="43">
        <f t="shared" si="4"/>
        <v>0.2502961228</v>
      </c>
      <c r="G88" s="46"/>
      <c r="H88" s="41"/>
      <c r="I88" s="41"/>
      <c r="J88" s="41"/>
      <c r="K88" s="41"/>
      <c r="L88" s="41"/>
      <c r="M88" s="41"/>
      <c r="N88" s="41"/>
      <c r="O88" s="42"/>
      <c r="P88" s="41"/>
      <c r="Q88" s="41"/>
      <c r="R88" s="41"/>
      <c r="S88" s="41"/>
      <c r="T88" s="41"/>
      <c r="U88" s="41"/>
      <c r="V88" s="41"/>
      <c r="W88" s="43"/>
    </row>
    <row r="89">
      <c r="A89" s="51" t="s">
        <v>15</v>
      </c>
      <c r="B89" s="46">
        <f>VLOOKUP(A89,B4:V75,14, FALSE)</f>
        <v>31369</v>
      </c>
      <c r="C89" s="46">
        <f>VLOOKUP(A89,B4:V75,21, FALSE)</f>
        <v>7917</v>
      </c>
      <c r="D89" s="43">
        <f t="shared" si="4"/>
        <v>0.2523829258</v>
      </c>
      <c r="G89" s="46"/>
      <c r="H89" s="41"/>
      <c r="I89" s="41"/>
      <c r="J89" s="41"/>
      <c r="K89" s="41"/>
      <c r="L89" s="41"/>
      <c r="M89" s="41"/>
      <c r="N89" s="41"/>
      <c r="O89" s="42"/>
      <c r="P89" s="41"/>
      <c r="Q89" s="41"/>
      <c r="R89" s="41"/>
      <c r="S89" s="41"/>
      <c r="T89" s="41"/>
      <c r="U89" s="41"/>
      <c r="V89" s="41"/>
      <c r="W89" s="43"/>
    </row>
    <row r="90">
      <c r="A90" s="51" t="s">
        <v>16</v>
      </c>
      <c r="B90" s="46">
        <f>VLOOKUP(A90,B4:V75,14, FALSE)</f>
        <v>17991</v>
      </c>
      <c r="C90" s="46">
        <f>VLOOKUP(A90,B4:V75,21, FALSE)</f>
        <v>3568</v>
      </c>
      <c r="D90" s="43">
        <f t="shared" si="4"/>
        <v>0.1983213829</v>
      </c>
      <c r="G90" s="46"/>
      <c r="H90" s="41"/>
      <c r="I90" s="41"/>
      <c r="J90" s="41"/>
      <c r="K90" s="41"/>
      <c r="L90" s="41"/>
      <c r="M90" s="41"/>
      <c r="N90" s="41"/>
      <c r="O90" s="42"/>
      <c r="P90" s="41"/>
      <c r="Q90" s="41"/>
      <c r="R90" s="41"/>
      <c r="S90" s="41"/>
      <c r="T90" s="41"/>
      <c r="U90" s="41"/>
      <c r="V90" s="41"/>
      <c r="W90" s="43"/>
    </row>
    <row r="91">
      <c r="A91" s="51" t="s">
        <v>17</v>
      </c>
      <c r="B91" s="46">
        <f>VLOOKUP(A91,B4:V75,14, FALSE)</f>
        <v>11424</v>
      </c>
      <c r="C91" s="46">
        <f>VLOOKUP(A91,B4:V75,21, FALSE)</f>
        <v>3613</v>
      </c>
      <c r="D91" s="43">
        <f t="shared" si="4"/>
        <v>0.3162640056</v>
      </c>
      <c r="G91" s="46"/>
      <c r="H91" s="41"/>
      <c r="I91" s="41"/>
      <c r="J91" s="41"/>
      <c r="K91" s="41"/>
      <c r="L91" s="41"/>
      <c r="M91" s="41"/>
      <c r="N91" s="41"/>
      <c r="O91" s="42"/>
      <c r="P91" s="41"/>
      <c r="Q91" s="41"/>
      <c r="R91" s="41"/>
      <c r="S91" s="41"/>
      <c r="T91" s="41"/>
      <c r="U91" s="41"/>
      <c r="V91" s="41"/>
      <c r="W91" s="43"/>
    </row>
    <row r="92">
      <c r="A92" s="51" t="s">
        <v>18</v>
      </c>
      <c r="B92" s="46">
        <f>VLOOKUP(A92,B4:V75,14, FALSE)</f>
        <v>9848</v>
      </c>
      <c r="C92" s="46">
        <f>VLOOKUP(A92,B4:V75,21, FALSE)</f>
        <v>2458</v>
      </c>
      <c r="D92" s="43">
        <f t="shared" si="4"/>
        <v>0.2495938262</v>
      </c>
      <c r="G92" s="46"/>
      <c r="H92" s="41"/>
      <c r="I92" s="41"/>
      <c r="J92" s="41"/>
      <c r="K92" s="41"/>
      <c r="L92" s="41"/>
      <c r="M92" s="41"/>
      <c r="N92" s="41"/>
      <c r="O92" s="42"/>
      <c r="P92" s="41"/>
      <c r="Q92" s="41"/>
      <c r="R92" s="41"/>
      <c r="S92" s="41"/>
      <c r="T92" s="41"/>
      <c r="U92" s="41"/>
      <c r="V92" s="41"/>
      <c r="W92" s="43"/>
    </row>
    <row r="93">
      <c r="A93" s="51" t="s">
        <v>19</v>
      </c>
      <c r="B93" s="46">
        <f>VLOOKUP(A93,B4:V75,14, FALSE)</f>
        <v>9362</v>
      </c>
      <c r="C93" s="46">
        <f>VLOOKUP(A93,B4:V75,21, FALSE)</f>
        <v>3254</v>
      </c>
      <c r="D93" s="43">
        <f t="shared" si="4"/>
        <v>0.3475753044</v>
      </c>
      <c r="G93" s="46"/>
      <c r="H93" s="41"/>
      <c r="I93" s="41"/>
      <c r="J93" s="41"/>
      <c r="K93" s="41"/>
      <c r="L93" s="41"/>
      <c r="M93" s="41"/>
      <c r="N93" s="41"/>
      <c r="O93" s="42"/>
      <c r="P93" s="41"/>
      <c r="Q93" s="41"/>
      <c r="R93" s="41"/>
      <c r="S93" s="41"/>
      <c r="T93" s="41"/>
      <c r="U93" s="41"/>
      <c r="V93" s="41"/>
      <c r="W93" s="43"/>
    </row>
    <row r="94">
      <c r="A94" s="51" t="s">
        <v>20</v>
      </c>
      <c r="B94" s="46">
        <f>VLOOKUP(A94,B4:V75,14, FALSE)</f>
        <v>7140</v>
      </c>
      <c r="C94" s="46">
        <f>VLOOKUP(A94,B4:V75,21, FALSE)</f>
        <v>1080</v>
      </c>
      <c r="D94" s="43">
        <f t="shared" si="4"/>
        <v>0.1512605042</v>
      </c>
      <c r="G94" s="46"/>
      <c r="H94" s="41"/>
      <c r="I94" s="41"/>
      <c r="J94" s="41"/>
      <c r="K94" s="41"/>
      <c r="L94" s="41"/>
      <c r="M94" s="41"/>
      <c r="N94" s="41"/>
      <c r="O94" s="42"/>
      <c r="P94" s="41"/>
      <c r="Q94" s="41"/>
      <c r="R94" s="41"/>
      <c r="S94" s="41"/>
      <c r="T94" s="41"/>
      <c r="U94" s="41"/>
      <c r="V94" s="41"/>
      <c r="W94" s="43"/>
    </row>
    <row r="95">
      <c r="A95" s="40"/>
      <c r="B95" s="40"/>
      <c r="C95" s="41"/>
      <c r="D95" s="41"/>
      <c r="G95" s="46"/>
      <c r="H95" s="41"/>
      <c r="I95" s="41"/>
      <c r="J95" s="41"/>
      <c r="K95" s="41"/>
      <c r="L95" s="41"/>
      <c r="M95" s="41"/>
      <c r="N95" s="41"/>
      <c r="O95" s="42"/>
      <c r="P95" s="41"/>
      <c r="Q95" s="41"/>
      <c r="R95" s="41"/>
      <c r="S95" s="41"/>
      <c r="T95" s="41"/>
      <c r="U95" s="41"/>
      <c r="V95" s="41"/>
      <c r="W95" s="43"/>
    </row>
    <row r="96">
      <c r="A96" s="45" t="s">
        <v>100</v>
      </c>
      <c r="B96" s="40"/>
      <c r="C96" s="41"/>
      <c r="D96" s="41"/>
      <c r="G96" s="46"/>
      <c r="H96" s="41"/>
      <c r="I96" s="41"/>
      <c r="J96" s="41"/>
      <c r="K96" s="41"/>
      <c r="L96" s="41"/>
      <c r="M96" s="41"/>
      <c r="N96" s="41"/>
      <c r="O96" s="42"/>
      <c r="P96" s="41"/>
      <c r="Q96" s="41"/>
      <c r="R96" s="41"/>
      <c r="S96" s="41"/>
      <c r="T96" s="41"/>
      <c r="U96" s="41"/>
      <c r="V96" s="41"/>
      <c r="W96" s="43"/>
    </row>
    <row r="97">
      <c r="A97" s="50" t="s">
        <v>8</v>
      </c>
      <c r="B97" s="50" t="s">
        <v>1</v>
      </c>
      <c r="C97" s="50" t="s">
        <v>9</v>
      </c>
      <c r="D97" s="50" t="s">
        <v>10</v>
      </c>
      <c r="G97" s="46"/>
      <c r="H97" s="41"/>
      <c r="I97" s="41"/>
      <c r="J97" s="41"/>
      <c r="K97" s="41"/>
      <c r="L97" s="41"/>
      <c r="M97" s="41"/>
      <c r="N97" s="41"/>
      <c r="O97" s="42"/>
      <c r="P97" s="41"/>
      <c r="Q97" s="41"/>
      <c r="R97" s="41"/>
      <c r="S97" s="41"/>
      <c r="T97" s="41"/>
      <c r="U97" s="41"/>
      <c r="V97" s="41"/>
      <c r="W97" s="43"/>
    </row>
    <row r="98">
      <c r="A98" s="41" t="s">
        <v>22</v>
      </c>
      <c r="B98" s="46">
        <f>VLOOKUP(A98,B4:V75,14, FALSE)</f>
        <v>4936</v>
      </c>
      <c r="C98" s="46">
        <f>VLOOKUP(A98,B4:V75,21, FALSE)</f>
        <v>989</v>
      </c>
      <c r="D98" s="43">
        <f t="shared" ref="D98:D106" si="5">C98/B98</f>
        <v>0.2003646677</v>
      </c>
      <c r="G98" s="46"/>
      <c r="H98" s="41"/>
      <c r="I98" s="41"/>
      <c r="J98" s="41"/>
      <c r="K98" s="41"/>
      <c r="L98" s="41"/>
      <c r="M98" s="41"/>
      <c r="N98" s="41"/>
      <c r="O98" s="42"/>
      <c r="P98" s="41"/>
      <c r="Q98" s="41"/>
      <c r="R98" s="41"/>
      <c r="S98" s="41"/>
      <c r="T98" s="41"/>
      <c r="U98" s="41"/>
      <c r="V98" s="41"/>
      <c r="W98" s="43"/>
    </row>
    <row r="99">
      <c r="A99" s="41" t="s">
        <v>23</v>
      </c>
      <c r="B99" s="46">
        <f>VLOOKUP(A99,B4:V75,14, FALSE)</f>
        <v>1617</v>
      </c>
      <c r="C99" s="46">
        <f>VLOOKUP(A99,B4:V75,21, FALSE)</f>
        <v>461</v>
      </c>
      <c r="D99" s="43">
        <f t="shared" si="5"/>
        <v>0.2850958565</v>
      </c>
      <c r="G99" s="46"/>
      <c r="H99" s="41"/>
      <c r="I99" s="41"/>
      <c r="J99" s="41"/>
      <c r="K99" s="41"/>
      <c r="L99" s="41"/>
      <c r="M99" s="41"/>
      <c r="N99" s="41"/>
      <c r="O99" s="42"/>
      <c r="P99" s="41"/>
      <c r="Q99" s="41"/>
      <c r="R99" s="41"/>
      <c r="S99" s="41"/>
      <c r="T99" s="41"/>
      <c r="U99" s="41"/>
      <c r="V99" s="41"/>
      <c r="W99" s="43"/>
    </row>
    <row r="100">
      <c r="A100" s="41" t="s">
        <v>24</v>
      </c>
      <c r="B100" s="46">
        <f>VLOOKUP(A100,B4:V75,14, FALSE)</f>
        <v>1366</v>
      </c>
      <c r="C100" s="46">
        <f>VLOOKUP(A100,B4:V75,21, FALSE)</f>
        <v>695</v>
      </c>
      <c r="D100" s="43">
        <f t="shared" si="5"/>
        <v>0.5087847731</v>
      </c>
      <c r="G100" s="46"/>
      <c r="H100" s="41"/>
      <c r="I100" s="41"/>
      <c r="J100" s="41"/>
      <c r="K100" s="41"/>
      <c r="L100" s="41"/>
      <c r="M100" s="41"/>
      <c r="N100" s="41"/>
      <c r="O100" s="42"/>
      <c r="P100" s="41"/>
      <c r="Q100" s="41"/>
      <c r="R100" s="41"/>
      <c r="S100" s="41"/>
      <c r="T100" s="41"/>
      <c r="U100" s="41"/>
      <c r="V100" s="41"/>
      <c r="W100" s="43"/>
    </row>
    <row r="101">
      <c r="A101" s="41" t="s">
        <v>25</v>
      </c>
      <c r="B101" s="46">
        <f>VLOOKUP(A101,B4:V75,14, FALSE)</f>
        <v>1356</v>
      </c>
      <c r="C101" s="46">
        <f>VLOOKUP(A101,B4:V75,21, FALSE)</f>
        <v>332</v>
      </c>
      <c r="D101" s="43">
        <f t="shared" si="5"/>
        <v>0.2448377581</v>
      </c>
      <c r="G101" s="46"/>
      <c r="H101" s="41"/>
      <c r="I101" s="41"/>
      <c r="J101" s="41"/>
      <c r="K101" s="41"/>
      <c r="L101" s="41"/>
      <c r="M101" s="41"/>
      <c r="N101" s="41"/>
      <c r="O101" s="42"/>
      <c r="P101" s="41"/>
      <c r="Q101" s="41"/>
      <c r="R101" s="41"/>
      <c r="S101" s="41"/>
      <c r="T101" s="41"/>
      <c r="U101" s="41"/>
      <c r="V101" s="41"/>
      <c r="W101" s="43"/>
    </row>
    <row r="102">
      <c r="A102" s="41" t="s">
        <v>26</v>
      </c>
      <c r="B102" s="46">
        <f>VLOOKUP(A102,B4:V75,14, FALSE)</f>
        <v>780</v>
      </c>
      <c r="C102" s="46">
        <f>VLOOKUP(A102,B4:V75,21, FALSE)</f>
        <v>196</v>
      </c>
      <c r="D102" s="43">
        <f t="shared" si="5"/>
        <v>0.2512820513</v>
      </c>
      <c r="E102" s="41"/>
      <c r="F102" s="41"/>
      <c r="G102" s="46"/>
      <c r="H102" s="41"/>
      <c r="I102" s="41"/>
      <c r="J102" s="41"/>
      <c r="K102" s="41"/>
      <c r="L102" s="41"/>
      <c r="M102" s="41"/>
      <c r="N102" s="41"/>
      <c r="O102" s="42"/>
      <c r="P102" s="41"/>
      <c r="Q102" s="41"/>
      <c r="R102" s="41"/>
      <c r="S102" s="41"/>
      <c r="T102" s="41"/>
      <c r="U102" s="41"/>
      <c r="V102" s="41"/>
      <c r="W102" s="43"/>
    </row>
    <row r="103">
      <c r="A103" s="41" t="s">
        <v>27</v>
      </c>
      <c r="B103" s="46">
        <f>VLOOKUP(A103,B4:V75,14, FALSE)</f>
        <v>700</v>
      </c>
      <c r="C103" s="46">
        <f>VLOOKUP(A103,B4:V75,21, FALSE)</f>
        <v>166</v>
      </c>
      <c r="D103" s="43">
        <f t="shared" si="5"/>
        <v>0.2371428571</v>
      </c>
      <c r="E103" s="41"/>
      <c r="F103" s="41"/>
      <c r="G103" s="46"/>
      <c r="H103" s="41"/>
      <c r="I103" s="41"/>
      <c r="J103" s="41"/>
      <c r="K103" s="41"/>
      <c r="L103" s="41"/>
      <c r="M103" s="41"/>
      <c r="N103" s="41"/>
      <c r="O103" s="42"/>
      <c r="P103" s="41"/>
      <c r="Q103" s="41"/>
      <c r="R103" s="41"/>
      <c r="S103" s="41"/>
      <c r="T103" s="41"/>
      <c r="U103" s="41"/>
      <c r="V103" s="41"/>
      <c r="W103" s="43"/>
    </row>
    <row r="104">
      <c r="A104" s="41" t="s">
        <v>28</v>
      </c>
      <c r="B104" s="46">
        <f>VLOOKUP(A104,B4:V75,14, FALSE)</f>
        <v>632</v>
      </c>
      <c r="C104" s="46">
        <f>VLOOKUP(A104,B4:V75,21, FALSE)</f>
        <v>208</v>
      </c>
      <c r="D104" s="43">
        <f t="shared" si="5"/>
        <v>0.3291139241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2"/>
      <c r="P104" s="41"/>
      <c r="Q104" s="41"/>
      <c r="R104" s="41"/>
      <c r="S104" s="41"/>
      <c r="T104" s="41"/>
      <c r="U104" s="41"/>
      <c r="V104" s="41"/>
      <c r="W104" s="43"/>
    </row>
    <row r="105">
      <c r="A105" s="41" t="s">
        <v>29</v>
      </c>
      <c r="B105" s="46">
        <f>VLOOKUP(A105,B4:V75,14, FALSE)</f>
        <v>576</v>
      </c>
      <c r="C105" s="46">
        <f>VLOOKUP(A105,B4:V75,21, FALSE)</f>
        <v>206</v>
      </c>
      <c r="D105" s="43">
        <f t="shared" si="5"/>
        <v>0.3576388889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2"/>
      <c r="P105" s="41"/>
      <c r="Q105" s="41"/>
      <c r="R105" s="41"/>
      <c r="S105" s="41"/>
      <c r="T105" s="41"/>
      <c r="U105" s="41"/>
      <c r="V105" s="41"/>
      <c r="W105" s="43"/>
    </row>
    <row r="106">
      <c r="A106" s="41" t="s">
        <v>30</v>
      </c>
      <c r="B106" s="46">
        <f>VLOOKUP(A106,B4:V75,14, FALSE)</f>
        <v>437</v>
      </c>
      <c r="C106" s="46">
        <f>VLOOKUP(A106,B4:V75,21, FALSE)</f>
        <v>136</v>
      </c>
      <c r="D106" s="43">
        <f t="shared" si="5"/>
        <v>0.3112128146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2"/>
      <c r="P106" s="41"/>
      <c r="Q106" s="41"/>
      <c r="R106" s="41"/>
      <c r="S106" s="41"/>
      <c r="T106" s="41"/>
      <c r="U106" s="41"/>
      <c r="V106" s="41"/>
      <c r="W106" s="43"/>
    </row>
    <row r="107">
      <c r="A107" s="40"/>
      <c r="B107" s="40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2"/>
      <c r="P107" s="41"/>
      <c r="Q107" s="41"/>
      <c r="R107" s="41"/>
      <c r="S107" s="41"/>
      <c r="T107" s="41"/>
      <c r="U107" s="41"/>
      <c r="V107" s="41"/>
      <c r="W107" s="43"/>
    </row>
    <row r="108">
      <c r="A108" s="45" t="s">
        <v>101</v>
      </c>
      <c r="B108" s="40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2"/>
      <c r="P108" s="41"/>
      <c r="Q108" s="41"/>
      <c r="R108" s="41"/>
      <c r="S108" s="41"/>
      <c r="T108" s="41"/>
      <c r="U108" s="41"/>
      <c r="V108" s="41"/>
      <c r="W108" s="43"/>
    </row>
    <row r="109">
      <c r="A109" s="50" t="s">
        <v>5</v>
      </c>
      <c r="B109" s="50" t="s">
        <v>102</v>
      </c>
      <c r="C109" s="50" t="s">
        <v>103</v>
      </c>
      <c r="D109" s="50" t="s">
        <v>104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2"/>
      <c r="P109" s="41"/>
      <c r="Q109" s="41"/>
      <c r="R109" s="41"/>
      <c r="S109" s="41"/>
      <c r="T109" s="41"/>
      <c r="U109" s="41"/>
      <c r="V109" s="41"/>
      <c r="W109" s="43"/>
    </row>
    <row r="110">
      <c r="A110" s="46">
        <v>2019.0</v>
      </c>
      <c r="B110" s="41">
        <f>SUM(I4:I75)</f>
        <v>28597</v>
      </c>
      <c r="C110" s="41">
        <f>sum(P4:P75)</f>
        <v>7375</v>
      </c>
      <c r="D110" s="43">
        <f t="shared" ref="D110:D115" si="6">C110/B110</f>
        <v>0.2578941847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2"/>
      <c r="P110" s="41"/>
      <c r="Q110" s="41"/>
      <c r="R110" s="41"/>
      <c r="S110" s="41"/>
      <c r="T110" s="41"/>
      <c r="U110" s="41"/>
      <c r="V110" s="41"/>
      <c r="W110" s="43"/>
    </row>
    <row r="111">
      <c r="A111" s="46">
        <v>2020.0</v>
      </c>
      <c r="B111" s="41">
        <f>SUM(J4:J75)</f>
        <v>35774</v>
      </c>
      <c r="C111" s="41">
        <f>sum(Q4:Q75)</f>
        <v>5897</v>
      </c>
      <c r="D111" s="43">
        <f t="shared" si="6"/>
        <v>0.1648403869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2"/>
      <c r="P111" s="41"/>
      <c r="Q111" s="41"/>
      <c r="R111" s="41"/>
      <c r="S111" s="41"/>
      <c r="T111" s="41"/>
      <c r="U111" s="41"/>
      <c r="V111" s="41"/>
      <c r="W111" s="43"/>
    </row>
    <row r="112">
      <c r="A112" s="46">
        <v>2021.0</v>
      </c>
      <c r="B112" s="41">
        <f>SUM(K4:K75)</f>
        <v>40740</v>
      </c>
      <c r="C112" s="41">
        <f>SUM(R4:R75)</f>
        <v>9996</v>
      </c>
      <c r="D112" s="43">
        <f t="shared" si="6"/>
        <v>0.2453608247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2"/>
      <c r="P112" s="41"/>
      <c r="Q112" s="41"/>
      <c r="R112" s="41"/>
      <c r="S112" s="41"/>
      <c r="T112" s="41"/>
      <c r="U112" s="41"/>
      <c r="V112" s="41"/>
      <c r="W112" s="43"/>
    </row>
    <row r="113">
      <c r="A113" s="46">
        <v>2022.0</v>
      </c>
      <c r="B113" s="41">
        <f>SUM(L4:L75)</f>
        <v>52030</v>
      </c>
      <c r="C113" s="41">
        <f>SUM(S4:S75)</f>
        <v>12148</v>
      </c>
      <c r="D113" s="43">
        <f t="shared" si="6"/>
        <v>0.2334806842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2"/>
      <c r="P113" s="41"/>
      <c r="Q113" s="41"/>
      <c r="R113" s="41"/>
      <c r="S113" s="41"/>
      <c r="T113" s="41"/>
      <c r="U113" s="41"/>
      <c r="V113" s="41"/>
      <c r="W113" s="43"/>
    </row>
    <row r="114">
      <c r="A114" s="48">
        <v>2023.0</v>
      </c>
      <c r="B114" s="41">
        <f>Sum(M4:M75)</f>
        <v>61616</v>
      </c>
      <c r="C114" s="41">
        <f>SUM(T4:T75)</f>
        <v>10261</v>
      </c>
      <c r="D114" s="43">
        <f t="shared" si="6"/>
        <v>0.1665314204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2"/>
      <c r="P114" s="41"/>
      <c r="Q114" s="41"/>
      <c r="R114" s="41"/>
      <c r="S114" s="41"/>
      <c r="T114" s="41"/>
      <c r="U114" s="41"/>
      <c r="V114" s="41"/>
      <c r="W114" s="43"/>
    </row>
    <row r="115">
      <c r="A115" s="46">
        <v>2024.0</v>
      </c>
      <c r="B115" s="41">
        <f>Sum(N4:N75)</f>
        <v>79000</v>
      </c>
      <c r="C115" s="41">
        <f>SUM(U4:U75)</f>
        <v>20382</v>
      </c>
      <c r="D115" s="43">
        <f t="shared" si="6"/>
        <v>0.258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2"/>
      <c r="P115" s="41"/>
      <c r="Q115" s="41"/>
      <c r="R115" s="41"/>
      <c r="S115" s="41"/>
      <c r="T115" s="41"/>
      <c r="U115" s="41"/>
      <c r="V115" s="41"/>
      <c r="W115" s="43"/>
    </row>
    <row r="116">
      <c r="A116" s="40"/>
      <c r="B116" s="40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2"/>
      <c r="P116" s="41"/>
      <c r="Q116" s="41"/>
      <c r="R116" s="41"/>
      <c r="S116" s="41"/>
      <c r="T116" s="41"/>
      <c r="U116" s="41"/>
      <c r="V116" s="41"/>
      <c r="W116" s="43"/>
    </row>
    <row r="117">
      <c r="A117" s="40"/>
      <c r="B117" s="40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2"/>
      <c r="P117" s="41"/>
      <c r="Q117" s="41"/>
      <c r="R117" s="41"/>
      <c r="S117" s="41"/>
      <c r="T117" s="41"/>
      <c r="U117" s="41"/>
      <c r="V117" s="41"/>
      <c r="W117" s="43"/>
    </row>
    <row r="118">
      <c r="A118" s="40"/>
      <c r="B118" s="40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2"/>
      <c r="P118" s="41"/>
      <c r="Q118" s="41"/>
      <c r="R118" s="41"/>
      <c r="S118" s="41"/>
      <c r="T118" s="41"/>
      <c r="U118" s="41"/>
      <c r="V118" s="41"/>
      <c r="W118" s="43"/>
    </row>
    <row r="119">
      <c r="A119" s="40"/>
      <c r="B119" s="40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2"/>
      <c r="P119" s="41"/>
      <c r="Q119" s="41"/>
      <c r="R119" s="41"/>
      <c r="S119" s="41"/>
      <c r="T119" s="41"/>
      <c r="U119" s="41"/>
      <c r="V119" s="41"/>
      <c r="W119" s="43"/>
    </row>
    <row r="120">
      <c r="A120" s="40"/>
      <c r="B120" s="40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2"/>
      <c r="P120" s="41"/>
      <c r="Q120" s="41"/>
      <c r="R120" s="41"/>
      <c r="S120" s="41"/>
      <c r="T120" s="41"/>
      <c r="U120" s="41"/>
      <c r="V120" s="41"/>
      <c r="W120" s="43"/>
    </row>
    <row r="121">
      <c r="A121" s="40"/>
      <c r="B121" s="40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2"/>
      <c r="P121" s="41"/>
      <c r="Q121" s="41"/>
      <c r="R121" s="41"/>
      <c r="S121" s="41"/>
      <c r="T121" s="41"/>
      <c r="U121" s="41"/>
      <c r="V121" s="41"/>
      <c r="W121" s="43"/>
    </row>
    <row r="122">
      <c r="A122" s="40"/>
      <c r="B122" s="40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2"/>
      <c r="P122" s="41"/>
      <c r="Q122" s="41"/>
      <c r="R122" s="41"/>
      <c r="S122" s="41"/>
      <c r="T122" s="41"/>
      <c r="U122" s="41"/>
      <c r="V122" s="41"/>
      <c r="W122" s="43"/>
    </row>
    <row r="123">
      <c r="A123" s="40"/>
      <c r="B123" s="40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2"/>
      <c r="P123" s="41"/>
      <c r="Q123" s="41"/>
      <c r="R123" s="41"/>
      <c r="S123" s="41"/>
      <c r="T123" s="41"/>
      <c r="U123" s="41"/>
      <c r="V123" s="41"/>
      <c r="W123" s="43"/>
    </row>
    <row r="124">
      <c r="A124" s="40"/>
      <c r="B124" s="4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2"/>
      <c r="P124" s="41"/>
      <c r="Q124" s="41"/>
      <c r="R124" s="41"/>
      <c r="S124" s="41"/>
      <c r="T124" s="41"/>
      <c r="U124" s="41"/>
      <c r="V124" s="41"/>
      <c r="W124" s="43"/>
    </row>
    <row r="125">
      <c r="A125" s="40"/>
      <c r="B125" s="4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2"/>
      <c r="P125" s="41"/>
      <c r="Q125" s="41"/>
      <c r="R125" s="41"/>
      <c r="S125" s="41"/>
      <c r="T125" s="41"/>
      <c r="U125" s="41"/>
      <c r="V125" s="41"/>
      <c r="W125" s="43"/>
    </row>
    <row r="126">
      <c r="A126" s="40"/>
      <c r="B126" s="40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2"/>
      <c r="P126" s="41"/>
      <c r="Q126" s="41"/>
      <c r="R126" s="41"/>
      <c r="S126" s="41"/>
      <c r="T126" s="41"/>
      <c r="U126" s="41"/>
      <c r="V126" s="41"/>
      <c r="W126" s="43"/>
    </row>
    <row r="127">
      <c r="A127" s="40"/>
      <c r="B127" s="40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2"/>
      <c r="P127" s="41"/>
      <c r="Q127" s="41"/>
      <c r="R127" s="41"/>
      <c r="S127" s="41"/>
      <c r="T127" s="41"/>
      <c r="U127" s="41"/>
      <c r="V127" s="41"/>
      <c r="W127" s="43"/>
    </row>
    <row r="128">
      <c r="A128" s="40"/>
      <c r="B128" s="40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2"/>
      <c r="P128" s="41"/>
      <c r="Q128" s="41"/>
      <c r="R128" s="41"/>
      <c r="S128" s="41"/>
      <c r="T128" s="41"/>
      <c r="U128" s="41"/>
      <c r="V128" s="41"/>
      <c r="W128" s="43"/>
    </row>
    <row r="129">
      <c r="A129" s="40"/>
      <c r="B129" s="40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2"/>
      <c r="P129" s="41"/>
      <c r="Q129" s="41"/>
      <c r="R129" s="41"/>
      <c r="S129" s="41"/>
      <c r="T129" s="41"/>
      <c r="U129" s="41"/>
      <c r="V129" s="41"/>
      <c r="W129" s="43"/>
    </row>
    <row r="130">
      <c r="A130" s="40"/>
      <c r="B130" s="40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2"/>
      <c r="P130" s="41"/>
      <c r="Q130" s="41"/>
      <c r="R130" s="41"/>
      <c r="S130" s="41"/>
      <c r="T130" s="41"/>
      <c r="U130" s="41"/>
      <c r="V130" s="41"/>
      <c r="W130" s="43"/>
    </row>
    <row r="131">
      <c r="A131" s="40"/>
      <c r="B131" s="40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2"/>
      <c r="P131" s="41"/>
      <c r="Q131" s="41"/>
      <c r="R131" s="41"/>
      <c r="S131" s="41"/>
      <c r="T131" s="41"/>
      <c r="U131" s="41"/>
      <c r="V131" s="41"/>
      <c r="W131" s="43"/>
    </row>
    <row r="132">
      <c r="A132" s="40"/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2"/>
      <c r="P132" s="41"/>
      <c r="Q132" s="41"/>
      <c r="R132" s="41"/>
      <c r="S132" s="41"/>
      <c r="T132" s="41"/>
      <c r="U132" s="41"/>
      <c r="V132" s="41"/>
      <c r="W132" s="43"/>
    </row>
    <row r="133">
      <c r="A133" s="40"/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2"/>
      <c r="P133" s="41"/>
      <c r="Q133" s="41"/>
      <c r="R133" s="41"/>
      <c r="S133" s="41"/>
      <c r="T133" s="41"/>
      <c r="U133" s="41"/>
      <c r="V133" s="41"/>
      <c r="W133" s="43"/>
    </row>
    <row r="134">
      <c r="A134" s="40"/>
      <c r="B134" s="4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2"/>
      <c r="P134" s="41"/>
      <c r="Q134" s="41"/>
      <c r="R134" s="41"/>
      <c r="S134" s="41"/>
      <c r="T134" s="41"/>
      <c r="U134" s="41"/>
      <c r="V134" s="41"/>
      <c r="W134" s="43"/>
    </row>
    <row r="135">
      <c r="A135" s="40"/>
      <c r="B135" s="40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2"/>
      <c r="P135" s="41"/>
      <c r="Q135" s="41"/>
      <c r="R135" s="41"/>
      <c r="S135" s="41"/>
      <c r="T135" s="41"/>
      <c r="U135" s="41"/>
      <c r="V135" s="41"/>
      <c r="W135" s="43"/>
    </row>
    <row r="136">
      <c r="A136" s="40"/>
      <c r="B136" s="40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2"/>
      <c r="P136" s="41"/>
      <c r="Q136" s="41"/>
      <c r="R136" s="41"/>
      <c r="S136" s="41"/>
      <c r="T136" s="41"/>
      <c r="U136" s="41"/>
      <c r="V136" s="41"/>
      <c r="W136" s="43"/>
    </row>
    <row r="137">
      <c r="A137" s="40"/>
      <c r="B137" s="40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2"/>
      <c r="P137" s="41"/>
      <c r="Q137" s="41"/>
      <c r="R137" s="41"/>
      <c r="S137" s="41"/>
      <c r="T137" s="41"/>
      <c r="U137" s="41"/>
      <c r="V137" s="41"/>
      <c r="W137" s="43"/>
    </row>
    <row r="138">
      <c r="A138" s="40"/>
      <c r="B138" s="40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2"/>
      <c r="P138" s="41"/>
      <c r="Q138" s="41"/>
      <c r="R138" s="41"/>
      <c r="S138" s="41"/>
      <c r="T138" s="41"/>
      <c r="U138" s="41"/>
      <c r="V138" s="41"/>
      <c r="W138" s="43"/>
    </row>
    <row r="139">
      <c r="A139" s="40"/>
      <c r="B139" s="40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2"/>
      <c r="P139" s="41"/>
      <c r="Q139" s="41"/>
      <c r="R139" s="41"/>
      <c r="S139" s="41"/>
      <c r="T139" s="41"/>
      <c r="U139" s="41"/>
      <c r="V139" s="41"/>
      <c r="W139" s="43"/>
    </row>
    <row r="140">
      <c r="A140" s="40"/>
      <c r="B140" s="40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2"/>
      <c r="P140" s="41"/>
      <c r="Q140" s="41"/>
      <c r="R140" s="41"/>
      <c r="S140" s="41"/>
      <c r="T140" s="41"/>
      <c r="U140" s="41"/>
      <c r="V140" s="41"/>
      <c r="W140" s="43"/>
    </row>
    <row r="141">
      <c r="A141" s="40"/>
      <c r="B141" s="40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2"/>
      <c r="P141" s="41"/>
      <c r="Q141" s="41"/>
      <c r="R141" s="41"/>
      <c r="S141" s="41"/>
      <c r="T141" s="41"/>
      <c r="U141" s="41"/>
      <c r="V141" s="41"/>
      <c r="W141" s="43"/>
    </row>
    <row r="142">
      <c r="A142" s="40"/>
      <c r="B142" s="40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2"/>
      <c r="P142" s="41"/>
      <c r="Q142" s="41"/>
      <c r="R142" s="41"/>
      <c r="S142" s="41"/>
      <c r="T142" s="41"/>
      <c r="U142" s="41"/>
      <c r="V142" s="41"/>
      <c r="W142" s="43"/>
    </row>
    <row r="143">
      <c r="A143" s="40"/>
      <c r="B143" s="40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2"/>
      <c r="P143" s="41"/>
      <c r="Q143" s="41"/>
      <c r="R143" s="41"/>
      <c r="S143" s="41"/>
      <c r="T143" s="41"/>
      <c r="U143" s="41"/>
      <c r="V143" s="41"/>
      <c r="W143" s="43"/>
    </row>
    <row r="144">
      <c r="A144" s="40"/>
      <c r="B144" s="40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2"/>
      <c r="P144" s="41"/>
      <c r="Q144" s="41"/>
      <c r="R144" s="41"/>
      <c r="S144" s="41"/>
      <c r="T144" s="41"/>
      <c r="U144" s="41"/>
      <c r="V144" s="41"/>
      <c r="W144" s="43"/>
    </row>
    <row r="145">
      <c r="A145" s="40"/>
      <c r="B145" s="40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2"/>
      <c r="P145" s="41"/>
      <c r="Q145" s="41"/>
      <c r="R145" s="41"/>
      <c r="S145" s="41"/>
      <c r="T145" s="41"/>
      <c r="U145" s="41"/>
      <c r="V145" s="41"/>
      <c r="W145" s="43"/>
    </row>
    <row r="146">
      <c r="A146" s="40"/>
      <c r="B146" s="40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2"/>
      <c r="P146" s="41"/>
      <c r="Q146" s="41"/>
      <c r="R146" s="41"/>
      <c r="S146" s="41"/>
      <c r="T146" s="41"/>
      <c r="U146" s="41"/>
      <c r="V146" s="41"/>
      <c r="W146" s="43"/>
    </row>
    <row r="147">
      <c r="A147" s="40"/>
      <c r="B147" s="40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2"/>
      <c r="P147" s="41"/>
      <c r="Q147" s="41"/>
      <c r="R147" s="41"/>
      <c r="S147" s="41"/>
      <c r="T147" s="41"/>
      <c r="U147" s="41"/>
      <c r="V147" s="41"/>
      <c r="W147" s="43"/>
    </row>
    <row r="148">
      <c r="A148" s="40"/>
      <c r="B148" s="40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2"/>
      <c r="P148" s="41"/>
      <c r="Q148" s="41"/>
      <c r="R148" s="41"/>
      <c r="S148" s="41"/>
      <c r="T148" s="41"/>
      <c r="U148" s="41"/>
      <c r="V148" s="41"/>
      <c r="W148" s="43"/>
    </row>
    <row r="149">
      <c r="A149" s="40"/>
      <c r="B149" s="40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2"/>
      <c r="P149" s="41"/>
      <c r="Q149" s="41"/>
      <c r="R149" s="41"/>
      <c r="S149" s="41"/>
      <c r="T149" s="41"/>
      <c r="U149" s="41"/>
      <c r="V149" s="41"/>
      <c r="W149" s="43"/>
    </row>
    <row r="150">
      <c r="A150" s="40"/>
      <c r="B150" s="40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2"/>
      <c r="P150" s="41"/>
      <c r="Q150" s="41"/>
      <c r="R150" s="41"/>
      <c r="S150" s="41"/>
      <c r="T150" s="41"/>
      <c r="U150" s="41"/>
      <c r="V150" s="41"/>
      <c r="W150" s="43"/>
    </row>
    <row r="151">
      <c r="A151" s="40"/>
      <c r="B151" s="40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2"/>
      <c r="P151" s="41"/>
      <c r="Q151" s="41"/>
      <c r="R151" s="41"/>
      <c r="S151" s="41"/>
      <c r="T151" s="41"/>
      <c r="U151" s="41"/>
      <c r="V151" s="41"/>
      <c r="W151" s="43"/>
    </row>
    <row r="152">
      <c r="A152" s="40"/>
      <c r="B152" s="40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2"/>
      <c r="P152" s="41"/>
      <c r="Q152" s="41"/>
      <c r="R152" s="41"/>
      <c r="S152" s="41"/>
      <c r="T152" s="41"/>
      <c r="U152" s="41"/>
      <c r="V152" s="41"/>
      <c r="W152" s="43"/>
    </row>
    <row r="153">
      <c r="A153" s="40"/>
      <c r="B153" s="40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2"/>
      <c r="P153" s="41"/>
      <c r="Q153" s="41"/>
      <c r="R153" s="41"/>
      <c r="S153" s="41"/>
      <c r="T153" s="41"/>
      <c r="U153" s="41"/>
      <c r="V153" s="41"/>
      <c r="W153" s="43"/>
    </row>
    <row r="154">
      <c r="A154" s="40"/>
      <c r="B154" s="40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2"/>
      <c r="P154" s="41"/>
      <c r="Q154" s="41"/>
      <c r="R154" s="41"/>
      <c r="S154" s="41"/>
      <c r="T154" s="41"/>
      <c r="U154" s="41"/>
      <c r="V154" s="41"/>
      <c r="W154" s="43"/>
    </row>
    <row r="155">
      <c r="A155" s="40"/>
      <c r="B155" s="4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2"/>
      <c r="P155" s="41"/>
      <c r="Q155" s="41"/>
      <c r="R155" s="41"/>
      <c r="S155" s="41"/>
      <c r="T155" s="41"/>
      <c r="U155" s="41"/>
      <c r="V155" s="41"/>
      <c r="W155" s="43"/>
    </row>
    <row r="156">
      <c r="A156" s="40"/>
      <c r="B156" s="40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2"/>
      <c r="P156" s="41"/>
      <c r="Q156" s="41"/>
      <c r="R156" s="41"/>
      <c r="S156" s="41"/>
      <c r="T156" s="41"/>
      <c r="U156" s="41"/>
      <c r="V156" s="41"/>
      <c r="W156" s="43"/>
    </row>
    <row r="157">
      <c r="A157" s="40"/>
      <c r="B157" s="40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2"/>
      <c r="P157" s="41"/>
      <c r="Q157" s="41"/>
      <c r="R157" s="41"/>
      <c r="S157" s="41"/>
      <c r="T157" s="41"/>
      <c r="U157" s="41"/>
      <c r="V157" s="41"/>
      <c r="W157" s="43"/>
    </row>
    <row r="158">
      <c r="A158" s="40"/>
      <c r="B158" s="40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2"/>
      <c r="P158" s="41"/>
      <c r="Q158" s="41"/>
      <c r="R158" s="41"/>
      <c r="S158" s="41"/>
      <c r="T158" s="41"/>
      <c r="U158" s="41"/>
      <c r="V158" s="41"/>
      <c r="W158" s="43"/>
    </row>
    <row r="159">
      <c r="A159" s="40"/>
      <c r="B159" s="40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2"/>
      <c r="P159" s="41"/>
      <c r="Q159" s="41"/>
      <c r="R159" s="41"/>
      <c r="S159" s="41"/>
      <c r="T159" s="41"/>
      <c r="U159" s="41"/>
      <c r="V159" s="41"/>
      <c r="W159" s="43"/>
    </row>
    <row r="160">
      <c r="A160" s="40"/>
      <c r="B160" s="40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2"/>
      <c r="P160" s="41"/>
      <c r="Q160" s="41"/>
      <c r="R160" s="41"/>
      <c r="S160" s="41"/>
      <c r="T160" s="41"/>
      <c r="U160" s="41"/>
      <c r="V160" s="41"/>
      <c r="W160" s="43"/>
    </row>
    <row r="161">
      <c r="A161" s="40"/>
      <c r="B161" s="40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2"/>
      <c r="P161" s="41"/>
      <c r="Q161" s="41"/>
      <c r="R161" s="41"/>
      <c r="S161" s="41"/>
      <c r="T161" s="41"/>
      <c r="U161" s="41"/>
      <c r="V161" s="41"/>
      <c r="W161" s="43"/>
    </row>
    <row r="162">
      <c r="A162" s="40"/>
      <c r="B162" s="40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2"/>
      <c r="P162" s="41"/>
      <c r="Q162" s="41"/>
      <c r="R162" s="41"/>
      <c r="S162" s="41"/>
      <c r="T162" s="41"/>
      <c r="U162" s="41"/>
      <c r="V162" s="41"/>
      <c r="W162" s="43"/>
    </row>
    <row r="163">
      <c r="A163" s="40"/>
      <c r="B163" s="40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2"/>
      <c r="P163" s="41"/>
      <c r="Q163" s="41"/>
      <c r="R163" s="41"/>
      <c r="S163" s="41"/>
      <c r="T163" s="41"/>
      <c r="U163" s="41"/>
      <c r="V163" s="41"/>
      <c r="W163" s="43"/>
    </row>
    <row r="164">
      <c r="A164" s="40"/>
      <c r="B164" s="40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2"/>
      <c r="P164" s="41"/>
      <c r="Q164" s="41"/>
      <c r="R164" s="41"/>
      <c r="S164" s="41"/>
      <c r="T164" s="41"/>
      <c r="U164" s="41"/>
      <c r="V164" s="41"/>
      <c r="W164" s="43"/>
    </row>
    <row r="165">
      <c r="A165" s="40"/>
      <c r="B165" s="40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2"/>
      <c r="P165" s="41"/>
      <c r="Q165" s="41"/>
      <c r="R165" s="41"/>
      <c r="S165" s="41"/>
      <c r="T165" s="41"/>
      <c r="U165" s="41"/>
      <c r="V165" s="41"/>
      <c r="W165" s="43"/>
    </row>
    <row r="166">
      <c r="A166" s="40"/>
      <c r="B166" s="40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2"/>
      <c r="P166" s="41"/>
      <c r="Q166" s="41"/>
      <c r="R166" s="41"/>
      <c r="S166" s="41"/>
      <c r="T166" s="41"/>
      <c r="U166" s="41"/>
      <c r="V166" s="41"/>
      <c r="W166" s="43"/>
    </row>
    <row r="167">
      <c r="A167" s="40"/>
      <c r="B167" s="40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2"/>
      <c r="P167" s="41"/>
      <c r="Q167" s="41"/>
      <c r="R167" s="41"/>
      <c r="S167" s="41"/>
      <c r="T167" s="41"/>
      <c r="U167" s="41"/>
      <c r="V167" s="41"/>
      <c r="W167" s="43"/>
    </row>
    <row r="168">
      <c r="A168" s="40"/>
      <c r="B168" s="40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2"/>
      <c r="P168" s="41"/>
      <c r="Q168" s="41"/>
      <c r="R168" s="41"/>
      <c r="S168" s="41"/>
      <c r="T168" s="41"/>
      <c r="U168" s="41"/>
      <c r="V168" s="41"/>
      <c r="W168" s="43"/>
    </row>
    <row r="169">
      <c r="A169" s="40"/>
      <c r="B169" s="40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2"/>
      <c r="P169" s="41"/>
      <c r="Q169" s="41"/>
      <c r="R169" s="41"/>
      <c r="S169" s="41"/>
      <c r="T169" s="41"/>
      <c r="U169" s="41"/>
      <c r="V169" s="41"/>
      <c r="W169" s="43"/>
    </row>
    <row r="170">
      <c r="A170" s="40"/>
      <c r="B170" s="40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2"/>
      <c r="P170" s="41"/>
      <c r="Q170" s="41"/>
      <c r="R170" s="41"/>
      <c r="S170" s="41"/>
      <c r="T170" s="41"/>
      <c r="U170" s="41"/>
      <c r="V170" s="41"/>
      <c r="W170" s="43"/>
    </row>
    <row r="171">
      <c r="A171" s="40"/>
      <c r="B171" s="40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2"/>
      <c r="P171" s="41"/>
      <c r="Q171" s="41"/>
      <c r="R171" s="41"/>
      <c r="S171" s="41"/>
      <c r="T171" s="41"/>
      <c r="U171" s="41"/>
      <c r="V171" s="41"/>
      <c r="W171" s="43"/>
    </row>
    <row r="172">
      <c r="A172" s="40"/>
      <c r="B172" s="40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2"/>
      <c r="P172" s="41"/>
      <c r="Q172" s="41"/>
      <c r="R172" s="41"/>
      <c r="S172" s="41"/>
      <c r="T172" s="41"/>
      <c r="U172" s="41"/>
      <c r="V172" s="41"/>
      <c r="W172" s="43"/>
    </row>
    <row r="173">
      <c r="A173" s="40"/>
      <c r="B173" s="40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2"/>
      <c r="P173" s="41"/>
      <c r="Q173" s="41"/>
      <c r="R173" s="41"/>
      <c r="S173" s="41"/>
      <c r="T173" s="41"/>
      <c r="U173" s="41"/>
      <c r="V173" s="41"/>
      <c r="W173" s="43"/>
    </row>
    <row r="174">
      <c r="A174" s="40"/>
      <c r="B174" s="40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2"/>
      <c r="P174" s="41"/>
      <c r="Q174" s="41"/>
      <c r="R174" s="41"/>
      <c r="S174" s="41"/>
      <c r="T174" s="41"/>
      <c r="U174" s="41"/>
      <c r="V174" s="41"/>
      <c r="W174" s="43"/>
    </row>
    <row r="175">
      <c r="A175" s="40"/>
      <c r="B175" s="40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2"/>
      <c r="P175" s="41"/>
      <c r="Q175" s="41"/>
      <c r="R175" s="41"/>
      <c r="S175" s="41"/>
      <c r="T175" s="41"/>
      <c r="U175" s="41"/>
      <c r="V175" s="41"/>
      <c r="W175" s="43"/>
    </row>
    <row r="176">
      <c r="A176" s="40"/>
      <c r="B176" s="40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2"/>
      <c r="P176" s="41"/>
      <c r="Q176" s="41"/>
      <c r="R176" s="41"/>
      <c r="S176" s="41"/>
      <c r="T176" s="41"/>
      <c r="U176" s="41"/>
      <c r="V176" s="41"/>
      <c r="W176" s="43"/>
    </row>
    <row r="177">
      <c r="A177" s="40"/>
      <c r="B177" s="40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2"/>
      <c r="P177" s="41"/>
      <c r="Q177" s="41"/>
      <c r="R177" s="41"/>
      <c r="S177" s="41"/>
      <c r="T177" s="41"/>
      <c r="U177" s="41"/>
      <c r="V177" s="41"/>
      <c r="W177" s="43"/>
    </row>
    <row r="178">
      <c r="A178" s="40"/>
      <c r="B178" s="40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2"/>
      <c r="P178" s="41"/>
      <c r="Q178" s="41"/>
      <c r="R178" s="41"/>
      <c r="S178" s="41"/>
      <c r="T178" s="41"/>
      <c r="U178" s="41"/>
      <c r="V178" s="41"/>
      <c r="W178" s="43"/>
    </row>
    <row r="179">
      <c r="A179" s="40"/>
      <c r="B179" s="40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2"/>
      <c r="P179" s="41"/>
      <c r="Q179" s="41"/>
      <c r="R179" s="41"/>
      <c r="S179" s="41"/>
      <c r="T179" s="41"/>
      <c r="U179" s="41"/>
      <c r="V179" s="41"/>
      <c r="W179" s="43"/>
    </row>
    <row r="180">
      <c r="A180" s="40"/>
      <c r="B180" s="40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2"/>
      <c r="P180" s="41"/>
      <c r="Q180" s="41"/>
      <c r="R180" s="41"/>
      <c r="S180" s="41"/>
      <c r="T180" s="41"/>
      <c r="U180" s="41"/>
      <c r="V180" s="41"/>
      <c r="W180" s="43"/>
    </row>
    <row r="181">
      <c r="A181" s="40"/>
      <c r="B181" s="40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2"/>
      <c r="P181" s="41"/>
      <c r="Q181" s="41"/>
      <c r="R181" s="41"/>
      <c r="S181" s="41"/>
      <c r="T181" s="41"/>
      <c r="U181" s="41"/>
      <c r="V181" s="41"/>
      <c r="W181" s="43"/>
    </row>
    <row r="182">
      <c r="A182" s="40"/>
      <c r="B182" s="40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2"/>
      <c r="P182" s="41"/>
      <c r="Q182" s="41"/>
      <c r="R182" s="41"/>
      <c r="S182" s="41"/>
      <c r="T182" s="41"/>
      <c r="U182" s="41"/>
      <c r="V182" s="41"/>
      <c r="W182" s="43"/>
    </row>
    <row r="183">
      <c r="A183" s="40"/>
      <c r="B183" s="40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2"/>
      <c r="P183" s="41"/>
      <c r="Q183" s="41"/>
      <c r="R183" s="41"/>
      <c r="S183" s="41"/>
      <c r="T183" s="41"/>
      <c r="U183" s="41"/>
      <c r="V183" s="41"/>
      <c r="W183" s="43"/>
    </row>
    <row r="184">
      <c r="A184" s="40"/>
      <c r="B184" s="40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2"/>
      <c r="P184" s="41"/>
      <c r="Q184" s="41"/>
      <c r="R184" s="41"/>
      <c r="S184" s="41"/>
      <c r="T184" s="41"/>
      <c r="U184" s="41"/>
      <c r="V184" s="41"/>
      <c r="W184" s="43"/>
    </row>
    <row r="185">
      <c r="A185" s="40"/>
      <c r="B185" s="40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2"/>
      <c r="P185" s="41"/>
      <c r="Q185" s="41"/>
      <c r="R185" s="41"/>
      <c r="S185" s="41"/>
      <c r="T185" s="41"/>
      <c r="U185" s="41"/>
      <c r="V185" s="41"/>
      <c r="W185" s="43"/>
    </row>
    <row r="186">
      <c r="A186" s="40"/>
      <c r="B186" s="40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2"/>
      <c r="P186" s="41"/>
      <c r="Q186" s="41"/>
      <c r="R186" s="41"/>
      <c r="S186" s="41"/>
      <c r="T186" s="41"/>
      <c r="U186" s="41"/>
      <c r="V186" s="41"/>
      <c r="W186" s="43"/>
    </row>
    <row r="187">
      <c r="A187" s="40"/>
      <c r="B187" s="40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2"/>
      <c r="P187" s="41"/>
      <c r="Q187" s="41"/>
      <c r="R187" s="41"/>
      <c r="S187" s="41"/>
      <c r="T187" s="41"/>
      <c r="U187" s="41"/>
      <c r="V187" s="41"/>
      <c r="W187" s="43"/>
    </row>
    <row r="188">
      <c r="A188" s="40"/>
      <c r="B188" s="40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2"/>
      <c r="P188" s="41"/>
      <c r="Q188" s="41"/>
      <c r="R188" s="41"/>
      <c r="S188" s="41"/>
      <c r="T188" s="41"/>
      <c r="U188" s="41"/>
      <c r="V188" s="41"/>
      <c r="W188" s="43"/>
    </row>
    <row r="189">
      <c r="A189" s="40"/>
      <c r="B189" s="40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2"/>
      <c r="P189" s="41"/>
      <c r="Q189" s="41"/>
      <c r="R189" s="41"/>
      <c r="S189" s="41"/>
      <c r="T189" s="41"/>
      <c r="U189" s="41"/>
      <c r="V189" s="41"/>
      <c r="W189" s="43"/>
    </row>
    <row r="190">
      <c r="A190" s="40"/>
      <c r="B190" s="40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2"/>
      <c r="P190" s="41"/>
      <c r="Q190" s="41"/>
      <c r="R190" s="41"/>
      <c r="S190" s="41"/>
      <c r="T190" s="41"/>
      <c r="U190" s="41"/>
      <c r="V190" s="41"/>
      <c r="W190" s="43"/>
    </row>
    <row r="191">
      <c r="A191" s="40"/>
      <c r="B191" s="40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2"/>
      <c r="P191" s="41"/>
      <c r="Q191" s="41"/>
      <c r="R191" s="41"/>
      <c r="S191" s="41"/>
      <c r="T191" s="41"/>
      <c r="U191" s="41"/>
      <c r="V191" s="41"/>
      <c r="W191" s="43"/>
    </row>
    <row r="192">
      <c r="A192" s="40"/>
      <c r="B192" s="40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2"/>
      <c r="P192" s="41"/>
      <c r="Q192" s="41"/>
      <c r="R192" s="41"/>
      <c r="S192" s="41"/>
      <c r="T192" s="41"/>
      <c r="U192" s="41"/>
      <c r="V192" s="41"/>
      <c r="W192" s="43"/>
    </row>
    <row r="193">
      <c r="A193" s="40"/>
      <c r="B193" s="40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2"/>
      <c r="P193" s="41"/>
      <c r="Q193" s="41"/>
      <c r="R193" s="41"/>
      <c r="S193" s="41"/>
      <c r="T193" s="41"/>
      <c r="U193" s="41"/>
      <c r="V193" s="41"/>
      <c r="W193" s="43"/>
    </row>
    <row r="194">
      <c r="A194" s="40"/>
      <c r="B194" s="40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2"/>
      <c r="P194" s="41"/>
      <c r="Q194" s="41"/>
      <c r="R194" s="41"/>
      <c r="S194" s="41"/>
      <c r="T194" s="41"/>
      <c r="U194" s="41"/>
      <c r="V194" s="41"/>
      <c r="W194" s="43"/>
    </row>
    <row r="195">
      <c r="A195" s="40"/>
      <c r="B195" s="40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2"/>
      <c r="P195" s="41"/>
      <c r="Q195" s="41"/>
      <c r="R195" s="41"/>
      <c r="S195" s="41"/>
      <c r="T195" s="41"/>
      <c r="U195" s="41"/>
      <c r="V195" s="41"/>
      <c r="W195" s="43"/>
    </row>
    <row r="196">
      <c r="A196" s="40"/>
      <c r="B196" s="40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2"/>
      <c r="P196" s="41"/>
      <c r="Q196" s="41"/>
      <c r="R196" s="41"/>
      <c r="S196" s="41"/>
      <c r="T196" s="41"/>
      <c r="U196" s="41"/>
      <c r="V196" s="41"/>
      <c r="W196" s="43"/>
    </row>
    <row r="197">
      <c r="A197" s="40"/>
      <c r="B197" s="40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2"/>
      <c r="P197" s="41"/>
      <c r="Q197" s="41"/>
      <c r="R197" s="41"/>
      <c r="S197" s="41"/>
      <c r="T197" s="41"/>
      <c r="U197" s="41"/>
      <c r="V197" s="41"/>
      <c r="W197" s="43"/>
    </row>
    <row r="198">
      <c r="A198" s="40"/>
      <c r="B198" s="40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2"/>
      <c r="P198" s="41"/>
      <c r="Q198" s="41"/>
      <c r="R198" s="41"/>
      <c r="S198" s="41"/>
      <c r="T198" s="41"/>
      <c r="U198" s="41"/>
      <c r="V198" s="41"/>
      <c r="W198" s="43"/>
    </row>
    <row r="199">
      <c r="A199" s="40"/>
      <c r="B199" s="40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2"/>
      <c r="P199" s="41"/>
      <c r="Q199" s="41"/>
      <c r="R199" s="41"/>
      <c r="S199" s="41"/>
      <c r="T199" s="41"/>
      <c r="U199" s="41"/>
      <c r="V199" s="41"/>
      <c r="W199" s="43"/>
    </row>
    <row r="200">
      <c r="A200" s="40"/>
      <c r="B200" s="40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2"/>
      <c r="P200" s="41"/>
      <c r="Q200" s="41"/>
      <c r="R200" s="41"/>
      <c r="S200" s="41"/>
      <c r="T200" s="41"/>
      <c r="U200" s="41"/>
      <c r="V200" s="41"/>
      <c r="W200" s="43"/>
    </row>
    <row r="201">
      <c r="A201" s="40"/>
      <c r="B201" s="40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2"/>
      <c r="P201" s="41"/>
      <c r="Q201" s="41"/>
      <c r="R201" s="41"/>
      <c r="S201" s="41"/>
      <c r="T201" s="41"/>
      <c r="U201" s="41"/>
      <c r="V201" s="41"/>
      <c r="W201" s="43"/>
    </row>
    <row r="202">
      <c r="A202" s="40"/>
      <c r="B202" s="40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2"/>
      <c r="P202" s="41"/>
      <c r="Q202" s="41"/>
      <c r="R202" s="41"/>
      <c r="S202" s="41"/>
      <c r="T202" s="41"/>
      <c r="U202" s="41"/>
      <c r="V202" s="41"/>
      <c r="W202" s="43"/>
    </row>
    <row r="203">
      <c r="A203" s="40"/>
      <c r="B203" s="40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2"/>
      <c r="P203" s="41"/>
      <c r="Q203" s="41"/>
      <c r="R203" s="41"/>
      <c r="S203" s="41"/>
      <c r="T203" s="41"/>
      <c r="U203" s="41"/>
      <c r="V203" s="41"/>
      <c r="W203" s="43"/>
    </row>
    <row r="204">
      <c r="A204" s="40"/>
      <c r="B204" s="40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2"/>
      <c r="P204" s="41"/>
      <c r="Q204" s="41"/>
      <c r="R204" s="41"/>
      <c r="S204" s="41"/>
      <c r="T204" s="41"/>
      <c r="U204" s="41"/>
      <c r="V204" s="41"/>
      <c r="W204" s="43"/>
    </row>
    <row r="205">
      <c r="A205" s="40"/>
      <c r="B205" s="40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2"/>
      <c r="P205" s="41"/>
      <c r="Q205" s="41"/>
      <c r="R205" s="41"/>
      <c r="S205" s="41"/>
      <c r="T205" s="41"/>
      <c r="U205" s="41"/>
      <c r="V205" s="41"/>
      <c r="W205" s="43"/>
    </row>
    <row r="206">
      <c r="A206" s="40"/>
      <c r="B206" s="40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2"/>
      <c r="P206" s="41"/>
      <c r="Q206" s="41"/>
      <c r="R206" s="41"/>
      <c r="S206" s="41"/>
      <c r="T206" s="41"/>
      <c r="U206" s="41"/>
      <c r="V206" s="41"/>
      <c r="W206" s="43"/>
    </row>
    <row r="207">
      <c r="A207" s="40"/>
      <c r="B207" s="40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2"/>
      <c r="P207" s="41"/>
      <c r="Q207" s="41"/>
      <c r="R207" s="41"/>
      <c r="S207" s="41"/>
      <c r="T207" s="41"/>
      <c r="U207" s="41"/>
      <c r="V207" s="41"/>
      <c r="W207" s="43"/>
    </row>
    <row r="208">
      <c r="A208" s="40"/>
      <c r="B208" s="40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2"/>
      <c r="P208" s="41"/>
      <c r="Q208" s="41"/>
      <c r="R208" s="41"/>
      <c r="S208" s="41"/>
      <c r="T208" s="41"/>
      <c r="U208" s="41"/>
      <c r="V208" s="41"/>
      <c r="W208" s="43"/>
    </row>
    <row r="209">
      <c r="A209" s="40"/>
      <c r="B209" s="40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2"/>
      <c r="P209" s="41"/>
      <c r="Q209" s="41"/>
      <c r="R209" s="41"/>
      <c r="S209" s="41"/>
      <c r="T209" s="41"/>
      <c r="U209" s="41"/>
      <c r="V209" s="41"/>
      <c r="W209" s="43"/>
    </row>
    <row r="210">
      <c r="A210" s="40"/>
      <c r="B210" s="40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2"/>
      <c r="P210" s="41"/>
      <c r="Q210" s="41"/>
      <c r="R210" s="41"/>
      <c r="S210" s="41"/>
      <c r="T210" s="41"/>
      <c r="U210" s="41"/>
      <c r="V210" s="41"/>
      <c r="W210" s="43"/>
    </row>
    <row r="211">
      <c r="A211" s="40"/>
      <c r="B211" s="40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2"/>
      <c r="P211" s="41"/>
      <c r="Q211" s="41"/>
      <c r="R211" s="41"/>
      <c r="S211" s="41"/>
      <c r="T211" s="41"/>
      <c r="U211" s="41"/>
      <c r="V211" s="41"/>
      <c r="W211" s="43"/>
    </row>
    <row r="212">
      <c r="A212" s="40"/>
      <c r="B212" s="40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2"/>
      <c r="P212" s="41"/>
      <c r="Q212" s="41"/>
      <c r="R212" s="41"/>
      <c r="S212" s="41"/>
      <c r="T212" s="41"/>
      <c r="U212" s="41"/>
      <c r="V212" s="41"/>
      <c r="W212" s="43"/>
    </row>
    <row r="213">
      <c r="A213" s="40"/>
      <c r="B213" s="40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2"/>
      <c r="P213" s="41"/>
      <c r="Q213" s="41"/>
      <c r="R213" s="41"/>
      <c r="S213" s="41"/>
      <c r="T213" s="41"/>
      <c r="U213" s="41"/>
      <c r="V213" s="41"/>
      <c r="W213" s="43"/>
    </row>
    <row r="214">
      <c r="A214" s="40"/>
      <c r="B214" s="40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2"/>
      <c r="P214" s="41"/>
      <c r="Q214" s="41"/>
      <c r="R214" s="41"/>
      <c r="S214" s="41"/>
      <c r="T214" s="41"/>
      <c r="U214" s="41"/>
      <c r="V214" s="41"/>
      <c r="W214" s="43"/>
    </row>
    <row r="215">
      <c r="A215" s="40"/>
      <c r="B215" s="40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2"/>
      <c r="P215" s="41"/>
      <c r="Q215" s="41"/>
      <c r="R215" s="41"/>
      <c r="S215" s="41"/>
      <c r="T215" s="41"/>
      <c r="U215" s="41"/>
      <c r="V215" s="41"/>
      <c r="W215" s="43"/>
    </row>
    <row r="216">
      <c r="A216" s="40"/>
      <c r="B216" s="40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2"/>
      <c r="P216" s="41"/>
      <c r="Q216" s="41"/>
      <c r="R216" s="41"/>
      <c r="S216" s="41"/>
      <c r="T216" s="41"/>
      <c r="U216" s="41"/>
      <c r="V216" s="41"/>
      <c r="W216" s="43"/>
    </row>
    <row r="217">
      <c r="A217" s="40"/>
      <c r="B217" s="40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2"/>
      <c r="P217" s="41"/>
      <c r="Q217" s="41"/>
      <c r="R217" s="41"/>
      <c r="S217" s="41"/>
      <c r="T217" s="41"/>
      <c r="U217" s="41"/>
      <c r="V217" s="41"/>
      <c r="W217" s="43"/>
    </row>
    <row r="218">
      <c r="A218" s="40"/>
      <c r="B218" s="40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2"/>
      <c r="P218" s="41"/>
      <c r="Q218" s="41"/>
      <c r="R218" s="41"/>
      <c r="S218" s="41"/>
      <c r="T218" s="41"/>
      <c r="U218" s="41"/>
      <c r="V218" s="41"/>
      <c r="W218" s="43"/>
    </row>
    <row r="219">
      <c r="A219" s="40"/>
      <c r="B219" s="40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2"/>
      <c r="P219" s="41"/>
      <c r="Q219" s="41"/>
      <c r="R219" s="41"/>
      <c r="S219" s="41"/>
      <c r="T219" s="41"/>
      <c r="U219" s="41"/>
      <c r="V219" s="41"/>
      <c r="W219" s="43"/>
    </row>
    <row r="220">
      <c r="A220" s="40"/>
      <c r="B220" s="40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2"/>
      <c r="P220" s="41"/>
      <c r="Q220" s="41"/>
      <c r="R220" s="41"/>
      <c r="S220" s="41"/>
      <c r="T220" s="41"/>
      <c r="U220" s="41"/>
      <c r="V220" s="41"/>
      <c r="W220" s="43"/>
    </row>
    <row r="221">
      <c r="A221" s="40"/>
      <c r="B221" s="40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2"/>
      <c r="P221" s="41"/>
      <c r="Q221" s="41"/>
      <c r="R221" s="41"/>
      <c r="S221" s="41"/>
      <c r="T221" s="41"/>
      <c r="U221" s="41"/>
      <c r="V221" s="41"/>
      <c r="W221" s="43"/>
    </row>
    <row r="222">
      <c r="A222" s="40"/>
      <c r="B222" s="40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2"/>
      <c r="P222" s="41"/>
      <c r="Q222" s="41"/>
      <c r="R222" s="41"/>
      <c r="S222" s="41"/>
      <c r="T222" s="41"/>
      <c r="U222" s="41"/>
      <c r="V222" s="41"/>
      <c r="W222" s="43"/>
    </row>
    <row r="223">
      <c r="A223" s="40"/>
      <c r="B223" s="40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2"/>
      <c r="P223" s="41"/>
      <c r="Q223" s="41"/>
      <c r="R223" s="41"/>
      <c r="S223" s="41"/>
      <c r="T223" s="41"/>
      <c r="U223" s="41"/>
      <c r="V223" s="41"/>
      <c r="W223" s="43"/>
    </row>
    <row r="224">
      <c r="A224" s="40"/>
      <c r="B224" s="40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2"/>
      <c r="P224" s="41"/>
      <c r="Q224" s="41"/>
      <c r="R224" s="41"/>
      <c r="S224" s="41"/>
      <c r="T224" s="41"/>
      <c r="U224" s="41"/>
      <c r="V224" s="41"/>
      <c r="W224" s="43"/>
    </row>
    <row r="225">
      <c r="A225" s="40"/>
      <c r="B225" s="40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2"/>
      <c r="P225" s="41"/>
      <c r="Q225" s="41"/>
      <c r="R225" s="41"/>
      <c r="S225" s="41"/>
      <c r="T225" s="41"/>
      <c r="U225" s="41"/>
      <c r="V225" s="41"/>
      <c r="W225" s="43"/>
    </row>
    <row r="226">
      <c r="A226" s="40"/>
      <c r="B226" s="40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2"/>
      <c r="P226" s="41"/>
      <c r="Q226" s="41"/>
      <c r="R226" s="41"/>
      <c r="S226" s="41"/>
      <c r="T226" s="41"/>
      <c r="U226" s="41"/>
      <c r="V226" s="41"/>
      <c r="W226" s="43"/>
    </row>
    <row r="227">
      <c r="A227" s="40"/>
      <c r="B227" s="40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2"/>
      <c r="P227" s="41"/>
      <c r="Q227" s="41"/>
      <c r="R227" s="41"/>
      <c r="S227" s="41"/>
      <c r="T227" s="41"/>
      <c r="U227" s="41"/>
      <c r="V227" s="41"/>
      <c r="W227" s="43"/>
    </row>
    <row r="228">
      <c r="A228" s="40"/>
      <c r="B228" s="40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2"/>
      <c r="P228" s="41"/>
      <c r="Q228" s="41"/>
      <c r="R228" s="41"/>
      <c r="S228" s="41"/>
      <c r="T228" s="41"/>
      <c r="U228" s="41"/>
      <c r="V228" s="41"/>
      <c r="W228" s="43"/>
    </row>
    <row r="229">
      <c r="A229" s="40"/>
      <c r="B229" s="40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2"/>
      <c r="P229" s="41"/>
      <c r="Q229" s="41"/>
      <c r="R229" s="41"/>
      <c r="S229" s="41"/>
      <c r="T229" s="41"/>
      <c r="U229" s="41"/>
      <c r="V229" s="41"/>
      <c r="W229" s="43"/>
    </row>
    <row r="230">
      <c r="A230" s="40"/>
      <c r="B230" s="40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2"/>
      <c r="P230" s="41"/>
      <c r="Q230" s="41"/>
      <c r="R230" s="41"/>
      <c r="S230" s="41"/>
      <c r="T230" s="41"/>
      <c r="U230" s="41"/>
      <c r="V230" s="41"/>
      <c r="W230" s="43"/>
    </row>
    <row r="231">
      <c r="A231" s="40"/>
      <c r="B231" s="40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2"/>
      <c r="P231" s="41"/>
      <c r="Q231" s="41"/>
      <c r="R231" s="41"/>
      <c r="S231" s="41"/>
      <c r="T231" s="41"/>
      <c r="U231" s="41"/>
      <c r="V231" s="41"/>
      <c r="W231" s="43"/>
    </row>
    <row r="232">
      <c r="A232" s="40"/>
      <c r="B232" s="40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2"/>
      <c r="P232" s="41"/>
      <c r="Q232" s="41"/>
      <c r="R232" s="41"/>
      <c r="S232" s="41"/>
      <c r="T232" s="41"/>
      <c r="U232" s="41"/>
      <c r="V232" s="41"/>
      <c r="W232" s="43"/>
    </row>
    <row r="233">
      <c r="A233" s="40"/>
      <c r="B233" s="40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2"/>
      <c r="P233" s="41"/>
      <c r="Q233" s="41"/>
      <c r="R233" s="41"/>
      <c r="S233" s="41"/>
      <c r="T233" s="41"/>
      <c r="U233" s="41"/>
      <c r="V233" s="41"/>
      <c r="W233" s="43"/>
    </row>
    <row r="234">
      <c r="A234" s="40"/>
      <c r="B234" s="40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2"/>
      <c r="P234" s="41"/>
      <c r="Q234" s="41"/>
      <c r="R234" s="41"/>
      <c r="S234" s="41"/>
      <c r="T234" s="41"/>
      <c r="U234" s="41"/>
      <c r="V234" s="41"/>
      <c r="W234" s="43"/>
    </row>
    <row r="235">
      <c r="A235" s="40"/>
      <c r="B235" s="40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2"/>
      <c r="P235" s="41"/>
      <c r="Q235" s="41"/>
      <c r="R235" s="41"/>
      <c r="S235" s="41"/>
      <c r="T235" s="41"/>
      <c r="U235" s="41"/>
      <c r="V235" s="41"/>
      <c r="W235" s="43"/>
    </row>
    <row r="236">
      <c r="A236" s="40"/>
      <c r="B236" s="40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2"/>
      <c r="P236" s="41"/>
      <c r="Q236" s="41"/>
      <c r="R236" s="41"/>
      <c r="S236" s="41"/>
      <c r="T236" s="41"/>
      <c r="U236" s="41"/>
      <c r="V236" s="41"/>
      <c r="W236" s="43"/>
    </row>
    <row r="237">
      <c r="A237" s="40"/>
      <c r="B237" s="40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2"/>
      <c r="P237" s="41"/>
      <c r="Q237" s="41"/>
      <c r="R237" s="41"/>
      <c r="S237" s="41"/>
      <c r="T237" s="41"/>
      <c r="U237" s="41"/>
      <c r="V237" s="41"/>
      <c r="W237" s="43"/>
    </row>
    <row r="238">
      <c r="A238" s="40"/>
      <c r="B238" s="40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2"/>
      <c r="P238" s="41"/>
      <c r="Q238" s="41"/>
      <c r="R238" s="41"/>
      <c r="S238" s="41"/>
      <c r="T238" s="41"/>
      <c r="U238" s="41"/>
      <c r="V238" s="41"/>
      <c r="W238" s="43"/>
    </row>
    <row r="239">
      <c r="A239" s="40"/>
      <c r="B239" s="40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2"/>
      <c r="P239" s="41"/>
      <c r="Q239" s="41"/>
      <c r="R239" s="41"/>
      <c r="S239" s="41"/>
      <c r="T239" s="41"/>
      <c r="U239" s="41"/>
      <c r="V239" s="41"/>
      <c r="W239" s="43"/>
    </row>
    <row r="240">
      <c r="A240" s="40"/>
      <c r="B240" s="40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2"/>
      <c r="P240" s="41"/>
      <c r="Q240" s="41"/>
      <c r="R240" s="41"/>
      <c r="S240" s="41"/>
      <c r="T240" s="41"/>
      <c r="U240" s="41"/>
      <c r="V240" s="41"/>
      <c r="W240" s="43"/>
    </row>
    <row r="241">
      <c r="A241" s="40"/>
      <c r="B241" s="40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2"/>
      <c r="P241" s="41"/>
      <c r="Q241" s="41"/>
      <c r="R241" s="41"/>
      <c r="S241" s="41"/>
      <c r="T241" s="41"/>
      <c r="U241" s="41"/>
      <c r="V241" s="41"/>
      <c r="W241" s="43"/>
    </row>
    <row r="242">
      <c r="A242" s="40"/>
      <c r="B242" s="40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2"/>
      <c r="P242" s="41"/>
      <c r="Q242" s="41"/>
      <c r="R242" s="41"/>
      <c r="S242" s="41"/>
      <c r="T242" s="41"/>
      <c r="U242" s="41"/>
      <c r="V242" s="41"/>
      <c r="W242" s="43"/>
    </row>
    <row r="243">
      <c r="A243" s="40"/>
      <c r="B243" s="40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2"/>
      <c r="P243" s="41"/>
      <c r="Q243" s="41"/>
      <c r="R243" s="41"/>
      <c r="S243" s="41"/>
      <c r="T243" s="41"/>
      <c r="U243" s="41"/>
      <c r="V243" s="41"/>
      <c r="W243" s="43"/>
    </row>
    <row r="244">
      <c r="A244" s="40"/>
      <c r="B244" s="40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2"/>
      <c r="P244" s="41"/>
      <c r="Q244" s="41"/>
      <c r="R244" s="41"/>
      <c r="S244" s="41"/>
      <c r="T244" s="41"/>
      <c r="U244" s="41"/>
      <c r="V244" s="41"/>
      <c r="W244" s="43"/>
    </row>
    <row r="245">
      <c r="A245" s="40"/>
      <c r="B245" s="40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2"/>
      <c r="P245" s="41"/>
      <c r="Q245" s="41"/>
      <c r="R245" s="41"/>
      <c r="S245" s="41"/>
      <c r="T245" s="41"/>
      <c r="U245" s="41"/>
      <c r="V245" s="41"/>
      <c r="W245" s="43"/>
    </row>
    <row r="246">
      <c r="A246" s="40"/>
      <c r="B246" s="40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2"/>
      <c r="P246" s="41"/>
      <c r="Q246" s="41"/>
      <c r="R246" s="41"/>
      <c r="S246" s="41"/>
      <c r="T246" s="41"/>
      <c r="U246" s="41"/>
      <c r="V246" s="41"/>
      <c r="W246" s="43"/>
    </row>
    <row r="247">
      <c r="A247" s="40"/>
      <c r="B247" s="40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2"/>
      <c r="P247" s="41"/>
      <c r="Q247" s="41"/>
      <c r="R247" s="41"/>
      <c r="S247" s="41"/>
      <c r="T247" s="41"/>
      <c r="U247" s="41"/>
      <c r="V247" s="41"/>
      <c r="W247" s="43"/>
    </row>
    <row r="248">
      <c r="A248" s="40"/>
      <c r="B248" s="40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2"/>
      <c r="P248" s="41"/>
      <c r="Q248" s="41"/>
      <c r="R248" s="41"/>
      <c r="S248" s="41"/>
      <c r="T248" s="41"/>
      <c r="U248" s="41"/>
      <c r="V248" s="41"/>
      <c r="W248" s="43"/>
    </row>
    <row r="249">
      <c r="A249" s="40"/>
      <c r="B249" s="40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2"/>
      <c r="P249" s="41"/>
      <c r="Q249" s="41"/>
      <c r="R249" s="41"/>
      <c r="S249" s="41"/>
      <c r="T249" s="41"/>
      <c r="U249" s="41"/>
      <c r="V249" s="41"/>
      <c r="W249" s="43"/>
    </row>
    <row r="250">
      <c r="A250" s="40"/>
      <c r="B250" s="40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2"/>
      <c r="P250" s="41"/>
      <c r="Q250" s="41"/>
      <c r="R250" s="41"/>
      <c r="S250" s="41"/>
      <c r="T250" s="41"/>
      <c r="U250" s="41"/>
      <c r="V250" s="41"/>
      <c r="W250" s="43"/>
    </row>
    <row r="251">
      <c r="A251" s="40"/>
      <c r="B251" s="40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2"/>
      <c r="P251" s="41"/>
      <c r="Q251" s="41"/>
      <c r="R251" s="41"/>
      <c r="S251" s="41"/>
      <c r="T251" s="41"/>
      <c r="U251" s="41"/>
      <c r="V251" s="41"/>
      <c r="W251" s="43"/>
    </row>
    <row r="252">
      <c r="A252" s="40"/>
      <c r="B252" s="40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2"/>
      <c r="P252" s="41"/>
      <c r="Q252" s="41"/>
      <c r="R252" s="41"/>
      <c r="S252" s="41"/>
      <c r="T252" s="41"/>
      <c r="U252" s="41"/>
      <c r="V252" s="41"/>
      <c r="W252" s="43"/>
    </row>
    <row r="253">
      <c r="A253" s="40"/>
      <c r="B253" s="40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2"/>
      <c r="P253" s="41"/>
      <c r="Q253" s="41"/>
      <c r="R253" s="41"/>
      <c r="S253" s="41"/>
      <c r="T253" s="41"/>
      <c r="U253" s="41"/>
      <c r="V253" s="41"/>
      <c r="W253" s="43"/>
    </row>
    <row r="254">
      <c r="A254" s="40"/>
      <c r="B254" s="40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2"/>
      <c r="P254" s="41"/>
      <c r="Q254" s="41"/>
      <c r="R254" s="41"/>
      <c r="S254" s="41"/>
      <c r="T254" s="41"/>
      <c r="U254" s="41"/>
      <c r="V254" s="41"/>
      <c r="W254" s="43"/>
    </row>
    <row r="255">
      <c r="A255" s="40"/>
      <c r="B255" s="40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2"/>
      <c r="P255" s="41"/>
      <c r="Q255" s="41"/>
      <c r="R255" s="41"/>
      <c r="S255" s="41"/>
      <c r="T255" s="41"/>
      <c r="U255" s="41"/>
      <c r="V255" s="41"/>
      <c r="W255" s="43"/>
    </row>
    <row r="256">
      <c r="A256" s="40"/>
      <c r="B256" s="40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2"/>
      <c r="P256" s="41"/>
      <c r="Q256" s="41"/>
      <c r="R256" s="41"/>
      <c r="S256" s="41"/>
      <c r="T256" s="41"/>
      <c r="U256" s="41"/>
      <c r="V256" s="41"/>
      <c r="W256" s="43"/>
    </row>
    <row r="257">
      <c r="A257" s="40"/>
      <c r="B257" s="40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2"/>
      <c r="P257" s="41"/>
      <c r="Q257" s="41"/>
      <c r="R257" s="41"/>
      <c r="S257" s="41"/>
      <c r="T257" s="41"/>
      <c r="U257" s="41"/>
      <c r="V257" s="41"/>
      <c r="W257" s="43"/>
    </row>
    <row r="258">
      <c r="A258" s="40"/>
      <c r="B258" s="40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2"/>
      <c r="P258" s="41"/>
      <c r="Q258" s="41"/>
      <c r="R258" s="41"/>
      <c r="S258" s="41"/>
      <c r="T258" s="41"/>
      <c r="U258" s="41"/>
      <c r="V258" s="41"/>
      <c r="W258" s="43"/>
    </row>
    <row r="259">
      <c r="A259" s="40"/>
      <c r="B259" s="40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2"/>
      <c r="P259" s="41"/>
      <c r="Q259" s="41"/>
      <c r="R259" s="41"/>
      <c r="S259" s="41"/>
      <c r="T259" s="41"/>
      <c r="U259" s="41"/>
      <c r="V259" s="41"/>
      <c r="W259" s="43"/>
    </row>
    <row r="260">
      <c r="A260" s="40"/>
      <c r="B260" s="40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2"/>
      <c r="P260" s="41"/>
      <c r="Q260" s="41"/>
      <c r="R260" s="41"/>
      <c r="S260" s="41"/>
      <c r="T260" s="41"/>
      <c r="U260" s="41"/>
      <c r="V260" s="41"/>
      <c r="W260" s="43"/>
    </row>
    <row r="261">
      <c r="A261" s="40"/>
      <c r="B261" s="40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2"/>
      <c r="P261" s="41"/>
      <c r="Q261" s="41"/>
      <c r="R261" s="41"/>
      <c r="S261" s="41"/>
      <c r="T261" s="41"/>
      <c r="U261" s="41"/>
      <c r="V261" s="41"/>
      <c r="W261" s="43"/>
    </row>
    <row r="262">
      <c r="A262" s="40"/>
      <c r="B262" s="40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2"/>
      <c r="P262" s="41"/>
      <c r="Q262" s="41"/>
      <c r="R262" s="41"/>
      <c r="S262" s="41"/>
      <c r="T262" s="41"/>
      <c r="U262" s="41"/>
      <c r="V262" s="41"/>
      <c r="W262" s="43"/>
    </row>
    <row r="263">
      <c r="A263" s="40"/>
      <c r="B263" s="40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2"/>
      <c r="P263" s="41"/>
      <c r="Q263" s="41"/>
      <c r="R263" s="41"/>
      <c r="S263" s="41"/>
      <c r="T263" s="41"/>
      <c r="U263" s="41"/>
      <c r="V263" s="41"/>
      <c r="W263" s="43"/>
    </row>
    <row r="264">
      <c r="A264" s="40"/>
      <c r="B264" s="40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2"/>
      <c r="P264" s="41"/>
      <c r="Q264" s="41"/>
      <c r="R264" s="41"/>
      <c r="S264" s="41"/>
      <c r="T264" s="41"/>
      <c r="U264" s="41"/>
      <c r="V264" s="41"/>
      <c r="W264" s="43"/>
    </row>
    <row r="265">
      <c r="A265" s="40"/>
      <c r="B265" s="40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2"/>
      <c r="P265" s="41"/>
      <c r="Q265" s="41"/>
      <c r="R265" s="41"/>
      <c r="S265" s="41"/>
      <c r="T265" s="41"/>
      <c r="U265" s="41"/>
      <c r="V265" s="41"/>
      <c r="W265" s="43"/>
    </row>
    <row r="266">
      <c r="A266" s="40"/>
      <c r="B266" s="40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2"/>
      <c r="P266" s="41"/>
      <c r="Q266" s="41"/>
      <c r="R266" s="41"/>
      <c r="S266" s="41"/>
      <c r="T266" s="41"/>
      <c r="U266" s="41"/>
      <c r="V266" s="41"/>
      <c r="W266" s="43"/>
    </row>
    <row r="267">
      <c r="A267" s="40"/>
      <c r="B267" s="40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2"/>
      <c r="P267" s="41"/>
      <c r="Q267" s="41"/>
      <c r="R267" s="41"/>
      <c r="S267" s="41"/>
      <c r="T267" s="41"/>
      <c r="U267" s="41"/>
      <c r="V267" s="41"/>
      <c r="W267" s="43"/>
    </row>
    <row r="268">
      <c r="A268" s="40"/>
      <c r="B268" s="40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2"/>
      <c r="P268" s="41"/>
      <c r="Q268" s="41"/>
      <c r="R268" s="41"/>
      <c r="S268" s="41"/>
      <c r="T268" s="41"/>
      <c r="U268" s="41"/>
      <c r="V268" s="41"/>
      <c r="W268" s="43"/>
    </row>
    <row r="269">
      <c r="A269" s="40"/>
      <c r="B269" s="40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2"/>
      <c r="P269" s="41"/>
      <c r="Q269" s="41"/>
      <c r="R269" s="41"/>
      <c r="S269" s="41"/>
      <c r="T269" s="41"/>
      <c r="U269" s="41"/>
      <c r="V269" s="41"/>
      <c r="W269" s="43"/>
    </row>
    <row r="270">
      <c r="A270" s="40"/>
      <c r="B270" s="40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2"/>
      <c r="P270" s="41"/>
      <c r="Q270" s="41"/>
      <c r="R270" s="41"/>
      <c r="S270" s="41"/>
      <c r="T270" s="41"/>
      <c r="U270" s="41"/>
      <c r="V270" s="41"/>
      <c r="W270" s="43"/>
    </row>
    <row r="271">
      <c r="A271" s="40"/>
      <c r="B271" s="40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2"/>
      <c r="P271" s="41"/>
      <c r="Q271" s="41"/>
      <c r="R271" s="41"/>
      <c r="S271" s="41"/>
      <c r="T271" s="41"/>
      <c r="U271" s="41"/>
      <c r="V271" s="41"/>
      <c r="W271" s="43"/>
    </row>
    <row r="272">
      <c r="A272" s="40"/>
      <c r="B272" s="40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2"/>
      <c r="P272" s="41"/>
      <c r="Q272" s="41"/>
      <c r="R272" s="41"/>
      <c r="S272" s="41"/>
      <c r="T272" s="41"/>
      <c r="U272" s="41"/>
      <c r="V272" s="41"/>
      <c r="W272" s="43"/>
    </row>
    <row r="273">
      <c r="A273" s="40"/>
      <c r="B273" s="40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2"/>
      <c r="P273" s="41"/>
      <c r="Q273" s="41"/>
      <c r="R273" s="41"/>
      <c r="S273" s="41"/>
      <c r="T273" s="41"/>
      <c r="U273" s="41"/>
      <c r="V273" s="41"/>
      <c r="W273" s="43"/>
    </row>
    <row r="274">
      <c r="A274" s="40"/>
      <c r="B274" s="40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2"/>
      <c r="P274" s="41"/>
      <c r="Q274" s="41"/>
      <c r="R274" s="41"/>
      <c r="S274" s="41"/>
      <c r="T274" s="41"/>
      <c r="U274" s="41"/>
      <c r="V274" s="41"/>
      <c r="W274" s="43"/>
    </row>
    <row r="275">
      <c r="A275" s="40"/>
      <c r="B275" s="40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2"/>
      <c r="P275" s="41"/>
      <c r="Q275" s="41"/>
      <c r="R275" s="41"/>
      <c r="S275" s="41"/>
      <c r="T275" s="41"/>
      <c r="U275" s="41"/>
      <c r="V275" s="41"/>
      <c r="W275" s="43"/>
    </row>
    <row r="276">
      <c r="A276" s="40"/>
      <c r="B276" s="40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2"/>
      <c r="P276" s="41"/>
      <c r="Q276" s="41"/>
      <c r="R276" s="41"/>
      <c r="S276" s="41"/>
      <c r="T276" s="41"/>
      <c r="U276" s="41"/>
      <c r="V276" s="41"/>
      <c r="W276" s="43"/>
    </row>
    <row r="277">
      <c r="A277" s="40"/>
      <c r="B277" s="40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2"/>
      <c r="P277" s="41"/>
      <c r="Q277" s="41"/>
      <c r="R277" s="41"/>
      <c r="S277" s="41"/>
      <c r="T277" s="41"/>
      <c r="U277" s="41"/>
      <c r="V277" s="41"/>
      <c r="W277" s="43"/>
    </row>
    <row r="278">
      <c r="A278" s="40"/>
      <c r="B278" s="40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2"/>
      <c r="P278" s="41"/>
      <c r="Q278" s="41"/>
      <c r="R278" s="41"/>
      <c r="S278" s="41"/>
      <c r="T278" s="41"/>
      <c r="U278" s="41"/>
      <c r="V278" s="41"/>
      <c r="W278" s="43"/>
    </row>
    <row r="279">
      <c r="A279" s="40"/>
      <c r="B279" s="40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2"/>
      <c r="P279" s="41"/>
      <c r="Q279" s="41"/>
      <c r="R279" s="41"/>
      <c r="S279" s="41"/>
      <c r="T279" s="41"/>
      <c r="U279" s="41"/>
      <c r="V279" s="41"/>
      <c r="W279" s="43"/>
    </row>
    <row r="280">
      <c r="A280" s="40"/>
      <c r="B280" s="40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2"/>
      <c r="P280" s="41"/>
      <c r="Q280" s="41"/>
      <c r="R280" s="41"/>
      <c r="S280" s="41"/>
      <c r="T280" s="41"/>
      <c r="U280" s="41"/>
      <c r="V280" s="41"/>
      <c r="W280" s="43"/>
    </row>
    <row r="281">
      <c r="A281" s="40"/>
      <c r="B281" s="40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2"/>
      <c r="P281" s="41"/>
      <c r="Q281" s="41"/>
      <c r="R281" s="41"/>
      <c r="S281" s="41"/>
      <c r="T281" s="41"/>
      <c r="U281" s="41"/>
      <c r="V281" s="41"/>
      <c r="W281" s="43"/>
    </row>
    <row r="282">
      <c r="A282" s="40"/>
      <c r="B282" s="40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2"/>
      <c r="P282" s="41"/>
      <c r="Q282" s="41"/>
      <c r="R282" s="41"/>
      <c r="S282" s="41"/>
      <c r="T282" s="41"/>
      <c r="U282" s="41"/>
      <c r="V282" s="41"/>
      <c r="W282" s="43"/>
    </row>
    <row r="283">
      <c r="A283" s="40"/>
      <c r="B283" s="40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2"/>
      <c r="P283" s="41"/>
      <c r="Q283" s="41"/>
      <c r="R283" s="41"/>
      <c r="S283" s="41"/>
      <c r="T283" s="41"/>
      <c r="U283" s="41"/>
      <c r="V283" s="41"/>
      <c r="W283" s="43"/>
    </row>
    <row r="284">
      <c r="A284" s="40"/>
      <c r="B284" s="40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2"/>
      <c r="P284" s="41"/>
      <c r="Q284" s="41"/>
      <c r="R284" s="41"/>
      <c r="S284" s="41"/>
      <c r="T284" s="41"/>
      <c r="U284" s="41"/>
      <c r="V284" s="41"/>
      <c r="W284" s="43"/>
    </row>
    <row r="285">
      <c r="A285" s="40"/>
      <c r="B285" s="40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2"/>
      <c r="P285" s="41"/>
      <c r="Q285" s="41"/>
      <c r="R285" s="41"/>
      <c r="S285" s="41"/>
      <c r="T285" s="41"/>
      <c r="U285" s="41"/>
      <c r="V285" s="41"/>
      <c r="W285" s="43"/>
    </row>
    <row r="286">
      <c r="A286" s="40"/>
      <c r="B286" s="40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2"/>
      <c r="P286" s="41"/>
      <c r="Q286" s="41"/>
      <c r="R286" s="41"/>
      <c r="S286" s="41"/>
      <c r="T286" s="41"/>
      <c r="U286" s="41"/>
      <c r="V286" s="41"/>
      <c r="W286" s="43"/>
    </row>
    <row r="287">
      <c r="A287" s="40"/>
      <c r="B287" s="40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2"/>
      <c r="P287" s="41"/>
      <c r="Q287" s="41"/>
      <c r="R287" s="41"/>
      <c r="S287" s="41"/>
      <c r="T287" s="41"/>
      <c r="U287" s="41"/>
      <c r="V287" s="41"/>
      <c r="W287" s="43"/>
    </row>
    <row r="288">
      <c r="A288" s="40"/>
      <c r="B288" s="40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2"/>
      <c r="P288" s="41"/>
      <c r="Q288" s="41"/>
      <c r="R288" s="41"/>
      <c r="S288" s="41"/>
      <c r="T288" s="41"/>
      <c r="U288" s="41"/>
      <c r="V288" s="41"/>
      <c r="W288" s="43"/>
    </row>
    <row r="289">
      <c r="A289" s="40"/>
      <c r="B289" s="40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2"/>
      <c r="P289" s="41"/>
      <c r="Q289" s="41"/>
      <c r="R289" s="41"/>
      <c r="S289" s="41"/>
      <c r="T289" s="41"/>
      <c r="U289" s="41"/>
      <c r="V289" s="41"/>
      <c r="W289" s="43"/>
    </row>
    <row r="290">
      <c r="A290" s="40"/>
      <c r="B290" s="40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2"/>
      <c r="P290" s="41"/>
      <c r="Q290" s="41"/>
      <c r="R290" s="41"/>
      <c r="S290" s="41"/>
      <c r="T290" s="41"/>
      <c r="U290" s="41"/>
      <c r="V290" s="41"/>
      <c r="W290" s="43"/>
    </row>
    <row r="291">
      <c r="A291" s="40"/>
      <c r="B291" s="40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2"/>
      <c r="P291" s="41"/>
      <c r="Q291" s="41"/>
      <c r="R291" s="41"/>
      <c r="S291" s="41"/>
      <c r="T291" s="41"/>
      <c r="U291" s="41"/>
      <c r="V291" s="41"/>
      <c r="W291" s="43"/>
    </row>
    <row r="292">
      <c r="A292" s="40"/>
      <c r="B292" s="40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2"/>
      <c r="P292" s="41"/>
      <c r="Q292" s="41"/>
      <c r="R292" s="41"/>
      <c r="S292" s="41"/>
      <c r="T292" s="41"/>
      <c r="U292" s="41"/>
      <c r="V292" s="41"/>
      <c r="W292" s="43"/>
    </row>
    <row r="293">
      <c r="A293" s="40"/>
      <c r="B293" s="40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2"/>
      <c r="P293" s="41"/>
      <c r="Q293" s="41"/>
      <c r="R293" s="41"/>
      <c r="S293" s="41"/>
      <c r="T293" s="41"/>
      <c r="U293" s="41"/>
      <c r="V293" s="41"/>
      <c r="W293" s="43"/>
    </row>
    <row r="294">
      <c r="A294" s="40"/>
      <c r="B294" s="40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2"/>
      <c r="P294" s="41"/>
      <c r="Q294" s="41"/>
      <c r="R294" s="41"/>
      <c r="S294" s="41"/>
      <c r="T294" s="41"/>
      <c r="U294" s="41"/>
      <c r="V294" s="41"/>
      <c r="W294" s="43"/>
    </row>
    <row r="295">
      <c r="A295" s="40"/>
      <c r="B295" s="40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2"/>
      <c r="P295" s="41"/>
      <c r="Q295" s="41"/>
      <c r="R295" s="41"/>
      <c r="S295" s="41"/>
      <c r="T295" s="41"/>
      <c r="U295" s="41"/>
      <c r="V295" s="41"/>
      <c r="W295" s="43"/>
    </row>
    <row r="296">
      <c r="A296" s="40"/>
      <c r="B296" s="40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2"/>
      <c r="P296" s="41"/>
      <c r="Q296" s="41"/>
      <c r="R296" s="41"/>
      <c r="S296" s="41"/>
      <c r="T296" s="41"/>
      <c r="U296" s="41"/>
      <c r="V296" s="41"/>
      <c r="W296" s="43"/>
    </row>
    <row r="297">
      <c r="A297" s="40"/>
      <c r="B297" s="40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2"/>
      <c r="P297" s="41"/>
      <c r="Q297" s="41"/>
      <c r="R297" s="41"/>
      <c r="S297" s="41"/>
      <c r="T297" s="41"/>
      <c r="U297" s="41"/>
      <c r="V297" s="41"/>
      <c r="W297" s="43"/>
    </row>
    <row r="298">
      <c r="A298" s="40"/>
      <c r="B298" s="40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2"/>
      <c r="P298" s="41"/>
      <c r="Q298" s="41"/>
      <c r="R298" s="41"/>
      <c r="S298" s="41"/>
      <c r="T298" s="41"/>
      <c r="U298" s="41"/>
      <c r="V298" s="41"/>
      <c r="W298" s="43"/>
    </row>
    <row r="299">
      <c r="A299" s="40"/>
      <c r="B299" s="40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2"/>
      <c r="P299" s="41"/>
      <c r="Q299" s="41"/>
      <c r="R299" s="41"/>
      <c r="S299" s="41"/>
      <c r="T299" s="41"/>
      <c r="U299" s="41"/>
      <c r="V299" s="41"/>
      <c r="W299" s="43"/>
    </row>
    <row r="300">
      <c r="A300" s="40"/>
      <c r="B300" s="40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2"/>
      <c r="P300" s="41"/>
      <c r="Q300" s="41"/>
      <c r="R300" s="41"/>
      <c r="S300" s="41"/>
      <c r="T300" s="41"/>
      <c r="U300" s="41"/>
      <c r="V300" s="41"/>
      <c r="W300" s="43"/>
    </row>
    <row r="301">
      <c r="A301" s="40"/>
      <c r="B301" s="40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2"/>
      <c r="P301" s="41"/>
      <c r="Q301" s="41"/>
      <c r="R301" s="41"/>
      <c r="S301" s="41"/>
      <c r="T301" s="41"/>
      <c r="U301" s="41"/>
      <c r="V301" s="41"/>
      <c r="W301" s="43"/>
    </row>
    <row r="302">
      <c r="A302" s="40"/>
      <c r="B302" s="40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2"/>
      <c r="P302" s="41"/>
      <c r="Q302" s="41"/>
      <c r="R302" s="41"/>
      <c r="S302" s="41"/>
      <c r="T302" s="41"/>
      <c r="U302" s="41"/>
      <c r="V302" s="41"/>
      <c r="W302" s="43"/>
    </row>
    <row r="303">
      <c r="A303" s="40"/>
      <c r="B303" s="40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2"/>
      <c r="P303" s="41"/>
      <c r="Q303" s="41"/>
      <c r="R303" s="41"/>
      <c r="S303" s="41"/>
      <c r="T303" s="41"/>
      <c r="U303" s="41"/>
      <c r="V303" s="41"/>
      <c r="W303" s="43"/>
    </row>
    <row r="304">
      <c r="A304" s="40"/>
      <c r="B304" s="40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2"/>
      <c r="P304" s="41"/>
      <c r="Q304" s="41"/>
      <c r="R304" s="41"/>
      <c r="S304" s="41"/>
      <c r="T304" s="41"/>
      <c r="U304" s="41"/>
      <c r="V304" s="41"/>
      <c r="W304" s="43"/>
    </row>
    <row r="305">
      <c r="A305" s="40"/>
      <c r="B305" s="40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2"/>
      <c r="P305" s="41"/>
      <c r="Q305" s="41"/>
      <c r="R305" s="41"/>
      <c r="S305" s="41"/>
      <c r="T305" s="41"/>
      <c r="U305" s="41"/>
      <c r="V305" s="41"/>
      <c r="W305" s="43"/>
    </row>
    <row r="306">
      <c r="A306" s="40"/>
      <c r="B306" s="40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2"/>
      <c r="P306" s="41"/>
      <c r="Q306" s="41"/>
      <c r="R306" s="41"/>
      <c r="S306" s="41"/>
      <c r="T306" s="41"/>
      <c r="U306" s="41"/>
      <c r="V306" s="41"/>
      <c r="W306" s="43"/>
    </row>
    <row r="307">
      <c r="A307" s="40"/>
      <c r="B307" s="40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2"/>
      <c r="P307" s="41"/>
      <c r="Q307" s="41"/>
      <c r="R307" s="41"/>
      <c r="S307" s="41"/>
      <c r="T307" s="41"/>
      <c r="U307" s="41"/>
      <c r="V307" s="41"/>
      <c r="W307" s="43"/>
    </row>
    <row r="308">
      <c r="A308" s="40"/>
      <c r="B308" s="40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2"/>
      <c r="P308" s="41"/>
      <c r="Q308" s="41"/>
      <c r="R308" s="41"/>
      <c r="S308" s="41"/>
      <c r="T308" s="41"/>
      <c r="U308" s="41"/>
      <c r="V308" s="41"/>
      <c r="W308" s="43"/>
    </row>
    <row r="309">
      <c r="A309" s="40"/>
      <c r="B309" s="40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2"/>
      <c r="P309" s="41"/>
      <c r="Q309" s="41"/>
      <c r="R309" s="41"/>
      <c r="S309" s="41"/>
      <c r="T309" s="41"/>
      <c r="U309" s="41"/>
      <c r="V309" s="41"/>
      <c r="W309" s="43"/>
    </row>
    <row r="310">
      <c r="A310" s="40"/>
      <c r="B310" s="40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2"/>
      <c r="P310" s="41"/>
      <c r="Q310" s="41"/>
      <c r="R310" s="41"/>
      <c r="S310" s="41"/>
      <c r="T310" s="41"/>
      <c r="U310" s="41"/>
      <c r="V310" s="41"/>
      <c r="W310" s="43"/>
    </row>
    <row r="311">
      <c r="A311" s="40"/>
      <c r="B311" s="40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2"/>
      <c r="P311" s="41"/>
      <c r="Q311" s="41"/>
      <c r="R311" s="41"/>
      <c r="S311" s="41"/>
      <c r="T311" s="41"/>
      <c r="U311" s="41"/>
      <c r="V311" s="41"/>
      <c r="W311" s="43"/>
    </row>
    <row r="312">
      <c r="A312" s="40"/>
      <c r="B312" s="40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2"/>
      <c r="P312" s="41"/>
      <c r="Q312" s="41"/>
      <c r="R312" s="41"/>
      <c r="S312" s="41"/>
      <c r="T312" s="41"/>
      <c r="U312" s="41"/>
      <c r="V312" s="41"/>
      <c r="W312" s="43"/>
    </row>
    <row r="313">
      <c r="A313" s="40"/>
      <c r="B313" s="40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2"/>
      <c r="P313" s="41"/>
      <c r="Q313" s="41"/>
      <c r="R313" s="41"/>
      <c r="S313" s="41"/>
      <c r="T313" s="41"/>
      <c r="U313" s="41"/>
      <c r="V313" s="41"/>
      <c r="W313" s="43"/>
    </row>
    <row r="314">
      <c r="A314" s="40"/>
      <c r="B314" s="40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2"/>
      <c r="P314" s="41"/>
      <c r="Q314" s="41"/>
      <c r="R314" s="41"/>
      <c r="S314" s="41"/>
      <c r="T314" s="41"/>
      <c r="U314" s="41"/>
      <c r="V314" s="41"/>
      <c r="W314" s="43"/>
    </row>
    <row r="315">
      <c r="A315" s="40"/>
      <c r="B315" s="40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2"/>
      <c r="P315" s="41"/>
      <c r="Q315" s="41"/>
      <c r="R315" s="41"/>
      <c r="S315" s="41"/>
      <c r="T315" s="41"/>
      <c r="U315" s="41"/>
      <c r="V315" s="41"/>
      <c r="W315" s="43"/>
    </row>
    <row r="316">
      <c r="A316" s="40"/>
      <c r="B316" s="40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2"/>
      <c r="P316" s="41"/>
      <c r="Q316" s="41"/>
      <c r="R316" s="41"/>
      <c r="S316" s="41"/>
      <c r="T316" s="41"/>
      <c r="U316" s="41"/>
      <c r="V316" s="41"/>
      <c r="W316" s="43"/>
    </row>
    <row r="317">
      <c r="A317" s="40"/>
      <c r="B317" s="40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2"/>
      <c r="P317" s="41"/>
      <c r="Q317" s="41"/>
      <c r="R317" s="41"/>
      <c r="S317" s="41"/>
      <c r="T317" s="41"/>
      <c r="U317" s="41"/>
      <c r="V317" s="41"/>
      <c r="W317" s="43"/>
    </row>
    <row r="318">
      <c r="A318" s="40"/>
      <c r="B318" s="40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2"/>
      <c r="P318" s="41"/>
      <c r="Q318" s="41"/>
      <c r="R318" s="41"/>
      <c r="S318" s="41"/>
      <c r="T318" s="41"/>
      <c r="U318" s="41"/>
      <c r="V318" s="41"/>
      <c r="W318" s="43"/>
    </row>
    <row r="319">
      <c r="A319" s="40"/>
      <c r="B319" s="40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2"/>
      <c r="P319" s="41"/>
      <c r="Q319" s="41"/>
      <c r="R319" s="41"/>
      <c r="S319" s="41"/>
      <c r="T319" s="41"/>
      <c r="U319" s="41"/>
      <c r="V319" s="41"/>
      <c r="W319" s="43"/>
    </row>
    <row r="320">
      <c r="A320" s="40"/>
      <c r="B320" s="40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2"/>
      <c r="P320" s="41"/>
      <c r="Q320" s="41"/>
      <c r="R320" s="41"/>
      <c r="S320" s="41"/>
      <c r="T320" s="41"/>
      <c r="U320" s="41"/>
      <c r="V320" s="41"/>
      <c r="W320" s="43"/>
    </row>
    <row r="321">
      <c r="A321" s="40"/>
      <c r="B321" s="40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2"/>
      <c r="P321" s="41"/>
      <c r="Q321" s="41"/>
      <c r="R321" s="41"/>
      <c r="S321" s="41"/>
      <c r="T321" s="41"/>
      <c r="U321" s="41"/>
      <c r="V321" s="41"/>
      <c r="W321" s="43"/>
    </row>
    <row r="322">
      <c r="A322" s="40"/>
      <c r="B322" s="40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2"/>
      <c r="P322" s="41"/>
      <c r="Q322" s="41"/>
      <c r="R322" s="41"/>
      <c r="S322" s="41"/>
      <c r="T322" s="41"/>
      <c r="U322" s="41"/>
      <c r="V322" s="41"/>
      <c r="W322" s="43"/>
    </row>
    <row r="323">
      <c r="A323" s="40"/>
      <c r="B323" s="40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2"/>
      <c r="P323" s="41"/>
      <c r="Q323" s="41"/>
      <c r="R323" s="41"/>
      <c r="S323" s="41"/>
      <c r="T323" s="41"/>
      <c r="U323" s="41"/>
      <c r="V323" s="41"/>
      <c r="W323" s="43"/>
    </row>
    <row r="324">
      <c r="A324" s="40"/>
      <c r="B324" s="40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2"/>
      <c r="P324" s="41"/>
      <c r="Q324" s="41"/>
      <c r="R324" s="41"/>
      <c r="S324" s="41"/>
      <c r="T324" s="41"/>
      <c r="U324" s="41"/>
      <c r="V324" s="41"/>
      <c r="W324" s="43"/>
    </row>
    <row r="325">
      <c r="A325" s="40"/>
      <c r="B325" s="40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2"/>
      <c r="P325" s="41"/>
      <c r="Q325" s="41"/>
      <c r="R325" s="41"/>
      <c r="S325" s="41"/>
      <c r="T325" s="41"/>
      <c r="U325" s="41"/>
      <c r="V325" s="41"/>
      <c r="W325" s="43"/>
    </row>
    <row r="326">
      <c r="A326" s="40"/>
      <c r="B326" s="40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2"/>
      <c r="P326" s="41"/>
      <c r="Q326" s="41"/>
      <c r="R326" s="41"/>
      <c r="S326" s="41"/>
      <c r="T326" s="41"/>
      <c r="U326" s="41"/>
      <c r="V326" s="41"/>
      <c r="W326" s="43"/>
    </row>
    <row r="327">
      <c r="A327" s="40"/>
      <c r="B327" s="40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2"/>
      <c r="P327" s="41"/>
      <c r="Q327" s="41"/>
      <c r="R327" s="41"/>
      <c r="S327" s="41"/>
      <c r="T327" s="41"/>
      <c r="U327" s="41"/>
      <c r="V327" s="41"/>
      <c r="W327" s="43"/>
    </row>
    <row r="328">
      <c r="A328" s="40"/>
      <c r="B328" s="40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2"/>
      <c r="P328" s="41"/>
      <c r="Q328" s="41"/>
      <c r="R328" s="41"/>
      <c r="S328" s="41"/>
      <c r="T328" s="41"/>
      <c r="U328" s="41"/>
      <c r="V328" s="41"/>
      <c r="W328" s="43"/>
    </row>
    <row r="329">
      <c r="A329" s="40"/>
      <c r="B329" s="40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2"/>
      <c r="P329" s="41"/>
      <c r="Q329" s="41"/>
      <c r="R329" s="41"/>
      <c r="S329" s="41"/>
      <c r="T329" s="41"/>
      <c r="U329" s="41"/>
      <c r="V329" s="41"/>
      <c r="W329" s="43"/>
    </row>
    <row r="330">
      <c r="A330" s="40"/>
      <c r="B330" s="40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2"/>
      <c r="P330" s="41"/>
      <c r="Q330" s="41"/>
      <c r="R330" s="41"/>
      <c r="S330" s="41"/>
      <c r="T330" s="41"/>
      <c r="U330" s="41"/>
      <c r="V330" s="41"/>
      <c r="W330" s="43"/>
    </row>
    <row r="331">
      <c r="A331" s="40"/>
      <c r="B331" s="40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2"/>
      <c r="P331" s="41"/>
      <c r="Q331" s="41"/>
      <c r="R331" s="41"/>
      <c r="S331" s="41"/>
      <c r="T331" s="41"/>
      <c r="U331" s="41"/>
      <c r="V331" s="41"/>
      <c r="W331" s="43"/>
    </row>
    <row r="332">
      <c r="A332" s="40"/>
      <c r="B332" s="40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2"/>
      <c r="P332" s="41"/>
      <c r="Q332" s="41"/>
      <c r="R332" s="41"/>
      <c r="S332" s="41"/>
      <c r="T332" s="41"/>
      <c r="U332" s="41"/>
      <c r="V332" s="41"/>
      <c r="W332" s="43"/>
    </row>
    <row r="333">
      <c r="A333" s="40"/>
      <c r="B333" s="40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2"/>
      <c r="P333" s="41"/>
      <c r="Q333" s="41"/>
      <c r="R333" s="41"/>
      <c r="S333" s="41"/>
      <c r="T333" s="41"/>
      <c r="U333" s="41"/>
      <c r="V333" s="41"/>
      <c r="W333" s="43"/>
    </row>
    <row r="334">
      <c r="A334" s="40"/>
      <c r="B334" s="40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2"/>
      <c r="P334" s="41"/>
      <c r="Q334" s="41"/>
      <c r="R334" s="41"/>
      <c r="S334" s="41"/>
      <c r="T334" s="41"/>
      <c r="U334" s="41"/>
      <c r="V334" s="41"/>
      <c r="W334" s="43"/>
    </row>
    <row r="335">
      <c r="A335" s="40"/>
      <c r="B335" s="40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2"/>
      <c r="P335" s="41"/>
      <c r="Q335" s="41"/>
      <c r="R335" s="41"/>
      <c r="S335" s="41"/>
      <c r="T335" s="41"/>
      <c r="U335" s="41"/>
      <c r="V335" s="41"/>
      <c r="W335" s="43"/>
    </row>
    <row r="336">
      <c r="A336" s="40"/>
      <c r="B336" s="40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2"/>
      <c r="P336" s="41"/>
      <c r="Q336" s="41"/>
      <c r="R336" s="41"/>
      <c r="S336" s="41"/>
      <c r="T336" s="41"/>
      <c r="U336" s="41"/>
      <c r="V336" s="41"/>
      <c r="W336" s="43"/>
    </row>
    <row r="337">
      <c r="A337" s="40"/>
      <c r="B337" s="40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2"/>
      <c r="P337" s="41"/>
      <c r="Q337" s="41"/>
      <c r="R337" s="41"/>
      <c r="S337" s="41"/>
      <c r="T337" s="41"/>
      <c r="U337" s="41"/>
      <c r="V337" s="41"/>
      <c r="W337" s="43"/>
    </row>
    <row r="338">
      <c r="A338" s="40"/>
      <c r="B338" s="40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2"/>
      <c r="P338" s="41"/>
      <c r="Q338" s="41"/>
      <c r="R338" s="41"/>
      <c r="S338" s="41"/>
      <c r="T338" s="41"/>
      <c r="U338" s="41"/>
      <c r="V338" s="41"/>
      <c r="W338" s="43"/>
    </row>
    <row r="339">
      <c r="A339" s="40"/>
      <c r="B339" s="40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2"/>
      <c r="P339" s="41"/>
      <c r="Q339" s="41"/>
      <c r="R339" s="41"/>
      <c r="S339" s="41"/>
      <c r="T339" s="41"/>
      <c r="U339" s="41"/>
      <c r="V339" s="41"/>
      <c r="W339" s="43"/>
    </row>
    <row r="340">
      <c r="A340" s="40"/>
      <c r="B340" s="40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2"/>
      <c r="P340" s="41"/>
      <c r="Q340" s="41"/>
      <c r="R340" s="41"/>
      <c r="S340" s="41"/>
      <c r="T340" s="41"/>
      <c r="U340" s="41"/>
      <c r="V340" s="41"/>
      <c r="W340" s="43"/>
    </row>
    <row r="341">
      <c r="A341" s="40"/>
      <c r="B341" s="40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2"/>
      <c r="P341" s="41"/>
      <c r="Q341" s="41"/>
      <c r="R341" s="41"/>
      <c r="S341" s="41"/>
      <c r="T341" s="41"/>
      <c r="U341" s="41"/>
      <c r="V341" s="41"/>
      <c r="W341" s="43"/>
    </row>
    <row r="342">
      <c r="A342" s="40"/>
      <c r="B342" s="40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2"/>
      <c r="P342" s="41"/>
      <c r="Q342" s="41"/>
      <c r="R342" s="41"/>
      <c r="S342" s="41"/>
      <c r="T342" s="41"/>
      <c r="U342" s="41"/>
      <c r="V342" s="41"/>
      <c r="W342" s="43"/>
    </row>
    <row r="343">
      <c r="A343" s="40"/>
      <c r="B343" s="40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2"/>
      <c r="P343" s="41"/>
      <c r="Q343" s="41"/>
      <c r="R343" s="41"/>
      <c r="S343" s="41"/>
      <c r="T343" s="41"/>
      <c r="U343" s="41"/>
      <c r="V343" s="41"/>
      <c r="W343" s="43"/>
    </row>
    <row r="344">
      <c r="A344" s="40"/>
      <c r="B344" s="40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2"/>
      <c r="P344" s="41"/>
      <c r="Q344" s="41"/>
      <c r="R344" s="41"/>
      <c r="S344" s="41"/>
      <c r="T344" s="41"/>
      <c r="U344" s="41"/>
      <c r="V344" s="41"/>
      <c r="W344" s="43"/>
    </row>
    <row r="345">
      <c r="A345" s="40"/>
      <c r="B345" s="40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2"/>
      <c r="P345" s="41"/>
      <c r="Q345" s="41"/>
      <c r="R345" s="41"/>
      <c r="S345" s="41"/>
      <c r="T345" s="41"/>
      <c r="U345" s="41"/>
      <c r="V345" s="41"/>
      <c r="W345" s="43"/>
    </row>
    <row r="346">
      <c r="A346" s="40"/>
      <c r="B346" s="40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2"/>
      <c r="P346" s="41"/>
      <c r="Q346" s="41"/>
      <c r="R346" s="41"/>
      <c r="S346" s="41"/>
      <c r="T346" s="41"/>
      <c r="U346" s="41"/>
      <c r="V346" s="41"/>
      <c r="W346" s="43"/>
    </row>
    <row r="347">
      <c r="A347" s="40"/>
      <c r="B347" s="40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2"/>
      <c r="P347" s="41"/>
      <c r="Q347" s="41"/>
      <c r="R347" s="41"/>
      <c r="S347" s="41"/>
      <c r="T347" s="41"/>
      <c r="U347" s="41"/>
      <c r="V347" s="41"/>
      <c r="W347" s="43"/>
    </row>
    <row r="348">
      <c r="A348" s="40"/>
      <c r="B348" s="40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2"/>
      <c r="P348" s="41"/>
      <c r="Q348" s="41"/>
      <c r="R348" s="41"/>
      <c r="S348" s="41"/>
      <c r="T348" s="41"/>
      <c r="U348" s="41"/>
      <c r="V348" s="41"/>
      <c r="W348" s="43"/>
    </row>
    <row r="349">
      <c r="A349" s="40"/>
      <c r="B349" s="40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2"/>
      <c r="P349" s="41"/>
      <c r="Q349" s="41"/>
      <c r="R349" s="41"/>
      <c r="S349" s="41"/>
      <c r="T349" s="41"/>
      <c r="U349" s="41"/>
      <c r="V349" s="41"/>
      <c r="W349" s="43"/>
    </row>
    <row r="350">
      <c r="A350" s="40"/>
      <c r="B350" s="40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2"/>
      <c r="P350" s="41"/>
      <c r="Q350" s="41"/>
      <c r="R350" s="41"/>
      <c r="S350" s="41"/>
      <c r="T350" s="41"/>
      <c r="U350" s="41"/>
      <c r="V350" s="41"/>
      <c r="W350" s="43"/>
    </row>
    <row r="351">
      <c r="A351" s="40"/>
      <c r="B351" s="40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2"/>
      <c r="P351" s="41"/>
      <c r="Q351" s="41"/>
      <c r="R351" s="41"/>
      <c r="S351" s="41"/>
      <c r="T351" s="41"/>
      <c r="U351" s="41"/>
      <c r="V351" s="41"/>
      <c r="W351" s="43"/>
    </row>
    <row r="352">
      <c r="A352" s="40"/>
      <c r="B352" s="40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2"/>
      <c r="P352" s="41"/>
      <c r="Q352" s="41"/>
      <c r="R352" s="41"/>
      <c r="S352" s="41"/>
      <c r="T352" s="41"/>
      <c r="U352" s="41"/>
      <c r="V352" s="41"/>
      <c r="W352" s="43"/>
    </row>
    <row r="353">
      <c r="A353" s="40"/>
      <c r="B353" s="40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2"/>
      <c r="P353" s="41"/>
      <c r="Q353" s="41"/>
      <c r="R353" s="41"/>
      <c r="S353" s="41"/>
      <c r="T353" s="41"/>
      <c r="U353" s="41"/>
      <c r="V353" s="41"/>
      <c r="W353" s="43"/>
    </row>
    <row r="354">
      <c r="A354" s="40"/>
      <c r="B354" s="40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2"/>
      <c r="P354" s="41"/>
      <c r="Q354" s="41"/>
      <c r="R354" s="41"/>
      <c r="S354" s="41"/>
      <c r="T354" s="41"/>
      <c r="U354" s="41"/>
      <c r="V354" s="41"/>
      <c r="W354" s="43"/>
    </row>
    <row r="355">
      <c r="A355" s="40"/>
      <c r="B355" s="40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2"/>
      <c r="P355" s="41"/>
      <c r="Q355" s="41"/>
      <c r="R355" s="41"/>
      <c r="S355" s="41"/>
      <c r="T355" s="41"/>
      <c r="U355" s="41"/>
      <c r="V355" s="41"/>
      <c r="W355" s="43"/>
    </row>
    <row r="356">
      <c r="A356" s="40"/>
      <c r="B356" s="40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2"/>
      <c r="P356" s="41"/>
      <c r="Q356" s="41"/>
      <c r="R356" s="41"/>
      <c r="S356" s="41"/>
      <c r="T356" s="41"/>
      <c r="U356" s="41"/>
      <c r="V356" s="41"/>
      <c r="W356" s="43"/>
    </row>
    <row r="357">
      <c r="A357" s="40"/>
      <c r="B357" s="40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2"/>
      <c r="P357" s="41"/>
      <c r="Q357" s="41"/>
      <c r="R357" s="41"/>
      <c r="S357" s="41"/>
      <c r="T357" s="41"/>
      <c r="U357" s="41"/>
      <c r="V357" s="41"/>
      <c r="W357" s="43"/>
    </row>
    <row r="358">
      <c r="A358" s="40"/>
      <c r="B358" s="40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2"/>
      <c r="P358" s="41"/>
      <c r="Q358" s="41"/>
      <c r="R358" s="41"/>
      <c r="S358" s="41"/>
      <c r="T358" s="41"/>
      <c r="U358" s="41"/>
      <c r="V358" s="41"/>
      <c r="W358" s="43"/>
    </row>
    <row r="359">
      <c r="A359" s="40"/>
      <c r="B359" s="40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2"/>
      <c r="P359" s="41"/>
      <c r="Q359" s="41"/>
      <c r="R359" s="41"/>
      <c r="S359" s="41"/>
      <c r="T359" s="41"/>
      <c r="U359" s="41"/>
      <c r="V359" s="41"/>
      <c r="W359" s="43"/>
    </row>
    <row r="360">
      <c r="A360" s="40"/>
      <c r="B360" s="40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2"/>
      <c r="P360" s="41"/>
      <c r="Q360" s="41"/>
      <c r="R360" s="41"/>
      <c r="S360" s="41"/>
      <c r="T360" s="41"/>
      <c r="U360" s="41"/>
      <c r="V360" s="41"/>
      <c r="W360" s="43"/>
    </row>
    <row r="361">
      <c r="A361" s="40"/>
      <c r="B361" s="40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2"/>
      <c r="P361" s="41"/>
      <c r="Q361" s="41"/>
      <c r="R361" s="41"/>
      <c r="S361" s="41"/>
      <c r="T361" s="41"/>
      <c r="U361" s="41"/>
      <c r="V361" s="41"/>
      <c r="W361" s="43"/>
    </row>
    <row r="362">
      <c r="A362" s="40"/>
      <c r="B362" s="40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2"/>
      <c r="P362" s="41"/>
      <c r="Q362" s="41"/>
      <c r="R362" s="41"/>
      <c r="S362" s="41"/>
      <c r="T362" s="41"/>
      <c r="U362" s="41"/>
      <c r="V362" s="41"/>
      <c r="W362" s="43"/>
    </row>
    <row r="363">
      <c r="A363" s="40"/>
      <c r="B363" s="40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2"/>
      <c r="P363" s="41"/>
      <c r="Q363" s="41"/>
      <c r="R363" s="41"/>
      <c r="S363" s="41"/>
      <c r="T363" s="41"/>
      <c r="U363" s="41"/>
      <c r="V363" s="41"/>
      <c r="W363" s="43"/>
    </row>
    <row r="364">
      <c r="A364" s="40"/>
      <c r="B364" s="40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2"/>
      <c r="P364" s="41"/>
      <c r="Q364" s="41"/>
      <c r="R364" s="41"/>
      <c r="S364" s="41"/>
      <c r="T364" s="41"/>
      <c r="U364" s="41"/>
      <c r="V364" s="41"/>
      <c r="W364" s="43"/>
    </row>
    <row r="365">
      <c r="A365" s="40"/>
      <c r="B365" s="40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2"/>
      <c r="P365" s="41"/>
      <c r="Q365" s="41"/>
      <c r="R365" s="41"/>
      <c r="S365" s="41"/>
      <c r="T365" s="41"/>
      <c r="U365" s="41"/>
      <c r="V365" s="41"/>
      <c r="W365" s="43"/>
    </row>
    <row r="366">
      <c r="A366" s="40"/>
      <c r="B366" s="40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2"/>
      <c r="P366" s="41"/>
      <c r="Q366" s="41"/>
      <c r="R366" s="41"/>
      <c r="S366" s="41"/>
      <c r="T366" s="41"/>
      <c r="U366" s="41"/>
      <c r="V366" s="41"/>
      <c r="W366" s="43"/>
    </row>
    <row r="367">
      <c r="A367" s="40"/>
      <c r="B367" s="40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2"/>
      <c r="P367" s="41"/>
      <c r="Q367" s="41"/>
      <c r="R367" s="41"/>
      <c r="S367" s="41"/>
      <c r="T367" s="41"/>
      <c r="U367" s="41"/>
      <c r="V367" s="41"/>
      <c r="W367" s="43"/>
    </row>
    <row r="368">
      <c r="A368" s="40"/>
      <c r="B368" s="40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2"/>
      <c r="P368" s="41"/>
      <c r="Q368" s="41"/>
      <c r="R368" s="41"/>
      <c r="S368" s="41"/>
      <c r="T368" s="41"/>
      <c r="U368" s="41"/>
      <c r="V368" s="41"/>
      <c r="W368" s="43"/>
    </row>
    <row r="369">
      <c r="A369" s="40"/>
      <c r="B369" s="40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2"/>
      <c r="P369" s="41"/>
      <c r="Q369" s="41"/>
      <c r="R369" s="41"/>
      <c r="S369" s="41"/>
      <c r="T369" s="41"/>
      <c r="U369" s="41"/>
      <c r="V369" s="41"/>
      <c r="W369" s="43"/>
    </row>
    <row r="370">
      <c r="A370" s="40"/>
      <c r="B370" s="40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2"/>
      <c r="P370" s="41"/>
      <c r="Q370" s="41"/>
      <c r="R370" s="41"/>
      <c r="S370" s="41"/>
      <c r="T370" s="41"/>
      <c r="U370" s="41"/>
      <c r="V370" s="41"/>
      <c r="W370" s="43"/>
    </row>
    <row r="371">
      <c r="A371" s="40"/>
      <c r="B371" s="40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2"/>
      <c r="P371" s="41"/>
      <c r="Q371" s="41"/>
      <c r="R371" s="41"/>
      <c r="S371" s="41"/>
      <c r="T371" s="41"/>
      <c r="U371" s="41"/>
      <c r="V371" s="41"/>
      <c r="W371" s="43"/>
    </row>
    <row r="372">
      <c r="A372" s="40"/>
      <c r="B372" s="40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2"/>
      <c r="P372" s="41"/>
      <c r="Q372" s="41"/>
      <c r="R372" s="41"/>
      <c r="S372" s="41"/>
      <c r="T372" s="41"/>
      <c r="U372" s="41"/>
      <c r="V372" s="41"/>
      <c r="W372" s="43"/>
    </row>
    <row r="373">
      <c r="A373" s="40"/>
      <c r="B373" s="40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2"/>
      <c r="P373" s="41"/>
      <c r="Q373" s="41"/>
      <c r="R373" s="41"/>
      <c r="S373" s="41"/>
      <c r="T373" s="41"/>
      <c r="U373" s="41"/>
      <c r="V373" s="41"/>
      <c r="W373" s="43"/>
    </row>
    <row r="374">
      <c r="A374" s="40"/>
      <c r="B374" s="40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2"/>
      <c r="P374" s="41"/>
      <c r="Q374" s="41"/>
      <c r="R374" s="41"/>
      <c r="S374" s="41"/>
      <c r="T374" s="41"/>
      <c r="U374" s="41"/>
      <c r="V374" s="41"/>
      <c r="W374" s="43"/>
    </row>
    <row r="375">
      <c r="A375" s="40"/>
      <c r="B375" s="40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2"/>
      <c r="P375" s="41"/>
      <c r="Q375" s="41"/>
      <c r="R375" s="41"/>
      <c r="S375" s="41"/>
      <c r="T375" s="41"/>
      <c r="U375" s="41"/>
      <c r="V375" s="41"/>
      <c r="W375" s="43"/>
    </row>
    <row r="376">
      <c r="A376" s="40"/>
      <c r="B376" s="40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2"/>
      <c r="P376" s="41"/>
      <c r="Q376" s="41"/>
      <c r="R376" s="41"/>
      <c r="S376" s="41"/>
      <c r="T376" s="41"/>
      <c r="U376" s="41"/>
      <c r="V376" s="41"/>
      <c r="W376" s="43"/>
    </row>
    <row r="377">
      <c r="A377" s="40"/>
      <c r="B377" s="40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2"/>
      <c r="P377" s="41"/>
      <c r="Q377" s="41"/>
      <c r="R377" s="41"/>
      <c r="S377" s="41"/>
      <c r="T377" s="41"/>
      <c r="U377" s="41"/>
      <c r="V377" s="41"/>
      <c r="W377" s="43"/>
    </row>
    <row r="378">
      <c r="A378" s="40"/>
      <c r="B378" s="40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2"/>
      <c r="P378" s="41"/>
      <c r="Q378" s="41"/>
      <c r="R378" s="41"/>
      <c r="S378" s="41"/>
      <c r="T378" s="41"/>
      <c r="U378" s="41"/>
      <c r="V378" s="41"/>
      <c r="W378" s="43"/>
    </row>
    <row r="379">
      <c r="A379" s="40"/>
      <c r="B379" s="40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2"/>
      <c r="P379" s="41"/>
      <c r="Q379" s="41"/>
      <c r="R379" s="41"/>
      <c r="S379" s="41"/>
      <c r="T379" s="41"/>
      <c r="U379" s="41"/>
      <c r="V379" s="41"/>
      <c r="W379" s="43"/>
    </row>
    <row r="380">
      <c r="A380" s="40"/>
      <c r="B380" s="40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2"/>
      <c r="P380" s="41"/>
      <c r="Q380" s="41"/>
      <c r="R380" s="41"/>
      <c r="S380" s="41"/>
      <c r="T380" s="41"/>
      <c r="U380" s="41"/>
      <c r="V380" s="41"/>
      <c r="W380" s="43"/>
    </row>
    <row r="381">
      <c r="A381" s="40"/>
      <c r="B381" s="40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2"/>
      <c r="P381" s="41"/>
      <c r="Q381" s="41"/>
      <c r="R381" s="41"/>
      <c r="S381" s="41"/>
      <c r="T381" s="41"/>
      <c r="U381" s="41"/>
      <c r="V381" s="41"/>
      <c r="W381" s="43"/>
    </row>
    <row r="382">
      <c r="A382" s="40"/>
      <c r="B382" s="40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2"/>
      <c r="P382" s="41"/>
      <c r="Q382" s="41"/>
      <c r="R382" s="41"/>
      <c r="S382" s="41"/>
      <c r="T382" s="41"/>
      <c r="U382" s="41"/>
      <c r="V382" s="41"/>
      <c r="W382" s="43"/>
    </row>
    <row r="383">
      <c r="A383" s="40"/>
      <c r="B383" s="40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2"/>
      <c r="P383" s="41"/>
      <c r="Q383" s="41"/>
      <c r="R383" s="41"/>
      <c r="S383" s="41"/>
      <c r="T383" s="41"/>
      <c r="U383" s="41"/>
      <c r="V383" s="41"/>
      <c r="W383" s="43"/>
    </row>
    <row r="384">
      <c r="A384" s="40"/>
      <c r="B384" s="40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2"/>
      <c r="P384" s="41"/>
      <c r="Q384" s="41"/>
      <c r="R384" s="41"/>
      <c r="S384" s="41"/>
      <c r="T384" s="41"/>
      <c r="U384" s="41"/>
      <c r="V384" s="41"/>
      <c r="W384" s="43"/>
    </row>
    <row r="385">
      <c r="A385" s="40"/>
      <c r="B385" s="40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2"/>
      <c r="P385" s="41"/>
      <c r="Q385" s="41"/>
      <c r="R385" s="41"/>
      <c r="S385" s="41"/>
      <c r="T385" s="41"/>
      <c r="U385" s="41"/>
      <c r="V385" s="41"/>
      <c r="W385" s="43"/>
    </row>
    <row r="386">
      <c r="A386" s="40"/>
      <c r="B386" s="40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2"/>
      <c r="P386" s="41"/>
      <c r="Q386" s="41"/>
      <c r="R386" s="41"/>
      <c r="S386" s="41"/>
      <c r="T386" s="41"/>
      <c r="U386" s="41"/>
      <c r="V386" s="41"/>
      <c r="W386" s="43"/>
    </row>
    <row r="387">
      <c r="A387" s="40"/>
      <c r="B387" s="40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2"/>
      <c r="P387" s="41"/>
      <c r="Q387" s="41"/>
      <c r="R387" s="41"/>
      <c r="S387" s="41"/>
      <c r="T387" s="41"/>
      <c r="U387" s="41"/>
      <c r="V387" s="41"/>
      <c r="W387" s="43"/>
    </row>
    <row r="388">
      <c r="A388" s="40"/>
      <c r="B388" s="40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2"/>
      <c r="P388" s="41"/>
      <c r="Q388" s="41"/>
      <c r="R388" s="41"/>
      <c r="S388" s="41"/>
      <c r="T388" s="41"/>
      <c r="U388" s="41"/>
      <c r="V388" s="41"/>
      <c r="W388" s="43"/>
    </row>
    <row r="389">
      <c r="A389" s="40"/>
      <c r="B389" s="40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2"/>
      <c r="P389" s="41"/>
      <c r="Q389" s="41"/>
      <c r="R389" s="41"/>
      <c r="S389" s="41"/>
      <c r="T389" s="41"/>
      <c r="U389" s="41"/>
      <c r="V389" s="41"/>
      <c r="W389" s="43"/>
    </row>
    <row r="390">
      <c r="A390" s="40"/>
      <c r="B390" s="40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2"/>
      <c r="P390" s="41"/>
      <c r="Q390" s="41"/>
      <c r="R390" s="41"/>
      <c r="S390" s="41"/>
      <c r="T390" s="41"/>
      <c r="U390" s="41"/>
      <c r="V390" s="41"/>
      <c r="W390" s="43"/>
    </row>
    <row r="391">
      <c r="A391" s="40"/>
      <c r="B391" s="40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2"/>
      <c r="P391" s="41"/>
      <c r="Q391" s="41"/>
      <c r="R391" s="41"/>
      <c r="S391" s="41"/>
      <c r="T391" s="41"/>
      <c r="U391" s="41"/>
      <c r="V391" s="41"/>
      <c r="W391" s="43"/>
    </row>
    <row r="392">
      <c r="A392" s="40"/>
      <c r="B392" s="40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2"/>
      <c r="P392" s="41"/>
      <c r="Q392" s="41"/>
      <c r="R392" s="41"/>
      <c r="S392" s="41"/>
      <c r="T392" s="41"/>
      <c r="U392" s="41"/>
      <c r="V392" s="41"/>
      <c r="W392" s="43"/>
    </row>
    <row r="393">
      <c r="A393" s="40"/>
      <c r="B393" s="40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2"/>
      <c r="P393" s="41"/>
      <c r="Q393" s="41"/>
      <c r="R393" s="41"/>
      <c r="S393" s="41"/>
      <c r="T393" s="41"/>
      <c r="U393" s="41"/>
      <c r="V393" s="41"/>
      <c r="W393" s="43"/>
    </row>
    <row r="394">
      <c r="A394" s="40"/>
      <c r="B394" s="40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2"/>
      <c r="P394" s="41"/>
      <c r="Q394" s="41"/>
      <c r="R394" s="41"/>
      <c r="S394" s="41"/>
      <c r="T394" s="41"/>
      <c r="U394" s="41"/>
      <c r="V394" s="41"/>
      <c r="W394" s="43"/>
    </row>
    <row r="395">
      <c r="A395" s="40"/>
      <c r="B395" s="40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2"/>
      <c r="P395" s="41"/>
      <c r="Q395" s="41"/>
      <c r="R395" s="41"/>
      <c r="S395" s="41"/>
      <c r="T395" s="41"/>
      <c r="U395" s="41"/>
      <c r="V395" s="41"/>
      <c r="W395" s="43"/>
    </row>
    <row r="396">
      <c r="A396" s="40"/>
      <c r="B396" s="40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2"/>
      <c r="P396" s="41"/>
      <c r="Q396" s="41"/>
      <c r="R396" s="41"/>
      <c r="S396" s="41"/>
      <c r="T396" s="41"/>
      <c r="U396" s="41"/>
      <c r="V396" s="41"/>
      <c r="W396" s="43"/>
    </row>
    <row r="397">
      <c r="A397" s="40"/>
      <c r="B397" s="40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2"/>
      <c r="P397" s="41"/>
      <c r="Q397" s="41"/>
      <c r="R397" s="41"/>
      <c r="S397" s="41"/>
      <c r="T397" s="41"/>
      <c r="U397" s="41"/>
      <c r="V397" s="41"/>
      <c r="W397" s="43"/>
    </row>
    <row r="398">
      <c r="A398" s="40"/>
      <c r="B398" s="40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2"/>
      <c r="P398" s="41"/>
      <c r="Q398" s="41"/>
      <c r="R398" s="41"/>
      <c r="S398" s="41"/>
      <c r="T398" s="41"/>
      <c r="U398" s="41"/>
      <c r="V398" s="41"/>
      <c r="W398" s="43"/>
    </row>
    <row r="399">
      <c r="A399" s="40"/>
      <c r="B399" s="40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2"/>
      <c r="P399" s="41"/>
      <c r="Q399" s="41"/>
      <c r="R399" s="41"/>
      <c r="S399" s="41"/>
      <c r="T399" s="41"/>
      <c r="U399" s="41"/>
      <c r="V399" s="41"/>
      <c r="W399" s="43"/>
    </row>
    <row r="400">
      <c r="A400" s="40"/>
      <c r="B400" s="40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2"/>
      <c r="P400" s="41"/>
      <c r="Q400" s="41"/>
      <c r="R400" s="41"/>
      <c r="S400" s="41"/>
      <c r="T400" s="41"/>
      <c r="U400" s="41"/>
      <c r="V400" s="41"/>
      <c r="W400" s="43"/>
    </row>
    <row r="401">
      <c r="A401" s="40"/>
      <c r="B401" s="40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2"/>
      <c r="P401" s="41"/>
      <c r="Q401" s="41"/>
      <c r="R401" s="41"/>
      <c r="S401" s="41"/>
      <c r="T401" s="41"/>
      <c r="U401" s="41"/>
      <c r="V401" s="41"/>
      <c r="W401" s="43"/>
    </row>
    <row r="402">
      <c r="A402" s="40"/>
      <c r="B402" s="40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2"/>
      <c r="P402" s="41"/>
      <c r="Q402" s="41"/>
      <c r="R402" s="41"/>
      <c r="S402" s="41"/>
      <c r="T402" s="41"/>
      <c r="U402" s="41"/>
      <c r="V402" s="41"/>
      <c r="W402" s="43"/>
    </row>
    <row r="403">
      <c r="A403" s="40"/>
      <c r="B403" s="40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2"/>
      <c r="P403" s="41"/>
      <c r="Q403" s="41"/>
      <c r="R403" s="41"/>
      <c r="S403" s="41"/>
      <c r="T403" s="41"/>
      <c r="U403" s="41"/>
      <c r="V403" s="41"/>
      <c r="W403" s="43"/>
    </row>
    <row r="404">
      <c r="A404" s="40"/>
      <c r="B404" s="40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2"/>
      <c r="P404" s="41"/>
      <c r="Q404" s="41"/>
      <c r="R404" s="41"/>
      <c r="S404" s="41"/>
      <c r="T404" s="41"/>
      <c r="U404" s="41"/>
      <c r="V404" s="41"/>
      <c r="W404" s="43"/>
    </row>
    <row r="405">
      <c r="A405" s="40"/>
      <c r="B405" s="40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2"/>
      <c r="P405" s="41"/>
      <c r="Q405" s="41"/>
      <c r="R405" s="41"/>
      <c r="S405" s="41"/>
      <c r="T405" s="41"/>
      <c r="U405" s="41"/>
      <c r="V405" s="41"/>
      <c r="W405" s="43"/>
    </row>
    <row r="406">
      <c r="A406" s="40"/>
      <c r="B406" s="40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2"/>
      <c r="P406" s="41"/>
      <c r="Q406" s="41"/>
      <c r="R406" s="41"/>
      <c r="S406" s="41"/>
      <c r="T406" s="41"/>
      <c r="U406" s="41"/>
      <c r="V406" s="41"/>
      <c r="W406" s="43"/>
    </row>
    <row r="407">
      <c r="A407" s="40"/>
      <c r="B407" s="40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2"/>
      <c r="P407" s="41"/>
      <c r="Q407" s="41"/>
      <c r="R407" s="41"/>
      <c r="S407" s="41"/>
      <c r="T407" s="41"/>
      <c r="U407" s="41"/>
      <c r="V407" s="41"/>
      <c r="W407" s="43"/>
    </row>
    <row r="408">
      <c r="A408" s="40"/>
      <c r="B408" s="40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2"/>
      <c r="P408" s="41"/>
      <c r="Q408" s="41"/>
      <c r="R408" s="41"/>
      <c r="S408" s="41"/>
      <c r="T408" s="41"/>
      <c r="U408" s="41"/>
      <c r="V408" s="41"/>
      <c r="W408" s="43"/>
    </row>
    <row r="409">
      <c r="A409" s="40"/>
      <c r="B409" s="40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2"/>
      <c r="P409" s="41"/>
      <c r="Q409" s="41"/>
      <c r="R409" s="41"/>
      <c r="S409" s="41"/>
      <c r="T409" s="41"/>
      <c r="U409" s="41"/>
      <c r="V409" s="41"/>
      <c r="W409" s="43"/>
    </row>
    <row r="410">
      <c r="A410" s="40"/>
      <c r="B410" s="40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2"/>
      <c r="P410" s="41"/>
      <c r="Q410" s="41"/>
      <c r="R410" s="41"/>
      <c r="S410" s="41"/>
      <c r="T410" s="41"/>
      <c r="U410" s="41"/>
      <c r="V410" s="41"/>
      <c r="W410" s="43"/>
    </row>
    <row r="411">
      <c r="A411" s="40"/>
      <c r="B411" s="40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2"/>
      <c r="P411" s="41"/>
      <c r="Q411" s="41"/>
      <c r="R411" s="41"/>
      <c r="S411" s="41"/>
      <c r="T411" s="41"/>
      <c r="U411" s="41"/>
      <c r="V411" s="41"/>
      <c r="W411" s="43"/>
    </row>
    <row r="412">
      <c r="A412" s="40"/>
      <c r="B412" s="40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2"/>
      <c r="P412" s="41"/>
      <c r="Q412" s="41"/>
      <c r="R412" s="41"/>
      <c r="S412" s="41"/>
      <c r="T412" s="41"/>
      <c r="U412" s="41"/>
      <c r="V412" s="41"/>
      <c r="W412" s="43"/>
    </row>
    <row r="413">
      <c r="A413" s="40"/>
      <c r="B413" s="40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2"/>
      <c r="P413" s="41"/>
      <c r="Q413" s="41"/>
      <c r="R413" s="41"/>
      <c r="S413" s="41"/>
      <c r="T413" s="41"/>
      <c r="U413" s="41"/>
      <c r="V413" s="41"/>
      <c r="W413" s="43"/>
    </row>
    <row r="414">
      <c r="A414" s="40"/>
      <c r="B414" s="40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2"/>
      <c r="P414" s="41"/>
      <c r="Q414" s="41"/>
      <c r="R414" s="41"/>
      <c r="S414" s="41"/>
      <c r="T414" s="41"/>
      <c r="U414" s="41"/>
      <c r="V414" s="41"/>
      <c r="W414" s="43"/>
    </row>
    <row r="415">
      <c r="A415" s="40"/>
      <c r="B415" s="40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2"/>
      <c r="P415" s="41"/>
      <c r="Q415" s="41"/>
      <c r="R415" s="41"/>
      <c r="S415" s="41"/>
      <c r="T415" s="41"/>
      <c r="U415" s="41"/>
      <c r="V415" s="41"/>
      <c r="W415" s="43"/>
    </row>
    <row r="416">
      <c r="A416" s="40"/>
      <c r="B416" s="40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2"/>
      <c r="P416" s="41"/>
      <c r="Q416" s="41"/>
      <c r="R416" s="41"/>
      <c r="S416" s="41"/>
      <c r="T416" s="41"/>
      <c r="U416" s="41"/>
      <c r="V416" s="41"/>
      <c r="W416" s="43"/>
    </row>
    <row r="417">
      <c r="A417" s="40"/>
      <c r="B417" s="40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2"/>
      <c r="P417" s="41"/>
      <c r="Q417" s="41"/>
      <c r="R417" s="41"/>
      <c r="S417" s="41"/>
      <c r="T417" s="41"/>
      <c r="U417" s="41"/>
      <c r="V417" s="41"/>
      <c r="W417" s="43"/>
    </row>
    <row r="418">
      <c r="A418" s="40"/>
      <c r="B418" s="40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2"/>
      <c r="P418" s="41"/>
      <c r="Q418" s="41"/>
      <c r="R418" s="41"/>
      <c r="S418" s="41"/>
      <c r="T418" s="41"/>
      <c r="U418" s="41"/>
      <c r="V418" s="41"/>
      <c r="W418" s="43"/>
    </row>
    <row r="419">
      <c r="A419" s="40"/>
      <c r="B419" s="40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2"/>
      <c r="P419" s="41"/>
      <c r="Q419" s="41"/>
      <c r="R419" s="41"/>
      <c r="S419" s="41"/>
      <c r="T419" s="41"/>
      <c r="U419" s="41"/>
      <c r="V419" s="41"/>
      <c r="W419" s="43"/>
    </row>
    <row r="420">
      <c r="A420" s="40"/>
      <c r="B420" s="40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2"/>
      <c r="P420" s="41"/>
      <c r="Q420" s="41"/>
      <c r="R420" s="41"/>
      <c r="S420" s="41"/>
      <c r="T420" s="41"/>
      <c r="U420" s="41"/>
      <c r="V420" s="41"/>
      <c r="W420" s="43"/>
    </row>
    <row r="421">
      <c r="A421" s="40"/>
      <c r="B421" s="40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2"/>
      <c r="P421" s="41"/>
      <c r="Q421" s="41"/>
      <c r="R421" s="41"/>
      <c r="S421" s="41"/>
      <c r="T421" s="41"/>
      <c r="U421" s="41"/>
      <c r="V421" s="41"/>
      <c r="W421" s="43"/>
    </row>
    <row r="422">
      <c r="A422" s="40"/>
      <c r="B422" s="40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2"/>
      <c r="P422" s="41"/>
      <c r="Q422" s="41"/>
      <c r="R422" s="41"/>
      <c r="S422" s="41"/>
      <c r="T422" s="41"/>
      <c r="U422" s="41"/>
      <c r="V422" s="41"/>
      <c r="W422" s="43"/>
    </row>
    <row r="423">
      <c r="A423" s="40"/>
      <c r="B423" s="40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2"/>
      <c r="P423" s="41"/>
      <c r="Q423" s="41"/>
      <c r="R423" s="41"/>
      <c r="S423" s="41"/>
      <c r="T423" s="41"/>
      <c r="U423" s="41"/>
      <c r="V423" s="41"/>
      <c r="W423" s="43"/>
    </row>
    <row r="424">
      <c r="A424" s="40"/>
      <c r="B424" s="40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2"/>
      <c r="P424" s="41"/>
      <c r="Q424" s="41"/>
      <c r="R424" s="41"/>
      <c r="S424" s="41"/>
      <c r="T424" s="41"/>
      <c r="U424" s="41"/>
      <c r="V424" s="41"/>
      <c r="W424" s="43"/>
    </row>
    <row r="425">
      <c r="A425" s="40"/>
      <c r="B425" s="40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2"/>
      <c r="P425" s="41"/>
      <c r="Q425" s="41"/>
      <c r="R425" s="41"/>
      <c r="S425" s="41"/>
      <c r="T425" s="41"/>
      <c r="U425" s="41"/>
      <c r="V425" s="41"/>
      <c r="W425" s="43"/>
    </row>
    <row r="426">
      <c r="A426" s="40"/>
      <c r="B426" s="40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2"/>
      <c r="P426" s="41"/>
      <c r="Q426" s="41"/>
      <c r="R426" s="41"/>
      <c r="S426" s="41"/>
      <c r="T426" s="41"/>
      <c r="U426" s="41"/>
      <c r="V426" s="41"/>
      <c r="W426" s="43"/>
    </row>
    <row r="427">
      <c r="A427" s="40"/>
      <c r="B427" s="40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2"/>
      <c r="P427" s="41"/>
      <c r="Q427" s="41"/>
      <c r="R427" s="41"/>
      <c r="S427" s="41"/>
      <c r="T427" s="41"/>
      <c r="U427" s="41"/>
      <c r="V427" s="41"/>
      <c r="W427" s="43"/>
    </row>
    <row r="428">
      <c r="A428" s="40"/>
      <c r="B428" s="40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2"/>
      <c r="P428" s="41"/>
      <c r="Q428" s="41"/>
      <c r="R428" s="41"/>
      <c r="S428" s="41"/>
      <c r="T428" s="41"/>
      <c r="U428" s="41"/>
      <c r="V428" s="41"/>
      <c r="W428" s="43"/>
    </row>
    <row r="429">
      <c r="A429" s="40"/>
      <c r="B429" s="40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2"/>
      <c r="P429" s="41"/>
      <c r="Q429" s="41"/>
      <c r="R429" s="41"/>
      <c r="S429" s="41"/>
      <c r="T429" s="41"/>
      <c r="U429" s="41"/>
      <c r="V429" s="41"/>
      <c r="W429" s="43"/>
    </row>
    <row r="430">
      <c r="A430" s="40"/>
      <c r="B430" s="40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2"/>
      <c r="P430" s="41"/>
      <c r="Q430" s="41"/>
      <c r="R430" s="41"/>
      <c r="S430" s="41"/>
      <c r="T430" s="41"/>
      <c r="U430" s="41"/>
      <c r="V430" s="41"/>
      <c r="W430" s="43"/>
    </row>
    <row r="431">
      <c r="A431" s="40"/>
      <c r="B431" s="40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2"/>
      <c r="P431" s="41"/>
      <c r="Q431" s="41"/>
      <c r="R431" s="41"/>
      <c r="S431" s="41"/>
      <c r="T431" s="41"/>
      <c r="U431" s="41"/>
      <c r="V431" s="41"/>
      <c r="W431" s="43"/>
    </row>
    <row r="432">
      <c r="A432" s="40"/>
      <c r="B432" s="40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2"/>
      <c r="P432" s="41"/>
      <c r="Q432" s="41"/>
      <c r="R432" s="41"/>
      <c r="S432" s="41"/>
      <c r="T432" s="41"/>
      <c r="U432" s="41"/>
      <c r="V432" s="41"/>
      <c r="W432" s="43"/>
    </row>
    <row r="433">
      <c r="A433" s="40"/>
      <c r="B433" s="40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2"/>
      <c r="P433" s="41"/>
      <c r="Q433" s="41"/>
      <c r="R433" s="41"/>
      <c r="S433" s="41"/>
      <c r="T433" s="41"/>
      <c r="U433" s="41"/>
      <c r="V433" s="41"/>
      <c r="W433" s="43"/>
    </row>
    <row r="434">
      <c r="A434" s="40"/>
      <c r="B434" s="40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2"/>
      <c r="P434" s="41"/>
      <c r="Q434" s="41"/>
      <c r="R434" s="41"/>
      <c r="S434" s="41"/>
      <c r="T434" s="41"/>
      <c r="U434" s="41"/>
      <c r="V434" s="41"/>
      <c r="W434" s="43"/>
    </row>
    <row r="435">
      <c r="A435" s="40"/>
      <c r="B435" s="40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2"/>
      <c r="P435" s="41"/>
      <c r="Q435" s="41"/>
      <c r="R435" s="41"/>
      <c r="S435" s="41"/>
      <c r="T435" s="41"/>
      <c r="U435" s="41"/>
      <c r="V435" s="41"/>
      <c r="W435" s="43"/>
    </row>
    <row r="436">
      <c r="A436" s="40"/>
      <c r="B436" s="40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2"/>
      <c r="P436" s="41"/>
      <c r="Q436" s="41"/>
      <c r="R436" s="41"/>
      <c r="S436" s="41"/>
      <c r="T436" s="41"/>
      <c r="U436" s="41"/>
      <c r="V436" s="41"/>
      <c r="W436" s="43"/>
    </row>
    <row r="437">
      <c r="A437" s="40"/>
      <c r="B437" s="40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2"/>
      <c r="P437" s="41"/>
      <c r="Q437" s="41"/>
      <c r="R437" s="41"/>
      <c r="S437" s="41"/>
      <c r="T437" s="41"/>
      <c r="U437" s="41"/>
      <c r="V437" s="41"/>
      <c r="W437" s="43"/>
    </row>
    <row r="438">
      <c r="A438" s="40"/>
      <c r="B438" s="40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2"/>
      <c r="P438" s="41"/>
      <c r="Q438" s="41"/>
      <c r="R438" s="41"/>
      <c r="S438" s="41"/>
      <c r="T438" s="41"/>
      <c r="U438" s="41"/>
      <c r="V438" s="41"/>
      <c r="W438" s="43"/>
    </row>
    <row r="439">
      <c r="A439" s="40"/>
      <c r="B439" s="40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2"/>
      <c r="P439" s="41"/>
      <c r="Q439" s="41"/>
      <c r="R439" s="41"/>
      <c r="S439" s="41"/>
      <c r="T439" s="41"/>
      <c r="U439" s="41"/>
      <c r="V439" s="41"/>
      <c r="W439" s="43"/>
    </row>
    <row r="440">
      <c r="A440" s="40"/>
      <c r="B440" s="40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2"/>
      <c r="P440" s="41"/>
      <c r="Q440" s="41"/>
      <c r="R440" s="41"/>
      <c r="S440" s="41"/>
      <c r="T440" s="41"/>
      <c r="U440" s="41"/>
      <c r="V440" s="41"/>
      <c r="W440" s="43"/>
    </row>
    <row r="441">
      <c r="A441" s="40"/>
      <c r="B441" s="40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2"/>
      <c r="P441" s="41"/>
      <c r="Q441" s="41"/>
      <c r="R441" s="41"/>
      <c r="S441" s="41"/>
      <c r="T441" s="41"/>
      <c r="U441" s="41"/>
      <c r="V441" s="41"/>
      <c r="W441" s="43"/>
    </row>
    <row r="442">
      <c r="A442" s="40"/>
      <c r="B442" s="40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2"/>
      <c r="P442" s="41"/>
      <c r="Q442" s="41"/>
      <c r="R442" s="41"/>
      <c r="S442" s="41"/>
      <c r="T442" s="41"/>
      <c r="U442" s="41"/>
      <c r="V442" s="41"/>
      <c r="W442" s="43"/>
    </row>
    <row r="443">
      <c r="A443" s="40"/>
      <c r="B443" s="40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2"/>
      <c r="P443" s="41"/>
      <c r="Q443" s="41"/>
      <c r="R443" s="41"/>
      <c r="S443" s="41"/>
      <c r="T443" s="41"/>
      <c r="U443" s="41"/>
      <c r="V443" s="41"/>
      <c r="W443" s="43"/>
    </row>
    <row r="444">
      <c r="A444" s="40"/>
      <c r="B444" s="40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2"/>
      <c r="P444" s="41"/>
      <c r="Q444" s="41"/>
      <c r="R444" s="41"/>
      <c r="S444" s="41"/>
      <c r="T444" s="41"/>
      <c r="U444" s="41"/>
      <c r="V444" s="41"/>
      <c r="W444" s="43"/>
    </row>
    <row r="445">
      <c r="A445" s="40"/>
      <c r="B445" s="40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2"/>
      <c r="P445" s="41"/>
      <c r="Q445" s="41"/>
      <c r="R445" s="41"/>
      <c r="S445" s="41"/>
      <c r="T445" s="41"/>
      <c r="U445" s="41"/>
      <c r="V445" s="41"/>
      <c r="W445" s="43"/>
    </row>
    <row r="446">
      <c r="A446" s="40"/>
      <c r="B446" s="40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2"/>
      <c r="P446" s="41"/>
      <c r="Q446" s="41"/>
      <c r="R446" s="41"/>
      <c r="S446" s="41"/>
      <c r="T446" s="41"/>
      <c r="U446" s="41"/>
      <c r="V446" s="41"/>
      <c r="W446" s="43"/>
    </row>
    <row r="447">
      <c r="A447" s="40"/>
      <c r="B447" s="40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2"/>
      <c r="P447" s="41"/>
      <c r="Q447" s="41"/>
      <c r="R447" s="41"/>
      <c r="S447" s="41"/>
      <c r="T447" s="41"/>
      <c r="U447" s="41"/>
      <c r="V447" s="41"/>
      <c r="W447" s="43"/>
    </row>
    <row r="448">
      <c r="A448" s="40"/>
      <c r="B448" s="40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2"/>
      <c r="P448" s="41"/>
      <c r="Q448" s="41"/>
      <c r="R448" s="41"/>
      <c r="S448" s="41"/>
      <c r="T448" s="41"/>
      <c r="U448" s="41"/>
      <c r="V448" s="41"/>
      <c r="W448" s="43"/>
    </row>
    <row r="449">
      <c r="A449" s="40"/>
      <c r="B449" s="40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2"/>
      <c r="P449" s="41"/>
      <c r="Q449" s="41"/>
      <c r="R449" s="41"/>
      <c r="S449" s="41"/>
      <c r="T449" s="41"/>
      <c r="U449" s="41"/>
      <c r="V449" s="41"/>
      <c r="W449" s="43"/>
    </row>
    <row r="450">
      <c r="A450" s="40"/>
      <c r="B450" s="40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2"/>
      <c r="P450" s="41"/>
      <c r="Q450" s="41"/>
      <c r="R450" s="41"/>
      <c r="S450" s="41"/>
      <c r="T450" s="41"/>
      <c r="U450" s="41"/>
      <c r="V450" s="41"/>
      <c r="W450" s="43"/>
    </row>
    <row r="451">
      <c r="A451" s="40"/>
      <c r="B451" s="40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2"/>
      <c r="P451" s="41"/>
      <c r="Q451" s="41"/>
      <c r="R451" s="41"/>
      <c r="S451" s="41"/>
      <c r="T451" s="41"/>
      <c r="U451" s="41"/>
      <c r="V451" s="41"/>
      <c r="W451" s="43"/>
    </row>
    <row r="452">
      <c r="A452" s="40"/>
      <c r="B452" s="40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2"/>
      <c r="P452" s="41"/>
      <c r="Q452" s="41"/>
      <c r="R452" s="41"/>
      <c r="S452" s="41"/>
      <c r="T452" s="41"/>
      <c r="U452" s="41"/>
      <c r="V452" s="41"/>
      <c r="W452" s="43"/>
    </row>
    <row r="453">
      <c r="A453" s="40"/>
      <c r="B453" s="40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2"/>
      <c r="P453" s="41"/>
      <c r="Q453" s="41"/>
      <c r="R453" s="41"/>
      <c r="S453" s="41"/>
      <c r="T453" s="41"/>
      <c r="U453" s="41"/>
      <c r="V453" s="41"/>
      <c r="W453" s="43"/>
    </row>
    <row r="454">
      <c r="A454" s="40"/>
      <c r="B454" s="40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2"/>
      <c r="P454" s="41"/>
      <c r="Q454" s="41"/>
      <c r="R454" s="41"/>
      <c r="S454" s="41"/>
      <c r="T454" s="41"/>
      <c r="U454" s="41"/>
      <c r="V454" s="41"/>
      <c r="W454" s="43"/>
    </row>
    <row r="455">
      <c r="A455" s="40"/>
      <c r="B455" s="40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2"/>
      <c r="P455" s="41"/>
      <c r="Q455" s="41"/>
      <c r="R455" s="41"/>
      <c r="S455" s="41"/>
      <c r="T455" s="41"/>
      <c r="U455" s="41"/>
      <c r="V455" s="41"/>
      <c r="W455" s="43"/>
    </row>
    <row r="456">
      <c r="A456" s="40"/>
      <c r="B456" s="40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2"/>
      <c r="P456" s="41"/>
      <c r="Q456" s="41"/>
      <c r="R456" s="41"/>
      <c r="S456" s="41"/>
      <c r="T456" s="41"/>
      <c r="U456" s="41"/>
      <c r="V456" s="41"/>
      <c r="W456" s="43"/>
    </row>
    <row r="457">
      <c r="A457" s="40"/>
      <c r="B457" s="40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2"/>
      <c r="P457" s="41"/>
      <c r="Q457" s="41"/>
      <c r="R457" s="41"/>
      <c r="S457" s="41"/>
      <c r="T457" s="41"/>
      <c r="U457" s="41"/>
      <c r="V457" s="41"/>
      <c r="W457" s="43"/>
    </row>
    <row r="458">
      <c r="A458" s="40"/>
      <c r="B458" s="40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2"/>
      <c r="P458" s="41"/>
      <c r="Q458" s="41"/>
      <c r="R458" s="41"/>
      <c r="S458" s="41"/>
      <c r="T458" s="41"/>
      <c r="U458" s="41"/>
      <c r="V458" s="41"/>
      <c r="W458" s="43"/>
    </row>
    <row r="459">
      <c r="A459" s="40"/>
      <c r="B459" s="40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2"/>
      <c r="P459" s="41"/>
      <c r="Q459" s="41"/>
      <c r="R459" s="41"/>
      <c r="S459" s="41"/>
      <c r="T459" s="41"/>
      <c r="U459" s="41"/>
      <c r="V459" s="41"/>
      <c r="W459" s="43"/>
    </row>
    <row r="460">
      <c r="A460" s="40"/>
      <c r="B460" s="40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2"/>
      <c r="P460" s="41"/>
      <c r="Q460" s="41"/>
      <c r="R460" s="41"/>
      <c r="S460" s="41"/>
      <c r="T460" s="41"/>
      <c r="U460" s="41"/>
      <c r="V460" s="41"/>
      <c r="W460" s="43"/>
    </row>
    <row r="461">
      <c r="A461" s="40"/>
      <c r="B461" s="40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2"/>
      <c r="P461" s="41"/>
      <c r="Q461" s="41"/>
      <c r="R461" s="41"/>
      <c r="S461" s="41"/>
      <c r="T461" s="41"/>
      <c r="U461" s="41"/>
      <c r="V461" s="41"/>
      <c r="W461" s="43"/>
    </row>
    <row r="462">
      <c r="A462" s="40"/>
      <c r="B462" s="40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2"/>
      <c r="P462" s="41"/>
      <c r="Q462" s="41"/>
      <c r="R462" s="41"/>
      <c r="S462" s="41"/>
      <c r="T462" s="41"/>
      <c r="U462" s="41"/>
      <c r="V462" s="41"/>
      <c r="W462" s="43"/>
    </row>
    <row r="463">
      <c r="A463" s="40"/>
      <c r="B463" s="40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2"/>
      <c r="P463" s="41"/>
      <c r="Q463" s="41"/>
      <c r="R463" s="41"/>
      <c r="S463" s="41"/>
      <c r="T463" s="41"/>
      <c r="U463" s="41"/>
      <c r="V463" s="41"/>
      <c r="W463" s="43"/>
    </row>
    <row r="464">
      <c r="A464" s="40"/>
      <c r="B464" s="40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2"/>
      <c r="P464" s="41"/>
      <c r="Q464" s="41"/>
      <c r="R464" s="41"/>
      <c r="S464" s="41"/>
      <c r="T464" s="41"/>
      <c r="U464" s="41"/>
      <c r="V464" s="41"/>
      <c r="W464" s="43"/>
    </row>
    <row r="465">
      <c r="A465" s="40"/>
      <c r="B465" s="40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2"/>
      <c r="P465" s="41"/>
      <c r="Q465" s="41"/>
      <c r="R465" s="41"/>
      <c r="S465" s="41"/>
      <c r="T465" s="41"/>
      <c r="U465" s="41"/>
      <c r="V465" s="41"/>
      <c r="W465" s="43"/>
    </row>
    <row r="466">
      <c r="A466" s="40"/>
      <c r="B466" s="40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2"/>
      <c r="P466" s="41"/>
      <c r="Q466" s="41"/>
      <c r="R466" s="41"/>
      <c r="S466" s="41"/>
      <c r="T466" s="41"/>
      <c r="U466" s="41"/>
      <c r="V466" s="41"/>
      <c r="W466" s="43"/>
    </row>
    <row r="467">
      <c r="A467" s="40"/>
      <c r="B467" s="40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2"/>
      <c r="P467" s="41"/>
      <c r="Q467" s="41"/>
      <c r="R467" s="41"/>
      <c r="S467" s="41"/>
      <c r="T467" s="41"/>
      <c r="U467" s="41"/>
      <c r="V467" s="41"/>
      <c r="W467" s="43"/>
    </row>
    <row r="468">
      <c r="A468" s="40"/>
      <c r="B468" s="40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2"/>
      <c r="P468" s="41"/>
      <c r="Q468" s="41"/>
      <c r="R468" s="41"/>
      <c r="S468" s="41"/>
      <c r="T468" s="41"/>
      <c r="U468" s="41"/>
      <c r="V468" s="41"/>
      <c r="W468" s="43"/>
    </row>
    <row r="469">
      <c r="A469" s="40"/>
      <c r="B469" s="40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2"/>
      <c r="P469" s="41"/>
      <c r="Q469" s="41"/>
      <c r="R469" s="41"/>
      <c r="S469" s="41"/>
      <c r="T469" s="41"/>
      <c r="U469" s="41"/>
      <c r="V469" s="41"/>
      <c r="W469" s="43"/>
    </row>
    <row r="470">
      <c r="A470" s="40"/>
      <c r="B470" s="40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2"/>
      <c r="P470" s="41"/>
      <c r="Q470" s="41"/>
      <c r="R470" s="41"/>
      <c r="S470" s="41"/>
      <c r="T470" s="41"/>
      <c r="U470" s="41"/>
      <c r="V470" s="41"/>
      <c r="W470" s="43"/>
    </row>
    <row r="471">
      <c r="A471" s="40"/>
      <c r="B471" s="40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2"/>
      <c r="P471" s="41"/>
      <c r="Q471" s="41"/>
      <c r="R471" s="41"/>
      <c r="S471" s="41"/>
      <c r="T471" s="41"/>
      <c r="U471" s="41"/>
      <c r="V471" s="41"/>
      <c r="W471" s="43"/>
    </row>
    <row r="472">
      <c r="A472" s="40"/>
      <c r="B472" s="40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2"/>
      <c r="P472" s="41"/>
      <c r="Q472" s="41"/>
      <c r="R472" s="41"/>
      <c r="S472" s="41"/>
      <c r="T472" s="41"/>
      <c r="U472" s="41"/>
      <c r="V472" s="41"/>
      <c r="W472" s="43"/>
    </row>
    <row r="473">
      <c r="A473" s="40"/>
      <c r="B473" s="40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2"/>
      <c r="P473" s="41"/>
      <c r="Q473" s="41"/>
      <c r="R473" s="41"/>
      <c r="S473" s="41"/>
      <c r="T473" s="41"/>
      <c r="U473" s="41"/>
      <c r="V473" s="41"/>
      <c r="W473" s="43"/>
    </row>
    <row r="474">
      <c r="A474" s="40"/>
      <c r="B474" s="40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2"/>
      <c r="P474" s="41"/>
      <c r="Q474" s="41"/>
      <c r="R474" s="41"/>
      <c r="S474" s="41"/>
      <c r="T474" s="41"/>
      <c r="U474" s="41"/>
      <c r="V474" s="41"/>
      <c r="W474" s="43"/>
    </row>
    <row r="475">
      <c r="A475" s="40"/>
      <c r="B475" s="40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2"/>
      <c r="P475" s="41"/>
      <c r="Q475" s="41"/>
      <c r="R475" s="41"/>
      <c r="S475" s="41"/>
      <c r="T475" s="41"/>
      <c r="U475" s="41"/>
      <c r="V475" s="41"/>
      <c r="W475" s="43"/>
    </row>
    <row r="476">
      <c r="A476" s="40"/>
      <c r="B476" s="40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2"/>
      <c r="P476" s="41"/>
      <c r="Q476" s="41"/>
      <c r="R476" s="41"/>
      <c r="S476" s="41"/>
      <c r="T476" s="41"/>
      <c r="U476" s="41"/>
      <c r="V476" s="41"/>
      <c r="W476" s="43"/>
    </row>
    <row r="477">
      <c r="A477" s="40"/>
      <c r="B477" s="40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2"/>
      <c r="P477" s="41"/>
      <c r="Q477" s="41"/>
      <c r="R477" s="41"/>
      <c r="S477" s="41"/>
      <c r="T477" s="41"/>
      <c r="U477" s="41"/>
      <c r="V477" s="41"/>
      <c r="W477" s="43"/>
    </row>
    <row r="478">
      <c r="A478" s="40"/>
      <c r="B478" s="40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2"/>
      <c r="P478" s="41"/>
      <c r="Q478" s="41"/>
      <c r="R478" s="41"/>
      <c r="S478" s="41"/>
      <c r="T478" s="41"/>
      <c r="U478" s="41"/>
      <c r="V478" s="41"/>
      <c r="W478" s="43"/>
    </row>
    <row r="479">
      <c r="A479" s="40"/>
      <c r="B479" s="40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2"/>
      <c r="P479" s="41"/>
      <c r="Q479" s="41"/>
      <c r="R479" s="41"/>
      <c r="S479" s="41"/>
      <c r="T479" s="41"/>
      <c r="U479" s="41"/>
      <c r="V479" s="41"/>
      <c r="W479" s="43"/>
    </row>
    <row r="480">
      <c r="A480" s="40"/>
      <c r="B480" s="40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2"/>
      <c r="P480" s="41"/>
      <c r="Q480" s="41"/>
      <c r="R480" s="41"/>
      <c r="S480" s="41"/>
      <c r="T480" s="41"/>
      <c r="U480" s="41"/>
      <c r="V480" s="41"/>
      <c r="W480" s="43"/>
    </row>
    <row r="481">
      <c r="A481" s="40"/>
      <c r="B481" s="40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2"/>
      <c r="P481" s="41"/>
      <c r="Q481" s="41"/>
      <c r="R481" s="41"/>
      <c r="S481" s="41"/>
      <c r="T481" s="41"/>
      <c r="U481" s="41"/>
      <c r="V481" s="41"/>
      <c r="W481" s="43"/>
    </row>
    <row r="482">
      <c r="A482" s="40"/>
      <c r="B482" s="40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2"/>
      <c r="P482" s="41"/>
      <c r="Q482" s="41"/>
      <c r="R482" s="41"/>
      <c r="S482" s="41"/>
      <c r="T482" s="41"/>
      <c r="U482" s="41"/>
      <c r="V482" s="41"/>
      <c r="W482" s="43"/>
    </row>
    <row r="483">
      <c r="A483" s="40"/>
      <c r="B483" s="40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2"/>
      <c r="P483" s="41"/>
      <c r="Q483" s="41"/>
      <c r="R483" s="41"/>
      <c r="S483" s="41"/>
      <c r="T483" s="41"/>
      <c r="U483" s="41"/>
      <c r="V483" s="41"/>
      <c r="W483" s="43"/>
    </row>
    <row r="484">
      <c r="A484" s="40"/>
      <c r="B484" s="40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2"/>
      <c r="P484" s="41"/>
      <c r="Q484" s="41"/>
      <c r="R484" s="41"/>
      <c r="S484" s="41"/>
      <c r="T484" s="41"/>
      <c r="U484" s="41"/>
      <c r="V484" s="41"/>
      <c r="W484" s="43"/>
    </row>
    <row r="485">
      <c r="A485" s="40"/>
      <c r="B485" s="40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2"/>
      <c r="P485" s="41"/>
      <c r="Q485" s="41"/>
      <c r="R485" s="41"/>
      <c r="S485" s="41"/>
      <c r="T485" s="41"/>
      <c r="U485" s="41"/>
      <c r="V485" s="41"/>
      <c r="W485" s="43"/>
    </row>
    <row r="486">
      <c r="A486" s="40"/>
      <c r="B486" s="40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2"/>
      <c r="P486" s="41"/>
      <c r="Q486" s="41"/>
      <c r="R486" s="41"/>
      <c r="S486" s="41"/>
      <c r="T486" s="41"/>
      <c r="U486" s="41"/>
      <c r="V486" s="41"/>
      <c r="W486" s="43"/>
    </row>
    <row r="487">
      <c r="A487" s="40"/>
      <c r="B487" s="40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2"/>
      <c r="P487" s="41"/>
      <c r="Q487" s="41"/>
      <c r="R487" s="41"/>
      <c r="S487" s="41"/>
      <c r="T487" s="41"/>
      <c r="U487" s="41"/>
      <c r="V487" s="41"/>
      <c r="W487" s="43"/>
    </row>
    <row r="488">
      <c r="A488" s="40"/>
      <c r="B488" s="40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2"/>
      <c r="P488" s="41"/>
      <c r="Q488" s="41"/>
      <c r="R488" s="41"/>
      <c r="S488" s="41"/>
      <c r="T488" s="41"/>
      <c r="U488" s="41"/>
      <c r="V488" s="41"/>
      <c r="W488" s="43"/>
    </row>
    <row r="489">
      <c r="A489" s="40"/>
      <c r="B489" s="40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2"/>
      <c r="P489" s="41"/>
      <c r="Q489" s="41"/>
      <c r="R489" s="41"/>
      <c r="S489" s="41"/>
      <c r="T489" s="41"/>
      <c r="U489" s="41"/>
      <c r="V489" s="41"/>
      <c r="W489" s="43"/>
    </row>
    <row r="490">
      <c r="A490" s="40"/>
      <c r="B490" s="40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2"/>
      <c r="P490" s="41"/>
      <c r="Q490" s="41"/>
      <c r="R490" s="41"/>
      <c r="S490" s="41"/>
      <c r="T490" s="41"/>
      <c r="U490" s="41"/>
      <c r="V490" s="41"/>
      <c r="W490" s="43"/>
    </row>
    <row r="491">
      <c r="A491" s="40"/>
      <c r="B491" s="40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2"/>
      <c r="P491" s="41"/>
      <c r="Q491" s="41"/>
      <c r="R491" s="41"/>
      <c r="S491" s="41"/>
      <c r="T491" s="41"/>
      <c r="U491" s="41"/>
      <c r="V491" s="41"/>
      <c r="W491" s="43"/>
    </row>
    <row r="492">
      <c r="A492" s="40"/>
      <c r="B492" s="40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2"/>
      <c r="P492" s="41"/>
      <c r="Q492" s="41"/>
      <c r="R492" s="41"/>
      <c r="S492" s="41"/>
      <c r="T492" s="41"/>
      <c r="U492" s="41"/>
      <c r="V492" s="41"/>
      <c r="W492" s="43"/>
    </row>
    <row r="493">
      <c r="A493" s="40"/>
      <c r="B493" s="40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2"/>
      <c r="P493" s="41"/>
      <c r="Q493" s="41"/>
      <c r="R493" s="41"/>
      <c r="S493" s="41"/>
      <c r="T493" s="41"/>
      <c r="U493" s="41"/>
      <c r="V493" s="41"/>
      <c r="W493" s="43"/>
    </row>
    <row r="494">
      <c r="A494" s="40"/>
      <c r="B494" s="40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2"/>
      <c r="P494" s="41"/>
      <c r="Q494" s="41"/>
      <c r="R494" s="41"/>
      <c r="S494" s="41"/>
      <c r="T494" s="41"/>
      <c r="U494" s="41"/>
      <c r="V494" s="41"/>
      <c r="W494" s="43"/>
    </row>
    <row r="495">
      <c r="A495" s="40"/>
      <c r="B495" s="40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2"/>
      <c r="P495" s="41"/>
      <c r="Q495" s="41"/>
      <c r="R495" s="41"/>
      <c r="S495" s="41"/>
      <c r="T495" s="41"/>
      <c r="U495" s="41"/>
      <c r="V495" s="41"/>
      <c r="W495" s="43"/>
    </row>
    <row r="496">
      <c r="A496" s="40"/>
      <c r="B496" s="40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2"/>
      <c r="P496" s="41"/>
      <c r="Q496" s="41"/>
      <c r="R496" s="41"/>
      <c r="S496" s="41"/>
      <c r="T496" s="41"/>
      <c r="U496" s="41"/>
      <c r="V496" s="41"/>
      <c r="W496" s="43"/>
    </row>
    <row r="497">
      <c r="A497" s="40"/>
      <c r="B497" s="40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2"/>
      <c r="P497" s="41"/>
      <c r="Q497" s="41"/>
      <c r="R497" s="41"/>
      <c r="S497" s="41"/>
      <c r="T497" s="41"/>
      <c r="U497" s="41"/>
      <c r="V497" s="41"/>
      <c r="W497" s="43"/>
    </row>
    <row r="498">
      <c r="A498" s="40"/>
      <c r="B498" s="40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2"/>
      <c r="P498" s="41"/>
      <c r="Q498" s="41"/>
      <c r="R498" s="41"/>
      <c r="S498" s="41"/>
      <c r="T498" s="41"/>
      <c r="U498" s="41"/>
      <c r="V498" s="41"/>
      <c r="W498" s="43"/>
    </row>
    <row r="499">
      <c r="A499" s="40"/>
      <c r="B499" s="40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2"/>
      <c r="P499" s="41"/>
      <c r="Q499" s="41"/>
      <c r="R499" s="41"/>
      <c r="S499" s="41"/>
      <c r="T499" s="41"/>
      <c r="U499" s="41"/>
      <c r="V499" s="41"/>
      <c r="W499" s="43"/>
    </row>
    <row r="500">
      <c r="A500" s="40"/>
      <c r="B500" s="40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2"/>
      <c r="P500" s="41"/>
      <c r="Q500" s="41"/>
      <c r="R500" s="41"/>
      <c r="S500" s="41"/>
      <c r="T500" s="41"/>
      <c r="U500" s="41"/>
      <c r="V500" s="41"/>
      <c r="W500" s="43"/>
    </row>
    <row r="501">
      <c r="A501" s="40"/>
      <c r="B501" s="40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2"/>
      <c r="P501" s="41"/>
      <c r="Q501" s="41"/>
      <c r="R501" s="41"/>
      <c r="S501" s="41"/>
      <c r="T501" s="41"/>
      <c r="U501" s="41"/>
      <c r="V501" s="41"/>
      <c r="W501" s="43"/>
    </row>
    <row r="502">
      <c r="A502" s="40"/>
      <c r="B502" s="40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2"/>
      <c r="P502" s="41"/>
      <c r="Q502" s="41"/>
      <c r="R502" s="41"/>
      <c r="S502" s="41"/>
      <c r="T502" s="41"/>
      <c r="U502" s="41"/>
      <c r="V502" s="41"/>
      <c r="W502" s="43"/>
    </row>
    <row r="503">
      <c r="A503" s="40"/>
      <c r="B503" s="40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2"/>
      <c r="P503" s="41"/>
      <c r="Q503" s="41"/>
      <c r="R503" s="41"/>
      <c r="S503" s="41"/>
      <c r="T503" s="41"/>
      <c r="U503" s="41"/>
      <c r="V503" s="41"/>
      <c r="W503" s="43"/>
    </row>
    <row r="504">
      <c r="A504" s="40"/>
      <c r="B504" s="40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2"/>
      <c r="P504" s="41"/>
      <c r="Q504" s="41"/>
      <c r="R504" s="41"/>
      <c r="S504" s="41"/>
      <c r="T504" s="41"/>
      <c r="U504" s="41"/>
      <c r="V504" s="41"/>
      <c r="W504" s="43"/>
    </row>
    <row r="505">
      <c r="A505" s="40"/>
      <c r="B505" s="40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2"/>
      <c r="P505" s="41"/>
      <c r="Q505" s="41"/>
      <c r="R505" s="41"/>
      <c r="S505" s="41"/>
      <c r="T505" s="41"/>
      <c r="U505" s="41"/>
      <c r="V505" s="41"/>
      <c r="W505" s="43"/>
    </row>
    <row r="506">
      <c r="A506" s="40"/>
      <c r="B506" s="40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2"/>
      <c r="P506" s="41"/>
      <c r="Q506" s="41"/>
      <c r="R506" s="41"/>
      <c r="S506" s="41"/>
      <c r="T506" s="41"/>
      <c r="U506" s="41"/>
      <c r="V506" s="41"/>
      <c r="W506" s="43"/>
    </row>
    <row r="507">
      <c r="A507" s="40"/>
      <c r="B507" s="40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2"/>
      <c r="P507" s="41"/>
      <c r="Q507" s="41"/>
      <c r="R507" s="41"/>
      <c r="S507" s="41"/>
      <c r="T507" s="41"/>
      <c r="U507" s="41"/>
      <c r="V507" s="41"/>
      <c r="W507" s="43"/>
    </row>
    <row r="508">
      <c r="A508" s="40"/>
      <c r="B508" s="40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2"/>
      <c r="P508" s="41"/>
      <c r="Q508" s="41"/>
      <c r="R508" s="41"/>
      <c r="S508" s="41"/>
      <c r="T508" s="41"/>
      <c r="U508" s="41"/>
      <c r="V508" s="41"/>
      <c r="W508" s="43"/>
    </row>
    <row r="509">
      <c r="A509" s="40"/>
      <c r="B509" s="40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2"/>
      <c r="P509" s="41"/>
      <c r="Q509" s="41"/>
      <c r="R509" s="41"/>
      <c r="S509" s="41"/>
      <c r="T509" s="41"/>
      <c r="U509" s="41"/>
      <c r="V509" s="41"/>
      <c r="W509" s="43"/>
    </row>
    <row r="510">
      <c r="A510" s="40"/>
      <c r="B510" s="40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2"/>
      <c r="P510" s="41"/>
      <c r="Q510" s="41"/>
      <c r="R510" s="41"/>
      <c r="S510" s="41"/>
      <c r="T510" s="41"/>
      <c r="U510" s="41"/>
      <c r="V510" s="41"/>
      <c r="W510" s="43"/>
    </row>
    <row r="511">
      <c r="A511" s="40"/>
      <c r="B511" s="40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2"/>
      <c r="P511" s="41"/>
      <c r="Q511" s="41"/>
      <c r="R511" s="41"/>
      <c r="S511" s="41"/>
      <c r="T511" s="41"/>
      <c r="U511" s="41"/>
      <c r="V511" s="41"/>
      <c r="W511" s="43"/>
    </row>
    <row r="512">
      <c r="A512" s="40"/>
      <c r="B512" s="40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2"/>
      <c r="P512" s="41"/>
      <c r="Q512" s="41"/>
      <c r="R512" s="41"/>
      <c r="S512" s="41"/>
      <c r="T512" s="41"/>
      <c r="U512" s="41"/>
      <c r="V512" s="41"/>
      <c r="W512" s="43"/>
    </row>
    <row r="513">
      <c r="A513" s="40"/>
      <c r="B513" s="40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2"/>
      <c r="P513" s="41"/>
      <c r="Q513" s="41"/>
      <c r="R513" s="41"/>
      <c r="S513" s="41"/>
      <c r="T513" s="41"/>
      <c r="U513" s="41"/>
      <c r="V513" s="41"/>
      <c r="W513" s="43"/>
    </row>
    <row r="514">
      <c r="A514" s="40"/>
      <c r="B514" s="40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2"/>
      <c r="P514" s="41"/>
      <c r="Q514" s="41"/>
      <c r="R514" s="41"/>
      <c r="S514" s="41"/>
      <c r="T514" s="41"/>
      <c r="U514" s="41"/>
      <c r="V514" s="41"/>
      <c r="W514" s="43"/>
    </row>
    <row r="515">
      <c r="A515" s="40"/>
      <c r="B515" s="40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2"/>
      <c r="P515" s="41"/>
      <c r="Q515" s="41"/>
      <c r="R515" s="41"/>
      <c r="S515" s="41"/>
      <c r="T515" s="41"/>
      <c r="U515" s="41"/>
      <c r="V515" s="41"/>
      <c r="W515" s="43"/>
    </row>
    <row r="516">
      <c r="A516" s="40"/>
      <c r="B516" s="40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2"/>
      <c r="P516" s="41"/>
      <c r="Q516" s="41"/>
      <c r="R516" s="41"/>
      <c r="S516" s="41"/>
      <c r="T516" s="41"/>
      <c r="U516" s="41"/>
      <c r="V516" s="41"/>
      <c r="W516" s="43"/>
    </row>
    <row r="517">
      <c r="A517" s="40"/>
      <c r="B517" s="40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2"/>
      <c r="P517" s="41"/>
      <c r="Q517" s="41"/>
      <c r="R517" s="41"/>
      <c r="S517" s="41"/>
      <c r="T517" s="41"/>
      <c r="U517" s="41"/>
      <c r="V517" s="41"/>
      <c r="W517" s="43"/>
    </row>
    <row r="518">
      <c r="A518" s="40"/>
      <c r="B518" s="40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2"/>
      <c r="P518" s="41"/>
      <c r="Q518" s="41"/>
      <c r="R518" s="41"/>
      <c r="S518" s="41"/>
      <c r="T518" s="41"/>
      <c r="U518" s="41"/>
      <c r="V518" s="41"/>
      <c r="W518" s="43"/>
    </row>
    <row r="519">
      <c r="A519" s="40"/>
      <c r="B519" s="40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2"/>
      <c r="P519" s="41"/>
      <c r="Q519" s="41"/>
      <c r="R519" s="41"/>
      <c r="S519" s="41"/>
      <c r="T519" s="41"/>
      <c r="U519" s="41"/>
      <c r="V519" s="41"/>
      <c r="W519" s="43"/>
    </row>
    <row r="520">
      <c r="A520" s="40"/>
      <c r="B520" s="40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2"/>
      <c r="P520" s="41"/>
      <c r="Q520" s="41"/>
      <c r="R520" s="41"/>
      <c r="S520" s="41"/>
      <c r="T520" s="41"/>
      <c r="U520" s="41"/>
      <c r="V520" s="41"/>
      <c r="W520" s="43"/>
    </row>
    <row r="521">
      <c r="A521" s="40"/>
      <c r="B521" s="40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2"/>
      <c r="P521" s="41"/>
      <c r="Q521" s="41"/>
      <c r="R521" s="41"/>
      <c r="S521" s="41"/>
      <c r="T521" s="41"/>
      <c r="U521" s="41"/>
      <c r="V521" s="41"/>
      <c r="W521" s="43"/>
    </row>
    <row r="522">
      <c r="A522" s="40"/>
      <c r="B522" s="40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2"/>
      <c r="P522" s="41"/>
      <c r="Q522" s="41"/>
      <c r="R522" s="41"/>
      <c r="S522" s="41"/>
      <c r="T522" s="41"/>
      <c r="U522" s="41"/>
      <c r="V522" s="41"/>
      <c r="W522" s="43"/>
    </row>
    <row r="523">
      <c r="A523" s="40"/>
      <c r="B523" s="40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2"/>
      <c r="P523" s="41"/>
      <c r="Q523" s="41"/>
      <c r="R523" s="41"/>
      <c r="S523" s="41"/>
      <c r="T523" s="41"/>
      <c r="U523" s="41"/>
      <c r="V523" s="41"/>
      <c r="W523" s="43"/>
    </row>
    <row r="524">
      <c r="A524" s="40"/>
      <c r="B524" s="40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2"/>
      <c r="P524" s="41"/>
      <c r="Q524" s="41"/>
      <c r="R524" s="41"/>
      <c r="S524" s="41"/>
      <c r="T524" s="41"/>
      <c r="U524" s="41"/>
      <c r="V524" s="41"/>
      <c r="W524" s="43"/>
    </row>
    <row r="525">
      <c r="A525" s="40"/>
      <c r="B525" s="40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2"/>
      <c r="P525" s="41"/>
      <c r="Q525" s="41"/>
      <c r="R525" s="41"/>
      <c r="S525" s="41"/>
      <c r="T525" s="41"/>
      <c r="U525" s="41"/>
      <c r="V525" s="41"/>
      <c r="W525" s="43"/>
    </row>
    <row r="526">
      <c r="A526" s="40"/>
      <c r="B526" s="40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2"/>
      <c r="P526" s="41"/>
      <c r="Q526" s="41"/>
      <c r="R526" s="41"/>
      <c r="S526" s="41"/>
      <c r="T526" s="41"/>
      <c r="U526" s="41"/>
      <c r="V526" s="41"/>
      <c r="W526" s="43"/>
    </row>
    <row r="527">
      <c r="A527" s="40"/>
      <c r="B527" s="40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2"/>
      <c r="P527" s="41"/>
      <c r="Q527" s="41"/>
      <c r="R527" s="41"/>
      <c r="S527" s="41"/>
      <c r="T527" s="41"/>
      <c r="U527" s="41"/>
      <c r="V527" s="41"/>
      <c r="W527" s="43"/>
    </row>
    <row r="528">
      <c r="A528" s="40"/>
      <c r="B528" s="40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2"/>
      <c r="P528" s="41"/>
      <c r="Q528" s="41"/>
      <c r="R528" s="41"/>
      <c r="S528" s="41"/>
      <c r="T528" s="41"/>
      <c r="U528" s="41"/>
      <c r="V528" s="41"/>
      <c r="W528" s="43"/>
    </row>
    <row r="529">
      <c r="A529" s="40"/>
      <c r="B529" s="40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2"/>
      <c r="P529" s="41"/>
      <c r="Q529" s="41"/>
      <c r="R529" s="41"/>
      <c r="S529" s="41"/>
      <c r="T529" s="41"/>
      <c r="U529" s="41"/>
      <c r="V529" s="41"/>
      <c r="W529" s="43"/>
    </row>
    <row r="530">
      <c r="A530" s="40"/>
      <c r="B530" s="40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2"/>
      <c r="P530" s="41"/>
      <c r="Q530" s="41"/>
      <c r="R530" s="41"/>
      <c r="S530" s="41"/>
      <c r="T530" s="41"/>
      <c r="U530" s="41"/>
      <c r="V530" s="41"/>
      <c r="W530" s="43"/>
    </row>
    <row r="531">
      <c r="A531" s="40"/>
      <c r="B531" s="40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2"/>
      <c r="P531" s="41"/>
      <c r="Q531" s="41"/>
      <c r="R531" s="41"/>
      <c r="S531" s="41"/>
      <c r="T531" s="41"/>
      <c r="U531" s="41"/>
      <c r="V531" s="41"/>
      <c r="W531" s="43"/>
    </row>
    <row r="532">
      <c r="A532" s="40"/>
      <c r="B532" s="40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2"/>
      <c r="P532" s="41"/>
      <c r="Q532" s="41"/>
      <c r="R532" s="41"/>
      <c r="S532" s="41"/>
      <c r="T532" s="41"/>
      <c r="U532" s="41"/>
      <c r="V532" s="41"/>
      <c r="W532" s="43"/>
    </row>
    <row r="533">
      <c r="A533" s="40"/>
      <c r="B533" s="40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2"/>
      <c r="P533" s="41"/>
      <c r="Q533" s="41"/>
      <c r="R533" s="41"/>
      <c r="S533" s="41"/>
      <c r="T533" s="41"/>
      <c r="U533" s="41"/>
      <c r="V533" s="41"/>
      <c r="W533" s="43"/>
    </row>
    <row r="534">
      <c r="A534" s="40"/>
      <c r="B534" s="40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2"/>
      <c r="P534" s="41"/>
      <c r="Q534" s="41"/>
      <c r="R534" s="41"/>
      <c r="S534" s="41"/>
      <c r="T534" s="41"/>
      <c r="U534" s="41"/>
      <c r="V534" s="41"/>
      <c r="W534" s="43"/>
    </row>
    <row r="535">
      <c r="A535" s="40"/>
      <c r="B535" s="40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2"/>
      <c r="P535" s="41"/>
      <c r="Q535" s="41"/>
      <c r="R535" s="41"/>
      <c r="S535" s="41"/>
      <c r="T535" s="41"/>
      <c r="U535" s="41"/>
      <c r="V535" s="41"/>
      <c r="W535" s="43"/>
    </row>
    <row r="536">
      <c r="A536" s="40"/>
      <c r="B536" s="40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2"/>
      <c r="P536" s="41"/>
      <c r="Q536" s="41"/>
      <c r="R536" s="41"/>
      <c r="S536" s="41"/>
      <c r="T536" s="41"/>
      <c r="U536" s="41"/>
      <c r="V536" s="41"/>
      <c r="W536" s="43"/>
    </row>
    <row r="537">
      <c r="A537" s="40"/>
      <c r="B537" s="40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2"/>
      <c r="P537" s="41"/>
      <c r="Q537" s="41"/>
      <c r="R537" s="41"/>
      <c r="S537" s="41"/>
      <c r="T537" s="41"/>
      <c r="U537" s="41"/>
      <c r="V537" s="41"/>
      <c r="W537" s="43"/>
    </row>
    <row r="538">
      <c r="A538" s="40"/>
      <c r="B538" s="40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2"/>
      <c r="P538" s="41"/>
      <c r="Q538" s="41"/>
      <c r="R538" s="41"/>
      <c r="S538" s="41"/>
      <c r="T538" s="41"/>
      <c r="U538" s="41"/>
      <c r="V538" s="41"/>
      <c r="W538" s="43"/>
    </row>
    <row r="539">
      <c r="A539" s="40"/>
      <c r="B539" s="40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2"/>
      <c r="P539" s="41"/>
      <c r="Q539" s="41"/>
      <c r="R539" s="41"/>
      <c r="S539" s="41"/>
      <c r="T539" s="41"/>
      <c r="U539" s="41"/>
      <c r="V539" s="41"/>
      <c r="W539" s="43"/>
    </row>
    <row r="540">
      <c r="A540" s="40"/>
      <c r="B540" s="40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2"/>
      <c r="P540" s="41"/>
      <c r="Q540" s="41"/>
      <c r="R540" s="41"/>
      <c r="S540" s="41"/>
      <c r="T540" s="41"/>
      <c r="U540" s="41"/>
      <c r="V540" s="41"/>
      <c r="W540" s="43"/>
    </row>
    <row r="541">
      <c r="A541" s="40"/>
      <c r="B541" s="40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2"/>
      <c r="P541" s="41"/>
      <c r="Q541" s="41"/>
      <c r="R541" s="41"/>
      <c r="S541" s="41"/>
      <c r="T541" s="41"/>
      <c r="U541" s="41"/>
      <c r="V541" s="41"/>
      <c r="W541" s="43"/>
    </row>
    <row r="542">
      <c r="A542" s="40"/>
      <c r="B542" s="40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2"/>
      <c r="P542" s="41"/>
      <c r="Q542" s="41"/>
      <c r="R542" s="41"/>
      <c r="S542" s="41"/>
      <c r="T542" s="41"/>
      <c r="U542" s="41"/>
      <c r="V542" s="41"/>
      <c r="W542" s="43"/>
    </row>
    <row r="543">
      <c r="A543" s="40"/>
      <c r="B543" s="40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2"/>
      <c r="P543" s="41"/>
      <c r="Q543" s="41"/>
      <c r="R543" s="41"/>
      <c r="S543" s="41"/>
      <c r="T543" s="41"/>
      <c r="U543" s="41"/>
      <c r="V543" s="41"/>
      <c r="W543" s="43"/>
    </row>
    <row r="544">
      <c r="A544" s="40"/>
      <c r="B544" s="40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2"/>
      <c r="P544" s="41"/>
      <c r="Q544" s="41"/>
      <c r="R544" s="41"/>
      <c r="S544" s="41"/>
      <c r="T544" s="41"/>
      <c r="U544" s="41"/>
      <c r="V544" s="41"/>
      <c r="W544" s="43"/>
    </row>
    <row r="545">
      <c r="A545" s="40"/>
      <c r="B545" s="40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2"/>
      <c r="P545" s="41"/>
      <c r="Q545" s="41"/>
      <c r="R545" s="41"/>
      <c r="S545" s="41"/>
      <c r="T545" s="41"/>
      <c r="U545" s="41"/>
      <c r="V545" s="41"/>
      <c r="W545" s="43"/>
    </row>
    <row r="546">
      <c r="A546" s="40"/>
      <c r="B546" s="40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2"/>
      <c r="P546" s="41"/>
      <c r="Q546" s="41"/>
      <c r="R546" s="41"/>
      <c r="S546" s="41"/>
      <c r="T546" s="41"/>
      <c r="U546" s="41"/>
      <c r="V546" s="41"/>
      <c r="W546" s="43"/>
    </row>
    <row r="547">
      <c r="A547" s="40"/>
      <c r="B547" s="40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2"/>
      <c r="P547" s="41"/>
      <c r="Q547" s="41"/>
      <c r="R547" s="41"/>
      <c r="S547" s="41"/>
      <c r="T547" s="41"/>
      <c r="U547" s="41"/>
      <c r="V547" s="41"/>
      <c r="W547" s="43"/>
    </row>
    <row r="548">
      <c r="A548" s="40"/>
      <c r="B548" s="40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2"/>
      <c r="P548" s="41"/>
      <c r="Q548" s="41"/>
      <c r="R548" s="41"/>
      <c r="S548" s="41"/>
      <c r="T548" s="41"/>
      <c r="U548" s="41"/>
      <c r="V548" s="41"/>
      <c r="W548" s="43"/>
    </row>
    <row r="549">
      <c r="A549" s="40"/>
      <c r="B549" s="40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2"/>
      <c r="P549" s="41"/>
      <c r="Q549" s="41"/>
      <c r="R549" s="41"/>
      <c r="S549" s="41"/>
      <c r="T549" s="41"/>
      <c r="U549" s="41"/>
      <c r="V549" s="41"/>
      <c r="W549" s="43"/>
    </row>
    <row r="550">
      <c r="A550" s="40"/>
      <c r="B550" s="40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2"/>
      <c r="P550" s="41"/>
      <c r="Q550" s="41"/>
      <c r="R550" s="41"/>
      <c r="S550" s="41"/>
      <c r="T550" s="41"/>
      <c r="U550" s="41"/>
      <c r="V550" s="41"/>
      <c r="W550" s="43"/>
    </row>
    <row r="551">
      <c r="A551" s="40"/>
      <c r="B551" s="40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2"/>
      <c r="P551" s="41"/>
      <c r="Q551" s="41"/>
      <c r="R551" s="41"/>
      <c r="S551" s="41"/>
      <c r="T551" s="41"/>
      <c r="U551" s="41"/>
      <c r="V551" s="41"/>
      <c r="W551" s="43"/>
    </row>
    <row r="552">
      <c r="A552" s="40"/>
      <c r="B552" s="40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2"/>
      <c r="P552" s="41"/>
      <c r="Q552" s="41"/>
      <c r="R552" s="41"/>
      <c r="S552" s="41"/>
      <c r="T552" s="41"/>
      <c r="U552" s="41"/>
      <c r="V552" s="41"/>
      <c r="W552" s="43"/>
    </row>
    <row r="553">
      <c r="A553" s="40"/>
      <c r="B553" s="40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2"/>
      <c r="P553" s="41"/>
      <c r="Q553" s="41"/>
      <c r="R553" s="41"/>
      <c r="S553" s="41"/>
      <c r="T553" s="41"/>
      <c r="U553" s="41"/>
      <c r="V553" s="41"/>
      <c r="W553" s="43"/>
    </row>
    <row r="554">
      <c r="A554" s="40"/>
      <c r="B554" s="40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2"/>
      <c r="P554" s="41"/>
      <c r="Q554" s="41"/>
      <c r="R554" s="41"/>
      <c r="S554" s="41"/>
      <c r="T554" s="41"/>
      <c r="U554" s="41"/>
      <c r="V554" s="41"/>
      <c r="W554" s="43"/>
    </row>
    <row r="555">
      <c r="A555" s="40"/>
      <c r="B555" s="40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2"/>
      <c r="P555" s="41"/>
      <c r="Q555" s="41"/>
      <c r="R555" s="41"/>
      <c r="S555" s="41"/>
      <c r="T555" s="41"/>
      <c r="U555" s="41"/>
      <c r="V555" s="41"/>
      <c r="W555" s="43"/>
    </row>
    <row r="556">
      <c r="A556" s="40"/>
      <c r="B556" s="40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2"/>
      <c r="P556" s="41"/>
      <c r="Q556" s="41"/>
      <c r="R556" s="41"/>
      <c r="S556" s="41"/>
      <c r="T556" s="41"/>
      <c r="U556" s="41"/>
      <c r="V556" s="41"/>
      <c r="W556" s="43"/>
    </row>
    <row r="557">
      <c r="A557" s="40"/>
      <c r="B557" s="40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2"/>
      <c r="P557" s="41"/>
      <c r="Q557" s="41"/>
      <c r="R557" s="41"/>
      <c r="S557" s="41"/>
      <c r="T557" s="41"/>
      <c r="U557" s="41"/>
      <c r="V557" s="41"/>
      <c r="W557" s="43"/>
    </row>
    <row r="558">
      <c r="A558" s="40"/>
      <c r="B558" s="40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2"/>
      <c r="P558" s="41"/>
      <c r="Q558" s="41"/>
      <c r="R558" s="41"/>
      <c r="S558" s="41"/>
      <c r="T558" s="41"/>
      <c r="U558" s="41"/>
      <c r="V558" s="41"/>
      <c r="W558" s="43"/>
    </row>
    <row r="559">
      <c r="A559" s="40"/>
      <c r="B559" s="40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2"/>
      <c r="P559" s="41"/>
      <c r="Q559" s="41"/>
      <c r="R559" s="41"/>
      <c r="S559" s="41"/>
      <c r="T559" s="41"/>
      <c r="U559" s="41"/>
      <c r="V559" s="41"/>
      <c r="W559" s="43"/>
    </row>
    <row r="560">
      <c r="A560" s="40"/>
      <c r="B560" s="40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2"/>
      <c r="P560" s="41"/>
      <c r="Q560" s="41"/>
      <c r="R560" s="41"/>
      <c r="S560" s="41"/>
      <c r="T560" s="41"/>
      <c r="U560" s="41"/>
      <c r="V560" s="41"/>
      <c r="W560" s="43"/>
    </row>
    <row r="561">
      <c r="A561" s="40"/>
      <c r="B561" s="40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2"/>
      <c r="P561" s="41"/>
      <c r="Q561" s="41"/>
      <c r="R561" s="41"/>
      <c r="S561" s="41"/>
      <c r="T561" s="41"/>
      <c r="U561" s="41"/>
      <c r="V561" s="41"/>
      <c r="W561" s="43"/>
    </row>
    <row r="562">
      <c r="A562" s="40"/>
      <c r="B562" s="40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2"/>
      <c r="P562" s="41"/>
      <c r="Q562" s="41"/>
      <c r="R562" s="41"/>
      <c r="S562" s="41"/>
      <c r="T562" s="41"/>
      <c r="U562" s="41"/>
      <c r="V562" s="41"/>
      <c r="W562" s="43"/>
    </row>
    <row r="563">
      <c r="A563" s="40"/>
      <c r="B563" s="40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2"/>
      <c r="P563" s="41"/>
      <c r="Q563" s="41"/>
      <c r="R563" s="41"/>
      <c r="S563" s="41"/>
      <c r="T563" s="41"/>
      <c r="U563" s="41"/>
      <c r="V563" s="41"/>
      <c r="W563" s="43"/>
    </row>
    <row r="564">
      <c r="A564" s="40"/>
      <c r="B564" s="40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2"/>
      <c r="P564" s="41"/>
      <c r="Q564" s="41"/>
      <c r="R564" s="41"/>
      <c r="S564" s="41"/>
      <c r="T564" s="41"/>
      <c r="U564" s="41"/>
      <c r="V564" s="41"/>
      <c r="W564" s="43"/>
    </row>
    <row r="565">
      <c r="A565" s="40"/>
      <c r="B565" s="40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2"/>
      <c r="P565" s="41"/>
      <c r="Q565" s="41"/>
      <c r="R565" s="41"/>
      <c r="S565" s="41"/>
      <c r="T565" s="41"/>
      <c r="U565" s="41"/>
      <c r="V565" s="41"/>
      <c r="W565" s="43"/>
    </row>
    <row r="566">
      <c r="A566" s="40"/>
      <c r="B566" s="40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2"/>
      <c r="P566" s="41"/>
      <c r="Q566" s="41"/>
      <c r="R566" s="41"/>
      <c r="S566" s="41"/>
      <c r="T566" s="41"/>
      <c r="U566" s="41"/>
      <c r="V566" s="41"/>
      <c r="W566" s="43"/>
    </row>
    <row r="567">
      <c r="A567" s="40"/>
      <c r="B567" s="40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2"/>
      <c r="P567" s="41"/>
      <c r="Q567" s="41"/>
      <c r="R567" s="41"/>
      <c r="S567" s="41"/>
      <c r="T567" s="41"/>
      <c r="U567" s="41"/>
      <c r="V567" s="41"/>
      <c r="W567" s="43"/>
    </row>
    <row r="568">
      <c r="A568" s="40"/>
      <c r="B568" s="40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2"/>
      <c r="P568" s="41"/>
      <c r="Q568" s="41"/>
      <c r="R568" s="41"/>
      <c r="S568" s="41"/>
      <c r="T568" s="41"/>
      <c r="U568" s="41"/>
      <c r="V568" s="41"/>
      <c r="W568" s="43"/>
    </row>
    <row r="569">
      <c r="A569" s="40"/>
      <c r="B569" s="40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2"/>
      <c r="P569" s="41"/>
      <c r="Q569" s="41"/>
      <c r="R569" s="41"/>
      <c r="S569" s="41"/>
      <c r="T569" s="41"/>
      <c r="U569" s="41"/>
      <c r="V569" s="41"/>
      <c r="W569" s="43"/>
    </row>
    <row r="570">
      <c r="A570" s="40"/>
      <c r="B570" s="40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2"/>
      <c r="P570" s="41"/>
      <c r="Q570" s="41"/>
      <c r="R570" s="41"/>
      <c r="S570" s="41"/>
      <c r="T570" s="41"/>
      <c r="U570" s="41"/>
      <c r="V570" s="41"/>
      <c r="W570" s="43"/>
    </row>
    <row r="571">
      <c r="A571" s="40"/>
      <c r="B571" s="40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2"/>
      <c r="P571" s="41"/>
      <c r="Q571" s="41"/>
      <c r="R571" s="41"/>
      <c r="S571" s="41"/>
      <c r="T571" s="41"/>
      <c r="U571" s="41"/>
      <c r="V571" s="41"/>
      <c r="W571" s="43"/>
    </row>
    <row r="572">
      <c r="A572" s="40"/>
      <c r="B572" s="40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2"/>
      <c r="P572" s="41"/>
      <c r="Q572" s="41"/>
      <c r="R572" s="41"/>
      <c r="S572" s="41"/>
      <c r="T572" s="41"/>
      <c r="U572" s="41"/>
      <c r="V572" s="41"/>
      <c r="W572" s="43"/>
    </row>
    <row r="573">
      <c r="A573" s="40"/>
      <c r="B573" s="40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2"/>
      <c r="P573" s="41"/>
      <c r="Q573" s="41"/>
      <c r="R573" s="41"/>
      <c r="S573" s="41"/>
      <c r="T573" s="41"/>
      <c r="U573" s="41"/>
      <c r="V573" s="41"/>
      <c r="W573" s="43"/>
    </row>
    <row r="574">
      <c r="A574" s="40"/>
      <c r="B574" s="40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2"/>
      <c r="P574" s="41"/>
      <c r="Q574" s="41"/>
      <c r="R574" s="41"/>
      <c r="S574" s="41"/>
      <c r="T574" s="41"/>
      <c r="U574" s="41"/>
      <c r="V574" s="41"/>
      <c r="W574" s="43"/>
    </row>
    <row r="575">
      <c r="A575" s="40"/>
      <c r="B575" s="40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2"/>
      <c r="P575" s="41"/>
      <c r="Q575" s="41"/>
      <c r="R575" s="41"/>
      <c r="S575" s="41"/>
      <c r="T575" s="41"/>
      <c r="U575" s="41"/>
      <c r="V575" s="41"/>
      <c r="W575" s="43"/>
    </row>
    <row r="576">
      <c r="A576" s="40"/>
      <c r="B576" s="40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2"/>
      <c r="P576" s="41"/>
      <c r="Q576" s="41"/>
      <c r="R576" s="41"/>
      <c r="S576" s="41"/>
      <c r="T576" s="41"/>
      <c r="U576" s="41"/>
      <c r="V576" s="41"/>
      <c r="W576" s="43"/>
    </row>
    <row r="577">
      <c r="A577" s="40"/>
      <c r="B577" s="40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2"/>
      <c r="P577" s="41"/>
      <c r="Q577" s="41"/>
      <c r="R577" s="41"/>
      <c r="S577" s="41"/>
      <c r="T577" s="41"/>
      <c r="U577" s="41"/>
      <c r="V577" s="41"/>
      <c r="W577" s="43"/>
    </row>
    <row r="578">
      <c r="A578" s="40"/>
      <c r="B578" s="40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2"/>
      <c r="P578" s="41"/>
      <c r="Q578" s="41"/>
      <c r="R578" s="41"/>
      <c r="S578" s="41"/>
      <c r="T578" s="41"/>
      <c r="U578" s="41"/>
      <c r="V578" s="41"/>
      <c r="W578" s="43"/>
    </row>
    <row r="579">
      <c r="A579" s="40"/>
      <c r="B579" s="40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2"/>
      <c r="P579" s="41"/>
      <c r="Q579" s="41"/>
      <c r="R579" s="41"/>
      <c r="S579" s="41"/>
      <c r="T579" s="41"/>
      <c r="U579" s="41"/>
      <c r="V579" s="41"/>
      <c r="W579" s="43"/>
    </row>
    <row r="580">
      <c r="A580" s="40"/>
      <c r="B580" s="40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2"/>
      <c r="P580" s="41"/>
      <c r="Q580" s="41"/>
      <c r="R580" s="41"/>
      <c r="S580" s="41"/>
      <c r="T580" s="41"/>
      <c r="U580" s="41"/>
      <c r="V580" s="41"/>
      <c r="W580" s="43"/>
    </row>
    <row r="581">
      <c r="A581" s="40"/>
      <c r="B581" s="40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2"/>
      <c r="P581" s="41"/>
      <c r="Q581" s="41"/>
      <c r="R581" s="41"/>
      <c r="S581" s="41"/>
      <c r="T581" s="41"/>
      <c r="U581" s="41"/>
      <c r="V581" s="41"/>
      <c r="W581" s="43"/>
    </row>
    <row r="582">
      <c r="A582" s="40"/>
      <c r="B582" s="40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2"/>
      <c r="P582" s="41"/>
      <c r="Q582" s="41"/>
      <c r="R582" s="41"/>
      <c r="S582" s="41"/>
      <c r="T582" s="41"/>
      <c r="U582" s="41"/>
      <c r="V582" s="41"/>
      <c r="W582" s="43"/>
    </row>
    <row r="583">
      <c r="A583" s="40"/>
      <c r="B583" s="40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2"/>
      <c r="P583" s="41"/>
      <c r="Q583" s="41"/>
      <c r="R583" s="41"/>
      <c r="S583" s="41"/>
      <c r="T583" s="41"/>
      <c r="U583" s="41"/>
      <c r="V583" s="41"/>
      <c r="W583" s="43"/>
    </row>
    <row r="584">
      <c r="A584" s="40"/>
      <c r="B584" s="40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2"/>
      <c r="P584" s="41"/>
      <c r="Q584" s="41"/>
      <c r="R584" s="41"/>
      <c r="S584" s="41"/>
      <c r="T584" s="41"/>
      <c r="U584" s="41"/>
      <c r="V584" s="41"/>
      <c r="W584" s="43"/>
    </row>
    <row r="585">
      <c r="A585" s="40"/>
      <c r="B585" s="40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2"/>
      <c r="P585" s="41"/>
      <c r="Q585" s="41"/>
      <c r="R585" s="41"/>
      <c r="S585" s="41"/>
      <c r="T585" s="41"/>
      <c r="U585" s="41"/>
      <c r="V585" s="41"/>
      <c r="W585" s="43"/>
    </row>
    <row r="586">
      <c r="A586" s="40"/>
      <c r="B586" s="40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2"/>
      <c r="P586" s="41"/>
      <c r="Q586" s="41"/>
      <c r="R586" s="41"/>
      <c r="S586" s="41"/>
      <c r="T586" s="41"/>
      <c r="U586" s="41"/>
      <c r="V586" s="41"/>
      <c r="W586" s="43"/>
    </row>
    <row r="587">
      <c r="A587" s="40"/>
      <c r="B587" s="40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2"/>
      <c r="P587" s="41"/>
      <c r="Q587" s="41"/>
      <c r="R587" s="41"/>
      <c r="S587" s="41"/>
      <c r="T587" s="41"/>
      <c r="U587" s="41"/>
      <c r="V587" s="41"/>
      <c r="W587" s="43"/>
    </row>
    <row r="588">
      <c r="A588" s="40"/>
      <c r="B588" s="40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2"/>
      <c r="P588" s="41"/>
      <c r="Q588" s="41"/>
      <c r="R588" s="41"/>
      <c r="S588" s="41"/>
      <c r="T588" s="41"/>
      <c r="U588" s="41"/>
      <c r="V588" s="41"/>
      <c r="W588" s="43"/>
    </row>
    <row r="589">
      <c r="A589" s="40"/>
      <c r="B589" s="40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2"/>
      <c r="P589" s="41"/>
      <c r="Q589" s="41"/>
      <c r="R589" s="41"/>
      <c r="S589" s="41"/>
      <c r="T589" s="41"/>
      <c r="U589" s="41"/>
      <c r="V589" s="41"/>
      <c r="W589" s="43"/>
    </row>
    <row r="590">
      <c r="A590" s="40"/>
      <c r="B590" s="40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2"/>
      <c r="P590" s="41"/>
      <c r="Q590" s="41"/>
      <c r="R590" s="41"/>
      <c r="S590" s="41"/>
      <c r="T590" s="41"/>
      <c r="U590" s="41"/>
      <c r="V590" s="41"/>
      <c r="W590" s="43"/>
    </row>
    <row r="591">
      <c r="A591" s="40"/>
      <c r="B591" s="40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2"/>
      <c r="P591" s="41"/>
      <c r="Q591" s="41"/>
      <c r="R591" s="41"/>
      <c r="S591" s="41"/>
      <c r="T591" s="41"/>
      <c r="U591" s="41"/>
      <c r="V591" s="41"/>
      <c r="W591" s="43"/>
    </row>
    <row r="592">
      <c r="A592" s="40"/>
      <c r="B592" s="40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2"/>
      <c r="P592" s="41"/>
      <c r="Q592" s="41"/>
      <c r="R592" s="41"/>
      <c r="S592" s="41"/>
      <c r="T592" s="41"/>
      <c r="U592" s="41"/>
      <c r="V592" s="41"/>
      <c r="W592" s="43"/>
    </row>
    <row r="593">
      <c r="A593" s="40"/>
      <c r="B593" s="40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2"/>
      <c r="P593" s="41"/>
      <c r="Q593" s="41"/>
      <c r="R593" s="41"/>
      <c r="S593" s="41"/>
      <c r="T593" s="41"/>
      <c r="U593" s="41"/>
      <c r="V593" s="41"/>
      <c r="W593" s="43"/>
    </row>
    <row r="594">
      <c r="A594" s="40"/>
      <c r="B594" s="40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2"/>
      <c r="P594" s="41"/>
      <c r="Q594" s="41"/>
      <c r="R594" s="41"/>
      <c r="S594" s="41"/>
      <c r="T594" s="41"/>
      <c r="U594" s="41"/>
      <c r="V594" s="41"/>
      <c r="W594" s="43"/>
    </row>
    <row r="595">
      <c r="A595" s="40"/>
      <c r="B595" s="40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2"/>
      <c r="P595" s="41"/>
      <c r="Q595" s="41"/>
      <c r="R595" s="41"/>
      <c r="S595" s="41"/>
      <c r="T595" s="41"/>
      <c r="U595" s="41"/>
      <c r="V595" s="41"/>
      <c r="W595" s="43"/>
    </row>
    <row r="596">
      <c r="A596" s="40"/>
      <c r="B596" s="40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2"/>
      <c r="P596" s="41"/>
      <c r="Q596" s="41"/>
      <c r="R596" s="41"/>
      <c r="S596" s="41"/>
      <c r="T596" s="41"/>
      <c r="U596" s="41"/>
      <c r="V596" s="41"/>
      <c r="W596" s="43"/>
    </row>
    <row r="597">
      <c r="A597" s="40"/>
      <c r="B597" s="40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2"/>
      <c r="P597" s="41"/>
      <c r="Q597" s="41"/>
      <c r="R597" s="41"/>
      <c r="S597" s="41"/>
      <c r="T597" s="41"/>
      <c r="U597" s="41"/>
      <c r="V597" s="41"/>
      <c r="W597" s="43"/>
    </row>
    <row r="598">
      <c r="A598" s="40"/>
      <c r="B598" s="40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2"/>
      <c r="P598" s="41"/>
      <c r="Q598" s="41"/>
      <c r="R598" s="41"/>
      <c r="S598" s="41"/>
      <c r="T598" s="41"/>
      <c r="U598" s="41"/>
      <c r="V598" s="41"/>
      <c r="W598" s="43"/>
    </row>
    <row r="599">
      <c r="A599" s="40"/>
      <c r="B599" s="40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2"/>
      <c r="P599" s="41"/>
      <c r="Q599" s="41"/>
      <c r="R599" s="41"/>
      <c r="S599" s="41"/>
      <c r="T599" s="41"/>
      <c r="U599" s="41"/>
      <c r="V599" s="41"/>
      <c r="W599" s="43"/>
    </row>
    <row r="600">
      <c r="A600" s="40"/>
      <c r="B600" s="40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2"/>
      <c r="P600" s="41"/>
      <c r="Q600" s="41"/>
      <c r="R600" s="41"/>
      <c r="S600" s="41"/>
      <c r="T600" s="41"/>
      <c r="U600" s="41"/>
      <c r="V600" s="41"/>
      <c r="W600" s="43"/>
    </row>
    <row r="601">
      <c r="A601" s="40"/>
      <c r="B601" s="40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2"/>
      <c r="P601" s="41"/>
      <c r="Q601" s="41"/>
      <c r="R601" s="41"/>
      <c r="S601" s="41"/>
      <c r="T601" s="41"/>
      <c r="U601" s="41"/>
      <c r="V601" s="41"/>
      <c r="W601" s="43"/>
    </row>
    <row r="602">
      <c r="A602" s="40"/>
      <c r="B602" s="40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2"/>
      <c r="P602" s="41"/>
      <c r="Q602" s="41"/>
      <c r="R602" s="41"/>
      <c r="S602" s="41"/>
      <c r="T602" s="41"/>
      <c r="U602" s="41"/>
      <c r="V602" s="41"/>
      <c r="W602" s="43"/>
    </row>
    <row r="603">
      <c r="A603" s="40"/>
      <c r="B603" s="40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2"/>
      <c r="P603" s="41"/>
      <c r="Q603" s="41"/>
      <c r="R603" s="41"/>
      <c r="S603" s="41"/>
      <c r="T603" s="41"/>
      <c r="U603" s="41"/>
      <c r="V603" s="41"/>
      <c r="W603" s="43"/>
    </row>
    <row r="604">
      <c r="A604" s="40"/>
      <c r="B604" s="40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2"/>
      <c r="P604" s="41"/>
      <c r="Q604" s="41"/>
      <c r="R604" s="41"/>
      <c r="S604" s="41"/>
      <c r="T604" s="41"/>
      <c r="U604" s="41"/>
      <c r="V604" s="41"/>
      <c r="W604" s="43"/>
    </row>
    <row r="605">
      <c r="A605" s="40"/>
      <c r="B605" s="40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2"/>
      <c r="P605" s="41"/>
      <c r="Q605" s="41"/>
      <c r="R605" s="41"/>
      <c r="S605" s="41"/>
      <c r="T605" s="41"/>
      <c r="U605" s="41"/>
      <c r="V605" s="41"/>
      <c r="W605" s="43"/>
    </row>
    <row r="606">
      <c r="A606" s="40"/>
      <c r="B606" s="40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2"/>
      <c r="P606" s="41"/>
      <c r="Q606" s="41"/>
      <c r="R606" s="41"/>
      <c r="S606" s="41"/>
      <c r="T606" s="41"/>
      <c r="U606" s="41"/>
      <c r="V606" s="41"/>
      <c r="W606" s="43"/>
    </row>
    <row r="607">
      <c r="A607" s="40"/>
      <c r="B607" s="40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2"/>
      <c r="P607" s="41"/>
      <c r="Q607" s="41"/>
      <c r="R607" s="41"/>
      <c r="S607" s="41"/>
      <c r="T607" s="41"/>
      <c r="U607" s="41"/>
      <c r="V607" s="41"/>
      <c r="W607" s="43"/>
    </row>
    <row r="608">
      <c r="A608" s="40"/>
      <c r="B608" s="40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2"/>
      <c r="P608" s="41"/>
      <c r="Q608" s="41"/>
      <c r="R608" s="41"/>
      <c r="S608" s="41"/>
      <c r="T608" s="41"/>
      <c r="U608" s="41"/>
      <c r="V608" s="41"/>
      <c r="W608" s="43"/>
    </row>
    <row r="609">
      <c r="A609" s="40"/>
      <c r="B609" s="40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2"/>
      <c r="P609" s="41"/>
      <c r="Q609" s="41"/>
      <c r="R609" s="41"/>
      <c r="S609" s="41"/>
      <c r="T609" s="41"/>
      <c r="U609" s="41"/>
      <c r="V609" s="41"/>
      <c r="W609" s="43"/>
    </row>
    <row r="610">
      <c r="A610" s="40"/>
      <c r="B610" s="40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2"/>
      <c r="P610" s="41"/>
      <c r="Q610" s="41"/>
      <c r="R610" s="41"/>
      <c r="S610" s="41"/>
      <c r="T610" s="41"/>
      <c r="U610" s="41"/>
      <c r="V610" s="41"/>
      <c r="W610" s="43"/>
    </row>
    <row r="611">
      <c r="A611" s="40"/>
      <c r="B611" s="40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2"/>
      <c r="P611" s="41"/>
      <c r="Q611" s="41"/>
      <c r="R611" s="41"/>
      <c r="S611" s="41"/>
      <c r="T611" s="41"/>
      <c r="U611" s="41"/>
      <c r="V611" s="41"/>
      <c r="W611" s="43"/>
    </row>
    <row r="612">
      <c r="A612" s="40"/>
      <c r="B612" s="40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2"/>
      <c r="P612" s="41"/>
      <c r="Q612" s="41"/>
      <c r="R612" s="41"/>
      <c r="S612" s="41"/>
      <c r="T612" s="41"/>
      <c r="U612" s="41"/>
      <c r="V612" s="41"/>
      <c r="W612" s="43"/>
    </row>
    <row r="613">
      <c r="A613" s="40"/>
      <c r="B613" s="40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2"/>
      <c r="P613" s="41"/>
      <c r="Q613" s="41"/>
      <c r="R613" s="41"/>
      <c r="S613" s="41"/>
      <c r="T613" s="41"/>
      <c r="U613" s="41"/>
      <c r="V613" s="41"/>
      <c r="W613" s="43"/>
    </row>
    <row r="614">
      <c r="A614" s="40"/>
      <c r="B614" s="40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2"/>
      <c r="P614" s="41"/>
      <c r="Q614" s="41"/>
      <c r="R614" s="41"/>
      <c r="S614" s="41"/>
      <c r="T614" s="41"/>
      <c r="U614" s="41"/>
      <c r="V614" s="41"/>
      <c r="W614" s="43"/>
    </row>
    <row r="615">
      <c r="A615" s="40"/>
      <c r="B615" s="40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2"/>
      <c r="P615" s="41"/>
      <c r="Q615" s="41"/>
      <c r="R615" s="41"/>
      <c r="S615" s="41"/>
      <c r="T615" s="41"/>
      <c r="U615" s="41"/>
      <c r="V615" s="41"/>
      <c r="W615" s="43"/>
    </row>
    <row r="616">
      <c r="A616" s="40"/>
      <c r="B616" s="40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2"/>
      <c r="P616" s="41"/>
      <c r="Q616" s="41"/>
      <c r="R616" s="41"/>
      <c r="S616" s="41"/>
      <c r="T616" s="41"/>
      <c r="U616" s="41"/>
      <c r="V616" s="41"/>
      <c r="W616" s="43"/>
    </row>
    <row r="617">
      <c r="A617" s="40"/>
      <c r="B617" s="40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2"/>
      <c r="P617" s="41"/>
      <c r="Q617" s="41"/>
      <c r="R617" s="41"/>
      <c r="S617" s="41"/>
      <c r="T617" s="41"/>
      <c r="U617" s="41"/>
      <c r="V617" s="41"/>
      <c r="W617" s="43"/>
    </row>
    <row r="618">
      <c r="A618" s="40"/>
      <c r="B618" s="40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2"/>
      <c r="P618" s="41"/>
      <c r="Q618" s="41"/>
      <c r="R618" s="41"/>
      <c r="S618" s="41"/>
      <c r="T618" s="41"/>
      <c r="U618" s="41"/>
      <c r="V618" s="41"/>
      <c r="W618" s="43"/>
    </row>
    <row r="619">
      <c r="A619" s="40"/>
      <c r="B619" s="40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2"/>
      <c r="P619" s="41"/>
      <c r="Q619" s="41"/>
      <c r="R619" s="41"/>
      <c r="S619" s="41"/>
      <c r="T619" s="41"/>
      <c r="U619" s="41"/>
      <c r="V619" s="41"/>
      <c r="W619" s="43"/>
    </row>
    <row r="620">
      <c r="A620" s="40"/>
      <c r="B620" s="40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2"/>
      <c r="P620" s="41"/>
      <c r="Q620" s="41"/>
      <c r="R620" s="41"/>
      <c r="S620" s="41"/>
      <c r="T620" s="41"/>
      <c r="U620" s="41"/>
      <c r="V620" s="41"/>
      <c r="W620" s="43"/>
    </row>
    <row r="621">
      <c r="A621" s="40"/>
      <c r="B621" s="40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2"/>
      <c r="P621" s="41"/>
      <c r="Q621" s="41"/>
      <c r="R621" s="41"/>
      <c r="S621" s="41"/>
      <c r="T621" s="41"/>
      <c r="U621" s="41"/>
      <c r="V621" s="41"/>
      <c r="W621" s="43"/>
    </row>
    <row r="622">
      <c r="A622" s="40"/>
      <c r="B622" s="40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2"/>
      <c r="P622" s="41"/>
      <c r="Q622" s="41"/>
      <c r="R622" s="41"/>
      <c r="S622" s="41"/>
      <c r="T622" s="41"/>
      <c r="U622" s="41"/>
      <c r="V622" s="41"/>
      <c r="W622" s="43"/>
    </row>
    <row r="623">
      <c r="A623" s="40"/>
      <c r="B623" s="40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2"/>
      <c r="P623" s="41"/>
      <c r="Q623" s="41"/>
      <c r="R623" s="41"/>
      <c r="S623" s="41"/>
      <c r="T623" s="41"/>
      <c r="U623" s="41"/>
      <c r="V623" s="41"/>
      <c r="W623" s="43"/>
    </row>
    <row r="624">
      <c r="A624" s="40"/>
      <c r="B624" s="40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2"/>
      <c r="P624" s="41"/>
      <c r="Q624" s="41"/>
      <c r="R624" s="41"/>
      <c r="S624" s="41"/>
      <c r="T624" s="41"/>
      <c r="U624" s="41"/>
      <c r="V624" s="41"/>
      <c r="W624" s="43"/>
    </row>
    <row r="625">
      <c r="A625" s="40"/>
      <c r="B625" s="40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2"/>
      <c r="P625" s="41"/>
      <c r="Q625" s="41"/>
      <c r="R625" s="41"/>
      <c r="S625" s="41"/>
      <c r="T625" s="41"/>
      <c r="U625" s="41"/>
      <c r="V625" s="41"/>
      <c r="W625" s="43"/>
    </row>
    <row r="626">
      <c r="A626" s="40"/>
      <c r="B626" s="40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2"/>
      <c r="P626" s="41"/>
      <c r="Q626" s="41"/>
      <c r="R626" s="41"/>
      <c r="S626" s="41"/>
      <c r="T626" s="41"/>
      <c r="U626" s="41"/>
      <c r="V626" s="41"/>
      <c r="W626" s="43"/>
    </row>
    <row r="627">
      <c r="A627" s="40"/>
      <c r="B627" s="40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2"/>
      <c r="P627" s="41"/>
      <c r="Q627" s="41"/>
      <c r="R627" s="41"/>
      <c r="S627" s="41"/>
      <c r="T627" s="41"/>
      <c r="U627" s="41"/>
      <c r="V627" s="41"/>
      <c r="W627" s="43"/>
    </row>
    <row r="628">
      <c r="A628" s="40"/>
      <c r="B628" s="40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2"/>
      <c r="P628" s="41"/>
      <c r="Q628" s="41"/>
      <c r="R628" s="41"/>
      <c r="S628" s="41"/>
      <c r="T628" s="41"/>
      <c r="U628" s="41"/>
      <c r="V628" s="41"/>
      <c r="W628" s="43"/>
    </row>
    <row r="629">
      <c r="A629" s="40"/>
      <c r="B629" s="40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2"/>
      <c r="P629" s="41"/>
      <c r="Q629" s="41"/>
      <c r="R629" s="41"/>
      <c r="S629" s="41"/>
      <c r="T629" s="41"/>
      <c r="U629" s="41"/>
      <c r="V629" s="41"/>
      <c r="W629" s="43"/>
    </row>
    <row r="630">
      <c r="A630" s="40"/>
      <c r="B630" s="40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2"/>
      <c r="P630" s="41"/>
      <c r="Q630" s="41"/>
      <c r="R630" s="41"/>
      <c r="S630" s="41"/>
      <c r="T630" s="41"/>
      <c r="U630" s="41"/>
      <c r="V630" s="41"/>
      <c r="W630" s="43"/>
    </row>
    <row r="631">
      <c r="A631" s="40"/>
      <c r="B631" s="40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2"/>
      <c r="P631" s="41"/>
      <c r="Q631" s="41"/>
      <c r="R631" s="41"/>
      <c r="S631" s="41"/>
      <c r="T631" s="41"/>
      <c r="U631" s="41"/>
      <c r="V631" s="41"/>
      <c r="W631" s="43"/>
    </row>
    <row r="632">
      <c r="A632" s="40"/>
      <c r="B632" s="40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2"/>
      <c r="P632" s="41"/>
      <c r="Q632" s="41"/>
      <c r="R632" s="41"/>
      <c r="S632" s="41"/>
      <c r="T632" s="41"/>
      <c r="U632" s="41"/>
      <c r="V632" s="41"/>
      <c r="W632" s="43"/>
    </row>
    <row r="633">
      <c r="A633" s="40"/>
      <c r="B633" s="40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2"/>
      <c r="P633" s="41"/>
      <c r="Q633" s="41"/>
      <c r="R633" s="41"/>
      <c r="S633" s="41"/>
      <c r="T633" s="41"/>
      <c r="U633" s="41"/>
      <c r="V633" s="41"/>
      <c r="W633" s="43"/>
    </row>
    <row r="634">
      <c r="A634" s="40"/>
      <c r="B634" s="40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2"/>
      <c r="P634" s="41"/>
      <c r="Q634" s="41"/>
      <c r="R634" s="41"/>
      <c r="S634" s="41"/>
      <c r="T634" s="41"/>
      <c r="U634" s="41"/>
      <c r="V634" s="41"/>
      <c r="W634" s="43"/>
    </row>
    <row r="635">
      <c r="A635" s="40"/>
      <c r="B635" s="40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2"/>
      <c r="P635" s="41"/>
      <c r="Q635" s="41"/>
      <c r="R635" s="41"/>
      <c r="S635" s="41"/>
      <c r="T635" s="41"/>
      <c r="U635" s="41"/>
      <c r="V635" s="41"/>
      <c r="W635" s="43"/>
    </row>
    <row r="636">
      <c r="A636" s="40"/>
      <c r="B636" s="40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2"/>
      <c r="P636" s="41"/>
      <c r="Q636" s="41"/>
      <c r="R636" s="41"/>
      <c r="S636" s="41"/>
      <c r="T636" s="41"/>
      <c r="U636" s="41"/>
      <c r="V636" s="41"/>
      <c r="W636" s="43"/>
    </row>
    <row r="637">
      <c r="A637" s="40"/>
      <c r="B637" s="40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2"/>
      <c r="P637" s="41"/>
      <c r="Q637" s="41"/>
      <c r="R637" s="41"/>
      <c r="S637" s="41"/>
      <c r="T637" s="41"/>
      <c r="U637" s="41"/>
      <c r="V637" s="41"/>
      <c r="W637" s="43"/>
    </row>
    <row r="638">
      <c r="A638" s="40"/>
      <c r="B638" s="40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2"/>
      <c r="P638" s="41"/>
      <c r="Q638" s="41"/>
      <c r="R638" s="41"/>
      <c r="S638" s="41"/>
      <c r="T638" s="41"/>
      <c r="U638" s="41"/>
      <c r="V638" s="41"/>
      <c r="W638" s="43"/>
    </row>
    <row r="639">
      <c r="A639" s="40"/>
      <c r="B639" s="40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2"/>
      <c r="P639" s="41"/>
      <c r="Q639" s="41"/>
      <c r="R639" s="41"/>
      <c r="S639" s="41"/>
      <c r="T639" s="41"/>
      <c r="U639" s="41"/>
      <c r="V639" s="41"/>
      <c r="W639" s="43"/>
    </row>
    <row r="640">
      <c r="A640" s="40"/>
      <c r="B640" s="40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2"/>
      <c r="P640" s="41"/>
      <c r="Q640" s="41"/>
      <c r="R640" s="41"/>
      <c r="S640" s="41"/>
      <c r="T640" s="41"/>
      <c r="U640" s="41"/>
      <c r="V640" s="41"/>
      <c r="W640" s="43"/>
    </row>
    <row r="641">
      <c r="A641" s="40"/>
      <c r="B641" s="40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2"/>
      <c r="P641" s="41"/>
      <c r="Q641" s="41"/>
      <c r="R641" s="41"/>
      <c r="S641" s="41"/>
      <c r="T641" s="41"/>
      <c r="U641" s="41"/>
      <c r="V641" s="41"/>
      <c r="W641" s="43"/>
    </row>
    <row r="642">
      <c r="A642" s="40"/>
      <c r="B642" s="40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2"/>
      <c r="P642" s="41"/>
      <c r="Q642" s="41"/>
      <c r="R642" s="41"/>
      <c r="S642" s="41"/>
      <c r="T642" s="41"/>
      <c r="U642" s="41"/>
      <c r="V642" s="41"/>
      <c r="W642" s="43"/>
    </row>
    <row r="643">
      <c r="A643" s="40"/>
      <c r="B643" s="40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2"/>
      <c r="P643" s="41"/>
      <c r="Q643" s="41"/>
      <c r="R643" s="41"/>
      <c r="S643" s="41"/>
      <c r="T643" s="41"/>
      <c r="U643" s="41"/>
      <c r="V643" s="41"/>
      <c r="W643" s="43"/>
    </row>
    <row r="644">
      <c r="A644" s="40"/>
      <c r="B644" s="40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2"/>
      <c r="P644" s="41"/>
      <c r="Q644" s="41"/>
      <c r="R644" s="41"/>
      <c r="S644" s="41"/>
      <c r="T644" s="41"/>
      <c r="U644" s="41"/>
      <c r="V644" s="41"/>
      <c r="W644" s="43"/>
    </row>
    <row r="645">
      <c r="A645" s="40"/>
      <c r="B645" s="40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2"/>
      <c r="P645" s="41"/>
      <c r="Q645" s="41"/>
      <c r="R645" s="41"/>
      <c r="S645" s="41"/>
      <c r="T645" s="41"/>
      <c r="U645" s="41"/>
      <c r="V645" s="41"/>
      <c r="W645" s="43"/>
    </row>
    <row r="646">
      <c r="A646" s="40"/>
      <c r="B646" s="40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2"/>
      <c r="P646" s="41"/>
      <c r="Q646" s="41"/>
      <c r="R646" s="41"/>
      <c r="S646" s="41"/>
      <c r="T646" s="41"/>
      <c r="U646" s="41"/>
      <c r="V646" s="41"/>
      <c r="W646" s="43"/>
    </row>
    <row r="647">
      <c r="A647" s="40"/>
      <c r="B647" s="40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2"/>
      <c r="P647" s="41"/>
      <c r="Q647" s="41"/>
      <c r="R647" s="41"/>
      <c r="S647" s="41"/>
      <c r="T647" s="41"/>
      <c r="U647" s="41"/>
      <c r="V647" s="41"/>
      <c r="W647" s="43"/>
    </row>
    <row r="648">
      <c r="A648" s="40"/>
      <c r="B648" s="40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2"/>
      <c r="P648" s="41"/>
      <c r="Q648" s="41"/>
      <c r="R648" s="41"/>
      <c r="S648" s="41"/>
      <c r="T648" s="41"/>
      <c r="U648" s="41"/>
      <c r="V648" s="41"/>
      <c r="W648" s="43"/>
    </row>
    <row r="649">
      <c r="A649" s="40"/>
      <c r="B649" s="40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2"/>
      <c r="P649" s="41"/>
      <c r="Q649" s="41"/>
      <c r="R649" s="41"/>
      <c r="S649" s="41"/>
      <c r="T649" s="41"/>
      <c r="U649" s="41"/>
      <c r="V649" s="41"/>
      <c r="W649" s="43"/>
    </row>
    <row r="650">
      <c r="A650" s="40"/>
      <c r="B650" s="40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2"/>
      <c r="P650" s="41"/>
      <c r="Q650" s="41"/>
      <c r="R650" s="41"/>
      <c r="S650" s="41"/>
      <c r="T650" s="41"/>
      <c r="U650" s="41"/>
      <c r="V650" s="41"/>
      <c r="W650" s="43"/>
    </row>
    <row r="651">
      <c r="A651" s="40"/>
      <c r="B651" s="40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2"/>
      <c r="P651" s="41"/>
      <c r="Q651" s="41"/>
      <c r="R651" s="41"/>
      <c r="S651" s="41"/>
      <c r="T651" s="41"/>
      <c r="U651" s="41"/>
      <c r="V651" s="41"/>
      <c r="W651" s="43"/>
    </row>
    <row r="652">
      <c r="A652" s="40"/>
      <c r="B652" s="40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2"/>
      <c r="P652" s="41"/>
      <c r="Q652" s="41"/>
      <c r="R652" s="41"/>
      <c r="S652" s="41"/>
      <c r="T652" s="41"/>
      <c r="U652" s="41"/>
      <c r="V652" s="41"/>
      <c r="W652" s="43"/>
    </row>
    <row r="653">
      <c r="A653" s="40"/>
      <c r="B653" s="40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2"/>
      <c r="P653" s="41"/>
      <c r="Q653" s="41"/>
      <c r="R653" s="41"/>
      <c r="S653" s="41"/>
      <c r="T653" s="41"/>
      <c r="U653" s="41"/>
      <c r="V653" s="41"/>
      <c r="W653" s="43"/>
    </row>
    <row r="654">
      <c r="A654" s="40"/>
      <c r="B654" s="40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2"/>
      <c r="P654" s="41"/>
      <c r="Q654" s="41"/>
      <c r="R654" s="41"/>
      <c r="S654" s="41"/>
      <c r="T654" s="41"/>
      <c r="U654" s="41"/>
      <c r="V654" s="41"/>
      <c r="W654" s="43"/>
    </row>
    <row r="655">
      <c r="A655" s="40"/>
      <c r="B655" s="40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2"/>
      <c r="P655" s="41"/>
      <c r="Q655" s="41"/>
      <c r="R655" s="41"/>
      <c r="S655" s="41"/>
      <c r="T655" s="41"/>
      <c r="U655" s="41"/>
      <c r="V655" s="41"/>
      <c r="W655" s="43"/>
    </row>
    <row r="656">
      <c r="A656" s="40"/>
      <c r="B656" s="40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2"/>
      <c r="P656" s="41"/>
      <c r="Q656" s="41"/>
      <c r="R656" s="41"/>
      <c r="S656" s="41"/>
      <c r="T656" s="41"/>
      <c r="U656" s="41"/>
      <c r="V656" s="41"/>
      <c r="W656" s="43"/>
    </row>
    <row r="657">
      <c r="A657" s="40"/>
      <c r="B657" s="40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2"/>
      <c r="P657" s="41"/>
      <c r="Q657" s="41"/>
      <c r="R657" s="41"/>
      <c r="S657" s="41"/>
      <c r="T657" s="41"/>
      <c r="U657" s="41"/>
      <c r="V657" s="41"/>
      <c r="W657" s="43"/>
    </row>
    <row r="658">
      <c r="A658" s="40"/>
      <c r="B658" s="40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2"/>
      <c r="P658" s="41"/>
      <c r="Q658" s="41"/>
      <c r="R658" s="41"/>
      <c r="S658" s="41"/>
      <c r="T658" s="41"/>
      <c r="U658" s="41"/>
      <c r="V658" s="41"/>
      <c r="W658" s="43"/>
    </row>
    <row r="659">
      <c r="A659" s="40"/>
      <c r="B659" s="40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2"/>
      <c r="P659" s="41"/>
      <c r="Q659" s="41"/>
      <c r="R659" s="41"/>
      <c r="S659" s="41"/>
      <c r="T659" s="41"/>
      <c r="U659" s="41"/>
      <c r="V659" s="41"/>
      <c r="W659" s="43"/>
    </row>
    <row r="660">
      <c r="A660" s="40"/>
      <c r="B660" s="40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2"/>
      <c r="P660" s="41"/>
      <c r="Q660" s="41"/>
      <c r="R660" s="41"/>
      <c r="S660" s="41"/>
      <c r="T660" s="41"/>
      <c r="U660" s="41"/>
      <c r="V660" s="41"/>
      <c r="W660" s="43"/>
    </row>
    <row r="661">
      <c r="A661" s="40"/>
      <c r="B661" s="40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2"/>
      <c r="P661" s="41"/>
      <c r="Q661" s="41"/>
      <c r="R661" s="41"/>
      <c r="S661" s="41"/>
      <c r="T661" s="41"/>
      <c r="U661" s="41"/>
      <c r="V661" s="41"/>
      <c r="W661" s="43"/>
    </row>
    <row r="662">
      <c r="A662" s="40"/>
      <c r="B662" s="40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2"/>
      <c r="P662" s="41"/>
      <c r="Q662" s="41"/>
      <c r="R662" s="41"/>
      <c r="S662" s="41"/>
      <c r="T662" s="41"/>
      <c r="U662" s="41"/>
      <c r="V662" s="41"/>
      <c r="W662" s="43"/>
    </row>
    <row r="663">
      <c r="A663" s="40"/>
      <c r="B663" s="40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2"/>
      <c r="P663" s="41"/>
      <c r="Q663" s="41"/>
      <c r="R663" s="41"/>
      <c r="S663" s="41"/>
      <c r="T663" s="41"/>
      <c r="U663" s="41"/>
      <c r="V663" s="41"/>
      <c r="W663" s="43"/>
    </row>
    <row r="664">
      <c r="A664" s="40"/>
      <c r="B664" s="40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2"/>
      <c r="P664" s="41"/>
      <c r="Q664" s="41"/>
      <c r="R664" s="41"/>
      <c r="S664" s="41"/>
      <c r="T664" s="41"/>
      <c r="U664" s="41"/>
      <c r="V664" s="41"/>
      <c r="W664" s="43"/>
    </row>
    <row r="665">
      <c r="A665" s="40"/>
      <c r="B665" s="40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2"/>
      <c r="P665" s="41"/>
      <c r="Q665" s="41"/>
      <c r="R665" s="41"/>
      <c r="S665" s="41"/>
      <c r="T665" s="41"/>
      <c r="U665" s="41"/>
      <c r="V665" s="41"/>
      <c r="W665" s="43"/>
    </row>
    <row r="666">
      <c r="A666" s="40"/>
      <c r="B666" s="40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2"/>
      <c r="P666" s="41"/>
      <c r="Q666" s="41"/>
      <c r="R666" s="41"/>
      <c r="S666" s="41"/>
      <c r="T666" s="41"/>
      <c r="U666" s="41"/>
      <c r="V666" s="41"/>
      <c r="W666" s="43"/>
    </row>
    <row r="667">
      <c r="A667" s="40"/>
      <c r="B667" s="40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2"/>
      <c r="P667" s="41"/>
      <c r="Q667" s="41"/>
      <c r="R667" s="41"/>
      <c r="S667" s="41"/>
      <c r="T667" s="41"/>
      <c r="U667" s="41"/>
      <c r="V667" s="41"/>
      <c r="W667" s="43"/>
    </row>
    <row r="668">
      <c r="A668" s="40"/>
      <c r="B668" s="40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2"/>
      <c r="P668" s="41"/>
      <c r="Q668" s="41"/>
      <c r="R668" s="41"/>
      <c r="S668" s="41"/>
      <c r="T668" s="41"/>
      <c r="U668" s="41"/>
      <c r="V668" s="41"/>
      <c r="W668" s="43"/>
    </row>
    <row r="669">
      <c r="A669" s="40"/>
      <c r="B669" s="40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2"/>
      <c r="P669" s="41"/>
      <c r="Q669" s="41"/>
      <c r="R669" s="41"/>
      <c r="S669" s="41"/>
      <c r="T669" s="41"/>
      <c r="U669" s="41"/>
      <c r="V669" s="41"/>
      <c r="W669" s="43"/>
    </row>
    <row r="670">
      <c r="A670" s="40"/>
      <c r="B670" s="40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2"/>
      <c r="P670" s="41"/>
      <c r="Q670" s="41"/>
      <c r="R670" s="41"/>
      <c r="S670" s="41"/>
      <c r="T670" s="41"/>
      <c r="U670" s="41"/>
      <c r="V670" s="41"/>
      <c r="W670" s="43"/>
    </row>
    <row r="671">
      <c r="A671" s="40"/>
      <c r="B671" s="40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2"/>
      <c r="P671" s="41"/>
      <c r="Q671" s="41"/>
      <c r="R671" s="41"/>
      <c r="S671" s="41"/>
      <c r="T671" s="41"/>
      <c r="U671" s="41"/>
      <c r="V671" s="41"/>
      <c r="W671" s="43"/>
    </row>
    <row r="672">
      <c r="A672" s="40"/>
      <c r="B672" s="40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2"/>
      <c r="P672" s="41"/>
      <c r="Q672" s="41"/>
      <c r="R672" s="41"/>
      <c r="S672" s="41"/>
      <c r="T672" s="41"/>
      <c r="U672" s="41"/>
      <c r="V672" s="41"/>
      <c r="W672" s="43"/>
    </row>
    <row r="673">
      <c r="A673" s="40"/>
      <c r="B673" s="40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2"/>
      <c r="P673" s="41"/>
      <c r="Q673" s="41"/>
      <c r="R673" s="41"/>
      <c r="S673" s="41"/>
      <c r="T673" s="41"/>
      <c r="U673" s="41"/>
      <c r="V673" s="41"/>
      <c r="W673" s="43"/>
    </row>
    <row r="674">
      <c r="A674" s="40"/>
      <c r="B674" s="40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2"/>
      <c r="P674" s="41"/>
      <c r="Q674" s="41"/>
      <c r="R674" s="41"/>
      <c r="S674" s="41"/>
      <c r="T674" s="41"/>
      <c r="U674" s="41"/>
      <c r="V674" s="41"/>
      <c r="W674" s="43"/>
    </row>
    <row r="675">
      <c r="A675" s="40"/>
      <c r="B675" s="40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2"/>
      <c r="P675" s="41"/>
      <c r="Q675" s="41"/>
      <c r="R675" s="41"/>
      <c r="S675" s="41"/>
      <c r="T675" s="41"/>
      <c r="U675" s="41"/>
      <c r="V675" s="41"/>
      <c r="W675" s="43"/>
    </row>
    <row r="676">
      <c r="A676" s="40"/>
      <c r="B676" s="40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2"/>
      <c r="P676" s="41"/>
      <c r="Q676" s="41"/>
      <c r="R676" s="41"/>
      <c r="S676" s="41"/>
      <c r="T676" s="41"/>
      <c r="U676" s="41"/>
      <c r="V676" s="41"/>
      <c r="W676" s="43"/>
    </row>
    <row r="677">
      <c r="A677" s="40"/>
      <c r="B677" s="40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2"/>
      <c r="P677" s="41"/>
      <c r="Q677" s="41"/>
      <c r="R677" s="41"/>
      <c r="S677" s="41"/>
      <c r="T677" s="41"/>
      <c r="U677" s="41"/>
      <c r="V677" s="41"/>
      <c r="W677" s="43"/>
    </row>
    <row r="678">
      <c r="A678" s="40"/>
      <c r="B678" s="40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2"/>
      <c r="P678" s="41"/>
      <c r="Q678" s="41"/>
      <c r="R678" s="41"/>
      <c r="S678" s="41"/>
      <c r="T678" s="41"/>
      <c r="U678" s="41"/>
      <c r="V678" s="41"/>
      <c r="W678" s="43"/>
    </row>
    <row r="679">
      <c r="A679" s="40"/>
      <c r="B679" s="40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2"/>
      <c r="P679" s="41"/>
      <c r="Q679" s="41"/>
      <c r="R679" s="41"/>
      <c r="S679" s="41"/>
      <c r="T679" s="41"/>
      <c r="U679" s="41"/>
      <c r="V679" s="41"/>
      <c r="W679" s="43"/>
    </row>
    <row r="680">
      <c r="A680" s="40"/>
      <c r="B680" s="40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2"/>
      <c r="P680" s="41"/>
      <c r="Q680" s="41"/>
      <c r="R680" s="41"/>
      <c r="S680" s="41"/>
      <c r="T680" s="41"/>
      <c r="U680" s="41"/>
      <c r="V680" s="41"/>
      <c r="W680" s="43"/>
    </row>
    <row r="681">
      <c r="A681" s="40"/>
      <c r="B681" s="40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2"/>
      <c r="P681" s="41"/>
      <c r="Q681" s="41"/>
      <c r="R681" s="41"/>
      <c r="S681" s="41"/>
      <c r="T681" s="41"/>
      <c r="U681" s="41"/>
      <c r="V681" s="41"/>
      <c r="W681" s="43"/>
    </row>
    <row r="682">
      <c r="A682" s="40"/>
      <c r="B682" s="40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2"/>
      <c r="P682" s="41"/>
      <c r="Q682" s="41"/>
      <c r="R682" s="41"/>
      <c r="S682" s="41"/>
      <c r="T682" s="41"/>
      <c r="U682" s="41"/>
      <c r="V682" s="41"/>
      <c r="W682" s="43"/>
    </row>
    <row r="683">
      <c r="A683" s="40"/>
      <c r="B683" s="40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2"/>
      <c r="P683" s="41"/>
      <c r="Q683" s="41"/>
      <c r="R683" s="41"/>
      <c r="S683" s="41"/>
      <c r="T683" s="41"/>
      <c r="U683" s="41"/>
      <c r="V683" s="41"/>
      <c r="W683" s="43"/>
    </row>
    <row r="684">
      <c r="A684" s="40"/>
      <c r="B684" s="40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2"/>
      <c r="P684" s="41"/>
      <c r="Q684" s="41"/>
      <c r="R684" s="41"/>
      <c r="S684" s="41"/>
      <c r="T684" s="41"/>
      <c r="U684" s="41"/>
      <c r="V684" s="41"/>
      <c r="W684" s="43"/>
    </row>
    <row r="685">
      <c r="A685" s="40"/>
      <c r="B685" s="40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2"/>
      <c r="P685" s="41"/>
      <c r="Q685" s="41"/>
      <c r="R685" s="41"/>
      <c r="S685" s="41"/>
      <c r="T685" s="41"/>
      <c r="U685" s="41"/>
      <c r="V685" s="41"/>
      <c r="W685" s="43"/>
    </row>
    <row r="686">
      <c r="A686" s="40"/>
      <c r="B686" s="40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2"/>
      <c r="P686" s="41"/>
      <c r="Q686" s="41"/>
      <c r="R686" s="41"/>
      <c r="S686" s="41"/>
      <c r="T686" s="41"/>
      <c r="U686" s="41"/>
      <c r="V686" s="41"/>
      <c r="W686" s="43"/>
    </row>
    <row r="687">
      <c r="A687" s="40"/>
      <c r="B687" s="40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2"/>
      <c r="P687" s="41"/>
      <c r="Q687" s="41"/>
      <c r="R687" s="41"/>
      <c r="S687" s="41"/>
      <c r="T687" s="41"/>
      <c r="U687" s="41"/>
      <c r="V687" s="41"/>
      <c r="W687" s="43"/>
    </row>
    <row r="688">
      <c r="A688" s="40"/>
      <c r="B688" s="40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2"/>
      <c r="P688" s="41"/>
      <c r="Q688" s="41"/>
      <c r="R688" s="41"/>
      <c r="S688" s="41"/>
      <c r="T688" s="41"/>
      <c r="U688" s="41"/>
      <c r="V688" s="41"/>
      <c r="W688" s="43"/>
    </row>
    <row r="689">
      <c r="A689" s="40"/>
      <c r="B689" s="40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2"/>
      <c r="P689" s="41"/>
      <c r="Q689" s="41"/>
      <c r="R689" s="41"/>
      <c r="S689" s="41"/>
      <c r="T689" s="41"/>
      <c r="U689" s="41"/>
      <c r="V689" s="41"/>
      <c r="W689" s="43"/>
    </row>
    <row r="690">
      <c r="A690" s="40"/>
      <c r="B690" s="40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2"/>
      <c r="P690" s="41"/>
      <c r="Q690" s="41"/>
      <c r="R690" s="41"/>
      <c r="S690" s="41"/>
      <c r="T690" s="41"/>
      <c r="U690" s="41"/>
      <c r="V690" s="41"/>
      <c r="W690" s="43"/>
    </row>
    <row r="691">
      <c r="A691" s="40"/>
      <c r="B691" s="40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2"/>
      <c r="P691" s="41"/>
      <c r="Q691" s="41"/>
      <c r="R691" s="41"/>
      <c r="S691" s="41"/>
      <c r="T691" s="41"/>
      <c r="U691" s="41"/>
      <c r="V691" s="41"/>
      <c r="W691" s="43"/>
    </row>
    <row r="692">
      <c r="A692" s="40"/>
      <c r="B692" s="40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2"/>
      <c r="P692" s="41"/>
      <c r="Q692" s="41"/>
      <c r="R692" s="41"/>
      <c r="S692" s="41"/>
      <c r="T692" s="41"/>
      <c r="U692" s="41"/>
      <c r="V692" s="41"/>
      <c r="W692" s="43"/>
    </row>
    <row r="693">
      <c r="A693" s="40"/>
      <c r="B693" s="40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2"/>
      <c r="P693" s="41"/>
      <c r="Q693" s="41"/>
      <c r="R693" s="41"/>
      <c r="S693" s="41"/>
      <c r="T693" s="41"/>
      <c r="U693" s="41"/>
      <c r="V693" s="41"/>
      <c r="W693" s="43"/>
    </row>
    <row r="694">
      <c r="A694" s="40"/>
      <c r="B694" s="40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2"/>
      <c r="P694" s="41"/>
      <c r="Q694" s="41"/>
      <c r="R694" s="41"/>
      <c r="S694" s="41"/>
      <c r="T694" s="41"/>
      <c r="U694" s="41"/>
      <c r="V694" s="41"/>
      <c r="W694" s="43"/>
    </row>
    <row r="695">
      <c r="A695" s="40"/>
      <c r="B695" s="40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2"/>
      <c r="P695" s="41"/>
      <c r="Q695" s="41"/>
      <c r="R695" s="41"/>
      <c r="S695" s="41"/>
      <c r="T695" s="41"/>
      <c r="U695" s="41"/>
      <c r="V695" s="41"/>
      <c r="W695" s="43"/>
    </row>
    <row r="696">
      <c r="A696" s="40"/>
      <c r="B696" s="40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2"/>
      <c r="P696" s="41"/>
      <c r="Q696" s="41"/>
      <c r="R696" s="41"/>
      <c r="S696" s="41"/>
      <c r="T696" s="41"/>
      <c r="U696" s="41"/>
      <c r="V696" s="41"/>
      <c r="W696" s="43"/>
    </row>
    <row r="697">
      <c r="A697" s="40"/>
      <c r="B697" s="40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2"/>
      <c r="P697" s="41"/>
      <c r="Q697" s="41"/>
      <c r="R697" s="41"/>
      <c r="S697" s="41"/>
      <c r="T697" s="41"/>
      <c r="U697" s="41"/>
      <c r="V697" s="41"/>
      <c r="W697" s="43"/>
    </row>
    <row r="698">
      <c r="A698" s="40"/>
      <c r="B698" s="40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2"/>
      <c r="P698" s="41"/>
      <c r="Q698" s="41"/>
      <c r="R698" s="41"/>
      <c r="S698" s="41"/>
      <c r="T698" s="41"/>
      <c r="U698" s="41"/>
      <c r="V698" s="41"/>
      <c r="W698" s="43"/>
    </row>
    <row r="699">
      <c r="A699" s="40"/>
      <c r="B699" s="40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2"/>
      <c r="P699" s="41"/>
      <c r="Q699" s="41"/>
      <c r="R699" s="41"/>
      <c r="S699" s="41"/>
      <c r="T699" s="41"/>
      <c r="U699" s="41"/>
      <c r="V699" s="41"/>
      <c r="W699" s="43"/>
    </row>
    <row r="700">
      <c r="A700" s="40"/>
      <c r="B700" s="40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2"/>
      <c r="P700" s="41"/>
      <c r="Q700" s="41"/>
      <c r="R700" s="41"/>
      <c r="S700" s="41"/>
      <c r="T700" s="41"/>
      <c r="U700" s="41"/>
      <c r="V700" s="41"/>
      <c r="W700" s="43"/>
    </row>
    <row r="701">
      <c r="A701" s="40"/>
      <c r="B701" s="40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2"/>
      <c r="P701" s="41"/>
      <c r="Q701" s="41"/>
      <c r="R701" s="41"/>
      <c r="S701" s="41"/>
      <c r="T701" s="41"/>
      <c r="U701" s="41"/>
      <c r="V701" s="41"/>
      <c r="W701" s="43"/>
    </row>
    <row r="702">
      <c r="A702" s="40"/>
      <c r="B702" s="40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2"/>
      <c r="P702" s="41"/>
      <c r="Q702" s="41"/>
      <c r="R702" s="41"/>
      <c r="S702" s="41"/>
      <c r="T702" s="41"/>
      <c r="U702" s="41"/>
      <c r="V702" s="41"/>
      <c r="W702" s="43"/>
    </row>
    <row r="703">
      <c r="A703" s="40"/>
      <c r="B703" s="40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2"/>
      <c r="P703" s="41"/>
      <c r="Q703" s="41"/>
      <c r="R703" s="41"/>
      <c r="S703" s="41"/>
      <c r="T703" s="41"/>
      <c r="U703" s="41"/>
      <c r="V703" s="41"/>
      <c r="W703" s="43"/>
    </row>
    <row r="704">
      <c r="A704" s="40"/>
      <c r="B704" s="40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2"/>
      <c r="P704" s="41"/>
      <c r="Q704" s="41"/>
      <c r="R704" s="41"/>
      <c r="S704" s="41"/>
      <c r="T704" s="41"/>
      <c r="U704" s="41"/>
      <c r="V704" s="41"/>
      <c r="W704" s="43"/>
    </row>
    <row r="705">
      <c r="A705" s="40"/>
      <c r="B705" s="40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2"/>
      <c r="P705" s="41"/>
      <c r="Q705" s="41"/>
      <c r="R705" s="41"/>
      <c r="S705" s="41"/>
      <c r="T705" s="41"/>
      <c r="U705" s="41"/>
      <c r="V705" s="41"/>
      <c r="W705" s="43"/>
    </row>
    <row r="706">
      <c r="A706" s="40"/>
      <c r="B706" s="40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2"/>
      <c r="P706" s="41"/>
      <c r="Q706" s="41"/>
      <c r="R706" s="41"/>
      <c r="S706" s="41"/>
      <c r="T706" s="41"/>
      <c r="U706" s="41"/>
      <c r="V706" s="41"/>
      <c r="W706" s="43"/>
    </row>
    <row r="707">
      <c r="A707" s="40"/>
      <c r="B707" s="40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2"/>
      <c r="P707" s="41"/>
      <c r="Q707" s="41"/>
      <c r="R707" s="41"/>
      <c r="S707" s="41"/>
      <c r="T707" s="41"/>
      <c r="U707" s="41"/>
      <c r="V707" s="41"/>
      <c r="W707" s="43"/>
    </row>
    <row r="708">
      <c r="A708" s="40"/>
      <c r="B708" s="40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2"/>
      <c r="P708" s="41"/>
      <c r="Q708" s="41"/>
      <c r="R708" s="41"/>
      <c r="S708" s="41"/>
      <c r="T708" s="41"/>
      <c r="U708" s="41"/>
      <c r="V708" s="41"/>
      <c r="W708" s="43"/>
    </row>
    <row r="709">
      <c r="A709" s="40"/>
      <c r="B709" s="40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2"/>
      <c r="P709" s="41"/>
      <c r="Q709" s="41"/>
      <c r="R709" s="41"/>
      <c r="S709" s="41"/>
      <c r="T709" s="41"/>
      <c r="U709" s="41"/>
      <c r="V709" s="41"/>
      <c r="W709" s="43"/>
    </row>
    <row r="710">
      <c r="A710" s="40"/>
      <c r="B710" s="40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2"/>
      <c r="P710" s="41"/>
      <c r="Q710" s="41"/>
      <c r="R710" s="41"/>
      <c r="S710" s="41"/>
      <c r="T710" s="41"/>
      <c r="U710" s="41"/>
      <c r="V710" s="41"/>
      <c r="W710" s="43"/>
    </row>
    <row r="711">
      <c r="A711" s="40"/>
      <c r="B711" s="40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2"/>
      <c r="P711" s="41"/>
      <c r="Q711" s="41"/>
      <c r="R711" s="41"/>
      <c r="S711" s="41"/>
      <c r="T711" s="41"/>
      <c r="U711" s="41"/>
      <c r="V711" s="41"/>
      <c r="W711" s="43"/>
    </row>
    <row r="712">
      <c r="A712" s="40"/>
      <c r="B712" s="40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2"/>
      <c r="P712" s="41"/>
      <c r="Q712" s="41"/>
      <c r="R712" s="41"/>
      <c r="S712" s="41"/>
      <c r="T712" s="41"/>
      <c r="U712" s="41"/>
      <c r="V712" s="41"/>
      <c r="W712" s="43"/>
    </row>
    <row r="713">
      <c r="A713" s="40"/>
      <c r="B713" s="40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2"/>
      <c r="P713" s="41"/>
      <c r="Q713" s="41"/>
      <c r="R713" s="41"/>
      <c r="S713" s="41"/>
      <c r="T713" s="41"/>
      <c r="U713" s="41"/>
      <c r="V713" s="41"/>
      <c r="W713" s="43"/>
    </row>
    <row r="714">
      <c r="A714" s="40"/>
      <c r="B714" s="40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2"/>
      <c r="P714" s="41"/>
      <c r="Q714" s="41"/>
      <c r="R714" s="41"/>
      <c r="S714" s="41"/>
      <c r="T714" s="41"/>
      <c r="U714" s="41"/>
      <c r="V714" s="41"/>
      <c r="W714" s="43"/>
    </row>
    <row r="715">
      <c r="A715" s="40"/>
      <c r="B715" s="40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2"/>
      <c r="P715" s="41"/>
      <c r="Q715" s="41"/>
      <c r="R715" s="41"/>
      <c r="S715" s="41"/>
      <c r="T715" s="41"/>
      <c r="U715" s="41"/>
      <c r="V715" s="41"/>
      <c r="W715" s="43"/>
    </row>
    <row r="716">
      <c r="A716" s="40"/>
      <c r="B716" s="40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2"/>
      <c r="P716" s="41"/>
      <c r="Q716" s="41"/>
      <c r="R716" s="41"/>
      <c r="S716" s="41"/>
      <c r="T716" s="41"/>
      <c r="U716" s="41"/>
      <c r="V716" s="41"/>
      <c r="W716" s="43"/>
    </row>
    <row r="717">
      <c r="A717" s="40"/>
      <c r="B717" s="40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2"/>
      <c r="P717" s="41"/>
      <c r="Q717" s="41"/>
      <c r="R717" s="41"/>
      <c r="S717" s="41"/>
      <c r="T717" s="41"/>
      <c r="U717" s="41"/>
      <c r="V717" s="41"/>
      <c r="W717" s="43"/>
    </row>
    <row r="718">
      <c r="A718" s="40"/>
      <c r="B718" s="40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2"/>
      <c r="P718" s="41"/>
      <c r="Q718" s="41"/>
      <c r="R718" s="41"/>
      <c r="S718" s="41"/>
      <c r="T718" s="41"/>
      <c r="U718" s="41"/>
      <c r="V718" s="41"/>
      <c r="W718" s="43"/>
    </row>
    <row r="719">
      <c r="A719" s="40"/>
      <c r="B719" s="40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2"/>
      <c r="P719" s="41"/>
      <c r="Q719" s="41"/>
      <c r="R719" s="41"/>
      <c r="S719" s="41"/>
      <c r="T719" s="41"/>
      <c r="U719" s="41"/>
      <c r="V719" s="41"/>
      <c r="W719" s="43"/>
    </row>
    <row r="720">
      <c r="A720" s="40"/>
      <c r="B720" s="40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2"/>
      <c r="P720" s="41"/>
      <c r="Q720" s="41"/>
      <c r="R720" s="41"/>
      <c r="S720" s="41"/>
      <c r="T720" s="41"/>
      <c r="U720" s="41"/>
      <c r="V720" s="41"/>
      <c r="W720" s="43"/>
    </row>
    <row r="721">
      <c r="A721" s="40"/>
      <c r="B721" s="40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2"/>
      <c r="P721" s="41"/>
      <c r="Q721" s="41"/>
      <c r="R721" s="41"/>
      <c r="S721" s="41"/>
      <c r="T721" s="41"/>
      <c r="U721" s="41"/>
      <c r="V721" s="41"/>
      <c r="W721" s="43"/>
    </row>
    <row r="722">
      <c r="A722" s="40"/>
      <c r="B722" s="40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2"/>
      <c r="P722" s="41"/>
      <c r="Q722" s="41"/>
      <c r="R722" s="41"/>
      <c r="S722" s="41"/>
      <c r="T722" s="41"/>
      <c r="U722" s="41"/>
      <c r="V722" s="41"/>
      <c r="W722" s="43"/>
    </row>
    <row r="723">
      <c r="A723" s="40"/>
      <c r="B723" s="40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2"/>
      <c r="P723" s="41"/>
      <c r="Q723" s="41"/>
      <c r="R723" s="41"/>
      <c r="S723" s="41"/>
      <c r="T723" s="41"/>
      <c r="U723" s="41"/>
      <c r="V723" s="41"/>
      <c r="W723" s="43"/>
    </row>
    <row r="724">
      <c r="A724" s="40"/>
      <c r="B724" s="40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2"/>
      <c r="P724" s="41"/>
      <c r="Q724" s="41"/>
      <c r="R724" s="41"/>
      <c r="S724" s="41"/>
      <c r="T724" s="41"/>
      <c r="U724" s="41"/>
      <c r="V724" s="41"/>
      <c r="W724" s="43"/>
    </row>
    <row r="725">
      <c r="A725" s="40"/>
      <c r="B725" s="40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2"/>
      <c r="P725" s="41"/>
      <c r="Q725" s="41"/>
      <c r="R725" s="41"/>
      <c r="S725" s="41"/>
      <c r="T725" s="41"/>
      <c r="U725" s="41"/>
      <c r="V725" s="41"/>
      <c r="W725" s="43"/>
    </row>
    <row r="726">
      <c r="A726" s="40"/>
      <c r="B726" s="40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2"/>
      <c r="P726" s="41"/>
      <c r="Q726" s="41"/>
      <c r="R726" s="41"/>
      <c r="S726" s="41"/>
      <c r="T726" s="41"/>
      <c r="U726" s="41"/>
      <c r="V726" s="41"/>
      <c r="W726" s="43"/>
    </row>
    <row r="727">
      <c r="A727" s="40"/>
      <c r="B727" s="40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2"/>
      <c r="P727" s="41"/>
      <c r="Q727" s="41"/>
      <c r="R727" s="41"/>
      <c r="S727" s="41"/>
      <c r="T727" s="41"/>
      <c r="U727" s="41"/>
      <c r="V727" s="41"/>
      <c r="W727" s="43"/>
    </row>
    <row r="728">
      <c r="A728" s="40"/>
      <c r="B728" s="40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2"/>
      <c r="P728" s="41"/>
      <c r="Q728" s="41"/>
      <c r="R728" s="41"/>
      <c r="S728" s="41"/>
      <c r="T728" s="41"/>
      <c r="U728" s="41"/>
      <c r="V728" s="41"/>
      <c r="W728" s="43"/>
    </row>
    <row r="729">
      <c r="A729" s="40"/>
      <c r="B729" s="40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2"/>
      <c r="P729" s="41"/>
      <c r="Q729" s="41"/>
      <c r="R729" s="41"/>
      <c r="S729" s="41"/>
      <c r="T729" s="41"/>
      <c r="U729" s="41"/>
      <c r="V729" s="41"/>
      <c r="W729" s="43"/>
    </row>
    <row r="730">
      <c r="A730" s="40"/>
      <c r="B730" s="40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2"/>
      <c r="P730" s="41"/>
      <c r="Q730" s="41"/>
      <c r="R730" s="41"/>
      <c r="S730" s="41"/>
      <c r="T730" s="41"/>
      <c r="U730" s="41"/>
      <c r="V730" s="41"/>
      <c r="W730" s="43"/>
    </row>
    <row r="731">
      <c r="A731" s="40"/>
      <c r="B731" s="40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2"/>
      <c r="P731" s="41"/>
      <c r="Q731" s="41"/>
      <c r="R731" s="41"/>
      <c r="S731" s="41"/>
      <c r="T731" s="41"/>
      <c r="U731" s="41"/>
      <c r="V731" s="41"/>
      <c r="W731" s="43"/>
    </row>
    <row r="732">
      <c r="A732" s="40"/>
      <c r="B732" s="40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2"/>
      <c r="P732" s="41"/>
      <c r="Q732" s="41"/>
      <c r="R732" s="41"/>
      <c r="S732" s="41"/>
      <c r="T732" s="41"/>
      <c r="U732" s="41"/>
      <c r="V732" s="41"/>
      <c r="W732" s="43"/>
    </row>
    <row r="733">
      <c r="A733" s="40"/>
      <c r="B733" s="40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2"/>
      <c r="P733" s="41"/>
      <c r="Q733" s="41"/>
      <c r="R733" s="41"/>
      <c r="S733" s="41"/>
      <c r="T733" s="41"/>
      <c r="U733" s="41"/>
      <c r="V733" s="41"/>
      <c r="W733" s="43"/>
    </row>
    <row r="734">
      <c r="A734" s="40"/>
      <c r="B734" s="40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2"/>
      <c r="P734" s="41"/>
      <c r="Q734" s="41"/>
      <c r="R734" s="41"/>
      <c r="S734" s="41"/>
      <c r="T734" s="41"/>
      <c r="U734" s="41"/>
      <c r="V734" s="41"/>
      <c r="W734" s="43"/>
    </row>
    <row r="735">
      <c r="A735" s="40"/>
      <c r="B735" s="40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2"/>
      <c r="P735" s="41"/>
      <c r="Q735" s="41"/>
      <c r="R735" s="41"/>
      <c r="S735" s="41"/>
      <c r="T735" s="41"/>
      <c r="U735" s="41"/>
      <c r="V735" s="41"/>
      <c r="W735" s="43"/>
    </row>
    <row r="736">
      <c r="A736" s="40"/>
      <c r="B736" s="40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2"/>
      <c r="P736" s="41"/>
      <c r="Q736" s="41"/>
      <c r="R736" s="41"/>
      <c r="S736" s="41"/>
      <c r="T736" s="41"/>
      <c r="U736" s="41"/>
      <c r="V736" s="41"/>
      <c r="W736" s="43"/>
    </row>
    <row r="737">
      <c r="A737" s="40"/>
      <c r="B737" s="40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2"/>
      <c r="P737" s="41"/>
      <c r="Q737" s="41"/>
      <c r="R737" s="41"/>
      <c r="S737" s="41"/>
      <c r="T737" s="41"/>
      <c r="U737" s="41"/>
      <c r="V737" s="41"/>
      <c r="W737" s="43"/>
    </row>
    <row r="738">
      <c r="A738" s="40"/>
      <c r="B738" s="40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2"/>
      <c r="P738" s="41"/>
      <c r="Q738" s="41"/>
      <c r="R738" s="41"/>
      <c r="S738" s="41"/>
      <c r="T738" s="41"/>
      <c r="U738" s="41"/>
      <c r="V738" s="41"/>
      <c r="W738" s="43"/>
    </row>
    <row r="739">
      <c r="A739" s="40"/>
      <c r="B739" s="40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2"/>
      <c r="P739" s="41"/>
      <c r="Q739" s="41"/>
      <c r="R739" s="41"/>
      <c r="S739" s="41"/>
      <c r="T739" s="41"/>
      <c r="U739" s="41"/>
      <c r="V739" s="41"/>
      <c r="W739" s="43"/>
    </row>
    <row r="740">
      <c r="A740" s="40"/>
      <c r="B740" s="40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2"/>
      <c r="P740" s="41"/>
      <c r="Q740" s="41"/>
      <c r="R740" s="41"/>
      <c r="S740" s="41"/>
      <c r="T740" s="41"/>
      <c r="U740" s="41"/>
      <c r="V740" s="41"/>
      <c r="W740" s="43"/>
    </row>
    <row r="741">
      <c r="A741" s="40"/>
      <c r="B741" s="40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2"/>
      <c r="P741" s="41"/>
      <c r="Q741" s="41"/>
      <c r="R741" s="41"/>
      <c r="S741" s="41"/>
      <c r="T741" s="41"/>
      <c r="U741" s="41"/>
      <c r="V741" s="41"/>
      <c r="W741" s="43"/>
    </row>
    <row r="742">
      <c r="A742" s="40"/>
      <c r="B742" s="40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2"/>
      <c r="P742" s="41"/>
      <c r="Q742" s="41"/>
      <c r="R742" s="41"/>
      <c r="S742" s="41"/>
      <c r="T742" s="41"/>
      <c r="U742" s="41"/>
      <c r="V742" s="41"/>
      <c r="W742" s="43"/>
    </row>
    <row r="743">
      <c r="A743" s="40"/>
      <c r="B743" s="40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2"/>
      <c r="P743" s="41"/>
      <c r="Q743" s="41"/>
      <c r="R743" s="41"/>
      <c r="S743" s="41"/>
      <c r="T743" s="41"/>
      <c r="U743" s="41"/>
      <c r="V743" s="41"/>
      <c r="W743" s="43"/>
    </row>
    <row r="744">
      <c r="A744" s="40"/>
      <c r="B744" s="40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2"/>
      <c r="P744" s="41"/>
      <c r="Q744" s="41"/>
      <c r="R744" s="41"/>
      <c r="S744" s="41"/>
      <c r="T744" s="41"/>
      <c r="U744" s="41"/>
      <c r="V744" s="41"/>
      <c r="W744" s="43"/>
    </row>
    <row r="745">
      <c r="A745" s="40"/>
      <c r="B745" s="40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2"/>
      <c r="P745" s="41"/>
      <c r="Q745" s="41"/>
      <c r="R745" s="41"/>
      <c r="S745" s="41"/>
      <c r="T745" s="41"/>
      <c r="U745" s="41"/>
      <c r="V745" s="41"/>
      <c r="W745" s="43"/>
    </row>
    <row r="746">
      <c r="A746" s="40"/>
      <c r="B746" s="40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2"/>
      <c r="P746" s="41"/>
      <c r="Q746" s="41"/>
      <c r="R746" s="41"/>
      <c r="S746" s="41"/>
      <c r="T746" s="41"/>
      <c r="U746" s="41"/>
      <c r="V746" s="41"/>
      <c r="W746" s="43"/>
    </row>
    <row r="747">
      <c r="A747" s="40"/>
      <c r="B747" s="40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2"/>
      <c r="P747" s="41"/>
      <c r="Q747" s="41"/>
      <c r="R747" s="41"/>
      <c r="S747" s="41"/>
      <c r="T747" s="41"/>
      <c r="U747" s="41"/>
      <c r="V747" s="41"/>
      <c r="W747" s="43"/>
    </row>
    <row r="748">
      <c r="A748" s="40"/>
      <c r="B748" s="40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2"/>
      <c r="P748" s="41"/>
      <c r="Q748" s="41"/>
      <c r="R748" s="41"/>
      <c r="S748" s="41"/>
      <c r="T748" s="41"/>
      <c r="U748" s="41"/>
      <c r="V748" s="41"/>
      <c r="W748" s="43"/>
    </row>
    <row r="749">
      <c r="A749" s="40"/>
      <c r="B749" s="40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2"/>
      <c r="P749" s="41"/>
      <c r="Q749" s="41"/>
      <c r="R749" s="41"/>
      <c r="S749" s="41"/>
      <c r="T749" s="41"/>
      <c r="U749" s="41"/>
      <c r="V749" s="41"/>
      <c r="W749" s="43"/>
    </row>
    <row r="750">
      <c r="A750" s="40"/>
      <c r="B750" s="40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2"/>
      <c r="P750" s="41"/>
      <c r="Q750" s="41"/>
      <c r="R750" s="41"/>
      <c r="S750" s="41"/>
      <c r="T750" s="41"/>
      <c r="U750" s="41"/>
      <c r="V750" s="41"/>
      <c r="W750" s="43"/>
    </row>
    <row r="751">
      <c r="A751" s="40"/>
      <c r="B751" s="40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2"/>
      <c r="P751" s="41"/>
      <c r="Q751" s="41"/>
      <c r="R751" s="41"/>
      <c r="S751" s="41"/>
      <c r="T751" s="41"/>
      <c r="U751" s="41"/>
      <c r="V751" s="41"/>
      <c r="W751" s="43"/>
    </row>
    <row r="752">
      <c r="A752" s="40"/>
      <c r="B752" s="40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2"/>
      <c r="P752" s="41"/>
      <c r="Q752" s="41"/>
      <c r="R752" s="41"/>
      <c r="S752" s="41"/>
      <c r="T752" s="41"/>
      <c r="U752" s="41"/>
      <c r="V752" s="41"/>
      <c r="W752" s="43"/>
    </row>
    <row r="753">
      <c r="A753" s="40"/>
      <c r="B753" s="40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2"/>
      <c r="P753" s="41"/>
      <c r="Q753" s="41"/>
      <c r="R753" s="41"/>
      <c r="S753" s="41"/>
      <c r="T753" s="41"/>
      <c r="U753" s="41"/>
      <c r="V753" s="41"/>
      <c r="W753" s="43"/>
    </row>
    <row r="754">
      <c r="A754" s="40"/>
      <c r="B754" s="40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2"/>
      <c r="P754" s="41"/>
      <c r="Q754" s="41"/>
      <c r="R754" s="41"/>
      <c r="S754" s="41"/>
      <c r="T754" s="41"/>
      <c r="U754" s="41"/>
      <c r="V754" s="41"/>
      <c r="W754" s="43"/>
    </row>
    <row r="755">
      <c r="A755" s="40"/>
      <c r="B755" s="40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2"/>
      <c r="P755" s="41"/>
      <c r="Q755" s="41"/>
      <c r="R755" s="41"/>
      <c r="S755" s="41"/>
      <c r="T755" s="41"/>
      <c r="U755" s="41"/>
      <c r="V755" s="41"/>
      <c r="W755" s="43"/>
    </row>
    <row r="756">
      <c r="A756" s="40"/>
      <c r="B756" s="40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2"/>
      <c r="P756" s="41"/>
      <c r="Q756" s="41"/>
      <c r="R756" s="41"/>
      <c r="S756" s="41"/>
      <c r="T756" s="41"/>
      <c r="U756" s="41"/>
      <c r="V756" s="41"/>
      <c r="W756" s="43"/>
    </row>
    <row r="757">
      <c r="A757" s="40"/>
      <c r="B757" s="40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2"/>
      <c r="P757" s="41"/>
      <c r="Q757" s="41"/>
      <c r="R757" s="41"/>
      <c r="S757" s="41"/>
      <c r="T757" s="41"/>
      <c r="U757" s="41"/>
      <c r="V757" s="41"/>
      <c r="W757" s="43"/>
    </row>
    <row r="758">
      <c r="A758" s="40"/>
      <c r="B758" s="40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2"/>
      <c r="P758" s="41"/>
      <c r="Q758" s="41"/>
      <c r="R758" s="41"/>
      <c r="S758" s="41"/>
      <c r="T758" s="41"/>
      <c r="U758" s="41"/>
      <c r="V758" s="41"/>
      <c r="W758" s="43"/>
    </row>
    <row r="759">
      <c r="A759" s="40"/>
      <c r="B759" s="40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2"/>
      <c r="P759" s="41"/>
      <c r="Q759" s="41"/>
      <c r="R759" s="41"/>
      <c r="S759" s="41"/>
      <c r="T759" s="41"/>
      <c r="U759" s="41"/>
      <c r="V759" s="41"/>
      <c r="W759" s="43"/>
    </row>
    <row r="760">
      <c r="A760" s="40"/>
      <c r="B760" s="40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2"/>
      <c r="P760" s="41"/>
      <c r="Q760" s="41"/>
      <c r="R760" s="41"/>
      <c r="S760" s="41"/>
      <c r="T760" s="41"/>
      <c r="U760" s="41"/>
      <c r="V760" s="41"/>
      <c r="W760" s="43"/>
    </row>
    <row r="761">
      <c r="A761" s="40"/>
      <c r="B761" s="40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2"/>
      <c r="P761" s="41"/>
      <c r="Q761" s="41"/>
      <c r="R761" s="41"/>
      <c r="S761" s="41"/>
      <c r="T761" s="41"/>
      <c r="U761" s="41"/>
      <c r="V761" s="41"/>
      <c r="W761" s="43"/>
    </row>
    <row r="762">
      <c r="A762" s="40"/>
      <c r="B762" s="40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2"/>
      <c r="P762" s="41"/>
      <c r="Q762" s="41"/>
      <c r="R762" s="41"/>
      <c r="S762" s="41"/>
      <c r="T762" s="41"/>
      <c r="U762" s="41"/>
      <c r="V762" s="41"/>
      <c r="W762" s="43"/>
    </row>
    <row r="763">
      <c r="A763" s="40"/>
      <c r="B763" s="40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2"/>
      <c r="P763" s="41"/>
      <c r="Q763" s="41"/>
      <c r="R763" s="41"/>
      <c r="S763" s="41"/>
      <c r="T763" s="41"/>
      <c r="U763" s="41"/>
      <c r="V763" s="41"/>
      <c r="W763" s="43"/>
    </row>
    <row r="764">
      <c r="A764" s="40"/>
      <c r="B764" s="40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2"/>
      <c r="P764" s="41"/>
      <c r="Q764" s="41"/>
      <c r="R764" s="41"/>
      <c r="S764" s="41"/>
      <c r="T764" s="41"/>
      <c r="U764" s="41"/>
      <c r="V764" s="41"/>
      <c r="W764" s="43"/>
    </row>
    <row r="765">
      <c r="A765" s="40"/>
      <c r="B765" s="40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2"/>
      <c r="P765" s="41"/>
      <c r="Q765" s="41"/>
      <c r="R765" s="41"/>
      <c r="S765" s="41"/>
      <c r="T765" s="41"/>
      <c r="U765" s="41"/>
      <c r="V765" s="41"/>
      <c r="W765" s="43"/>
    </row>
    <row r="766">
      <c r="A766" s="40"/>
      <c r="B766" s="40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2"/>
      <c r="P766" s="41"/>
      <c r="Q766" s="41"/>
      <c r="R766" s="41"/>
      <c r="S766" s="41"/>
      <c r="T766" s="41"/>
      <c r="U766" s="41"/>
      <c r="V766" s="41"/>
      <c r="W766" s="43"/>
    </row>
    <row r="767">
      <c r="A767" s="40"/>
      <c r="B767" s="40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2"/>
      <c r="P767" s="41"/>
      <c r="Q767" s="41"/>
      <c r="R767" s="41"/>
      <c r="S767" s="41"/>
      <c r="T767" s="41"/>
      <c r="U767" s="41"/>
      <c r="V767" s="41"/>
      <c r="W767" s="43"/>
    </row>
    <row r="768">
      <c r="A768" s="40"/>
      <c r="B768" s="40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2"/>
      <c r="P768" s="41"/>
      <c r="Q768" s="41"/>
      <c r="R768" s="41"/>
      <c r="S768" s="41"/>
      <c r="T768" s="41"/>
      <c r="U768" s="41"/>
      <c r="V768" s="41"/>
      <c r="W768" s="43"/>
    </row>
    <row r="769">
      <c r="A769" s="40"/>
      <c r="B769" s="40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2"/>
      <c r="P769" s="41"/>
      <c r="Q769" s="41"/>
      <c r="R769" s="41"/>
      <c r="S769" s="41"/>
      <c r="T769" s="41"/>
      <c r="U769" s="41"/>
      <c r="V769" s="41"/>
      <c r="W769" s="43"/>
    </row>
    <row r="770">
      <c r="A770" s="40"/>
      <c r="B770" s="40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2"/>
      <c r="P770" s="41"/>
      <c r="Q770" s="41"/>
      <c r="R770" s="41"/>
      <c r="S770" s="41"/>
      <c r="T770" s="41"/>
      <c r="U770" s="41"/>
      <c r="V770" s="41"/>
      <c r="W770" s="43"/>
    </row>
    <row r="771">
      <c r="A771" s="40"/>
      <c r="B771" s="40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2"/>
      <c r="P771" s="41"/>
      <c r="Q771" s="41"/>
      <c r="R771" s="41"/>
      <c r="S771" s="41"/>
      <c r="T771" s="41"/>
      <c r="U771" s="41"/>
      <c r="V771" s="41"/>
      <c r="W771" s="43"/>
    </row>
    <row r="772">
      <c r="A772" s="40"/>
      <c r="B772" s="40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2"/>
      <c r="P772" s="41"/>
      <c r="Q772" s="41"/>
      <c r="R772" s="41"/>
      <c r="S772" s="41"/>
      <c r="T772" s="41"/>
      <c r="U772" s="41"/>
      <c r="V772" s="41"/>
      <c r="W772" s="43"/>
    </row>
    <row r="773">
      <c r="A773" s="40"/>
      <c r="B773" s="40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2"/>
      <c r="P773" s="41"/>
      <c r="Q773" s="41"/>
      <c r="R773" s="41"/>
      <c r="S773" s="41"/>
      <c r="T773" s="41"/>
      <c r="U773" s="41"/>
      <c r="V773" s="41"/>
      <c r="W773" s="43"/>
    </row>
    <row r="774">
      <c r="A774" s="40"/>
      <c r="B774" s="40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2"/>
      <c r="P774" s="41"/>
      <c r="Q774" s="41"/>
      <c r="R774" s="41"/>
      <c r="S774" s="41"/>
      <c r="T774" s="41"/>
      <c r="U774" s="41"/>
      <c r="V774" s="41"/>
      <c r="W774" s="43"/>
    </row>
    <row r="775">
      <c r="A775" s="40"/>
      <c r="B775" s="40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2"/>
      <c r="P775" s="41"/>
      <c r="Q775" s="41"/>
      <c r="R775" s="41"/>
      <c r="S775" s="41"/>
      <c r="T775" s="41"/>
      <c r="U775" s="41"/>
      <c r="V775" s="41"/>
      <c r="W775" s="43"/>
    </row>
    <row r="776">
      <c r="A776" s="40"/>
      <c r="B776" s="40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2"/>
      <c r="P776" s="41"/>
      <c r="Q776" s="41"/>
      <c r="R776" s="41"/>
      <c r="S776" s="41"/>
      <c r="T776" s="41"/>
      <c r="U776" s="41"/>
      <c r="V776" s="41"/>
      <c r="W776" s="43"/>
    </row>
    <row r="777">
      <c r="A777" s="40"/>
      <c r="B777" s="40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2"/>
      <c r="P777" s="41"/>
      <c r="Q777" s="41"/>
      <c r="R777" s="41"/>
      <c r="S777" s="41"/>
      <c r="T777" s="41"/>
      <c r="U777" s="41"/>
      <c r="V777" s="41"/>
      <c r="W777" s="43"/>
    </row>
    <row r="778">
      <c r="A778" s="40"/>
      <c r="B778" s="40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2"/>
      <c r="P778" s="41"/>
      <c r="Q778" s="41"/>
      <c r="R778" s="41"/>
      <c r="S778" s="41"/>
      <c r="T778" s="41"/>
      <c r="U778" s="41"/>
      <c r="V778" s="41"/>
      <c r="W778" s="43"/>
    </row>
    <row r="779">
      <c r="A779" s="40"/>
      <c r="B779" s="40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2"/>
      <c r="P779" s="41"/>
      <c r="Q779" s="41"/>
      <c r="R779" s="41"/>
      <c r="S779" s="41"/>
      <c r="T779" s="41"/>
      <c r="U779" s="41"/>
      <c r="V779" s="41"/>
      <c r="W779" s="43"/>
    </row>
    <row r="780">
      <c r="A780" s="40"/>
      <c r="B780" s="40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2"/>
      <c r="P780" s="41"/>
      <c r="Q780" s="41"/>
      <c r="R780" s="41"/>
      <c r="S780" s="41"/>
      <c r="T780" s="41"/>
      <c r="U780" s="41"/>
      <c r="V780" s="41"/>
      <c r="W780" s="43"/>
    </row>
    <row r="781">
      <c r="A781" s="40"/>
      <c r="B781" s="40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2"/>
      <c r="P781" s="41"/>
      <c r="Q781" s="41"/>
      <c r="R781" s="41"/>
      <c r="S781" s="41"/>
      <c r="T781" s="41"/>
      <c r="U781" s="41"/>
      <c r="V781" s="41"/>
      <c r="W781" s="43"/>
    </row>
    <row r="782">
      <c r="A782" s="40"/>
      <c r="B782" s="40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2"/>
      <c r="P782" s="41"/>
      <c r="Q782" s="41"/>
      <c r="R782" s="41"/>
      <c r="S782" s="41"/>
      <c r="T782" s="41"/>
      <c r="U782" s="41"/>
      <c r="V782" s="41"/>
      <c r="W782" s="43"/>
    </row>
    <row r="783">
      <c r="A783" s="40"/>
      <c r="B783" s="40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2"/>
      <c r="P783" s="41"/>
      <c r="Q783" s="41"/>
      <c r="R783" s="41"/>
      <c r="S783" s="41"/>
      <c r="T783" s="41"/>
      <c r="U783" s="41"/>
      <c r="V783" s="41"/>
      <c r="W783" s="43"/>
    </row>
    <row r="784">
      <c r="A784" s="40"/>
      <c r="B784" s="40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2"/>
      <c r="P784" s="41"/>
      <c r="Q784" s="41"/>
      <c r="R784" s="41"/>
      <c r="S784" s="41"/>
      <c r="T784" s="41"/>
      <c r="U784" s="41"/>
      <c r="V784" s="41"/>
      <c r="W784" s="43"/>
    </row>
    <row r="785">
      <c r="A785" s="40"/>
      <c r="B785" s="40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2"/>
      <c r="P785" s="41"/>
      <c r="Q785" s="41"/>
      <c r="R785" s="41"/>
      <c r="S785" s="41"/>
      <c r="T785" s="41"/>
      <c r="U785" s="41"/>
      <c r="V785" s="41"/>
      <c r="W785" s="43"/>
    </row>
    <row r="786">
      <c r="A786" s="40"/>
      <c r="B786" s="40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2"/>
      <c r="P786" s="41"/>
      <c r="Q786" s="41"/>
      <c r="R786" s="41"/>
      <c r="S786" s="41"/>
      <c r="T786" s="41"/>
      <c r="U786" s="41"/>
      <c r="V786" s="41"/>
      <c r="W786" s="43"/>
    </row>
    <row r="787">
      <c r="A787" s="40"/>
      <c r="B787" s="40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2"/>
      <c r="P787" s="41"/>
      <c r="Q787" s="41"/>
      <c r="R787" s="41"/>
      <c r="S787" s="41"/>
      <c r="T787" s="41"/>
      <c r="U787" s="41"/>
      <c r="V787" s="41"/>
      <c r="W787" s="43"/>
    </row>
    <row r="788">
      <c r="A788" s="40"/>
      <c r="B788" s="40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2"/>
      <c r="P788" s="41"/>
      <c r="Q788" s="41"/>
      <c r="R788" s="41"/>
      <c r="S788" s="41"/>
      <c r="T788" s="41"/>
      <c r="U788" s="41"/>
      <c r="V788" s="41"/>
      <c r="W788" s="43"/>
    </row>
    <row r="789">
      <c r="A789" s="40"/>
      <c r="B789" s="40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2"/>
      <c r="P789" s="41"/>
      <c r="Q789" s="41"/>
      <c r="R789" s="41"/>
      <c r="S789" s="41"/>
      <c r="T789" s="41"/>
      <c r="U789" s="41"/>
      <c r="V789" s="41"/>
      <c r="W789" s="43"/>
    </row>
    <row r="790">
      <c r="A790" s="40"/>
      <c r="B790" s="40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2"/>
      <c r="P790" s="41"/>
      <c r="Q790" s="41"/>
      <c r="R790" s="41"/>
      <c r="S790" s="41"/>
      <c r="T790" s="41"/>
      <c r="U790" s="41"/>
      <c r="V790" s="41"/>
      <c r="W790" s="43"/>
    </row>
    <row r="791">
      <c r="A791" s="40"/>
      <c r="B791" s="40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2"/>
      <c r="P791" s="41"/>
      <c r="Q791" s="41"/>
      <c r="R791" s="41"/>
      <c r="S791" s="41"/>
      <c r="T791" s="41"/>
      <c r="U791" s="41"/>
      <c r="V791" s="41"/>
      <c r="W791" s="43"/>
    </row>
    <row r="792">
      <c r="A792" s="40"/>
      <c r="B792" s="40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2"/>
      <c r="P792" s="41"/>
      <c r="Q792" s="41"/>
      <c r="R792" s="41"/>
      <c r="S792" s="41"/>
      <c r="T792" s="41"/>
      <c r="U792" s="41"/>
      <c r="V792" s="41"/>
      <c r="W792" s="43"/>
    </row>
    <row r="793">
      <c r="A793" s="40"/>
      <c r="B793" s="40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2"/>
      <c r="P793" s="41"/>
      <c r="Q793" s="41"/>
      <c r="R793" s="41"/>
      <c r="S793" s="41"/>
      <c r="T793" s="41"/>
      <c r="U793" s="41"/>
      <c r="V793" s="41"/>
      <c r="W793" s="43"/>
    </row>
    <row r="794">
      <c r="A794" s="40"/>
      <c r="B794" s="40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2"/>
      <c r="P794" s="41"/>
      <c r="Q794" s="41"/>
      <c r="R794" s="41"/>
      <c r="S794" s="41"/>
      <c r="T794" s="41"/>
      <c r="U794" s="41"/>
      <c r="V794" s="41"/>
      <c r="W794" s="43"/>
    </row>
    <row r="795">
      <c r="A795" s="40"/>
      <c r="B795" s="40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2"/>
      <c r="P795" s="41"/>
      <c r="Q795" s="41"/>
      <c r="R795" s="41"/>
      <c r="S795" s="41"/>
      <c r="T795" s="41"/>
      <c r="U795" s="41"/>
      <c r="V795" s="41"/>
      <c r="W795" s="43"/>
    </row>
    <row r="796">
      <c r="A796" s="40"/>
      <c r="B796" s="40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2"/>
      <c r="P796" s="41"/>
      <c r="Q796" s="41"/>
      <c r="R796" s="41"/>
      <c r="S796" s="41"/>
      <c r="T796" s="41"/>
      <c r="U796" s="41"/>
      <c r="V796" s="41"/>
      <c r="W796" s="43"/>
    </row>
    <row r="797">
      <c r="A797" s="40"/>
      <c r="B797" s="40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2"/>
      <c r="P797" s="41"/>
      <c r="Q797" s="41"/>
      <c r="R797" s="41"/>
      <c r="S797" s="41"/>
      <c r="T797" s="41"/>
      <c r="U797" s="41"/>
      <c r="V797" s="41"/>
      <c r="W797" s="43"/>
    </row>
    <row r="798">
      <c r="A798" s="40"/>
      <c r="B798" s="40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2"/>
      <c r="P798" s="41"/>
      <c r="Q798" s="41"/>
      <c r="R798" s="41"/>
      <c r="S798" s="41"/>
      <c r="T798" s="41"/>
      <c r="U798" s="41"/>
      <c r="V798" s="41"/>
      <c r="W798" s="43"/>
    </row>
    <row r="799">
      <c r="A799" s="40"/>
      <c r="B799" s="40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2"/>
      <c r="P799" s="41"/>
      <c r="Q799" s="41"/>
      <c r="R799" s="41"/>
      <c r="S799" s="41"/>
      <c r="T799" s="41"/>
      <c r="U799" s="41"/>
      <c r="V799" s="41"/>
      <c r="W799" s="43"/>
    </row>
    <row r="800">
      <c r="A800" s="40"/>
      <c r="B800" s="40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2"/>
      <c r="P800" s="41"/>
      <c r="Q800" s="41"/>
      <c r="R800" s="41"/>
      <c r="S800" s="41"/>
      <c r="T800" s="41"/>
      <c r="U800" s="41"/>
      <c r="V800" s="41"/>
      <c r="W800" s="43"/>
    </row>
    <row r="801">
      <c r="A801" s="40"/>
      <c r="B801" s="40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2"/>
      <c r="P801" s="41"/>
      <c r="Q801" s="41"/>
      <c r="R801" s="41"/>
      <c r="S801" s="41"/>
      <c r="T801" s="41"/>
      <c r="U801" s="41"/>
      <c r="V801" s="41"/>
      <c r="W801" s="43"/>
    </row>
    <row r="802">
      <c r="A802" s="40"/>
      <c r="B802" s="40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2"/>
      <c r="P802" s="41"/>
      <c r="Q802" s="41"/>
      <c r="R802" s="41"/>
      <c r="S802" s="41"/>
      <c r="T802" s="41"/>
      <c r="U802" s="41"/>
      <c r="V802" s="41"/>
      <c r="W802" s="43"/>
    </row>
    <row r="803">
      <c r="A803" s="40"/>
      <c r="B803" s="40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2"/>
      <c r="P803" s="41"/>
      <c r="Q803" s="41"/>
      <c r="R803" s="41"/>
      <c r="S803" s="41"/>
      <c r="T803" s="41"/>
      <c r="U803" s="41"/>
      <c r="V803" s="41"/>
      <c r="W803" s="43"/>
    </row>
    <row r="804">
      <c r="A804" s="40"/>
      <c r="B804" s="40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2"/>
      <c r="P804" s="41"/>
      <c r="Q804" s="41"/>
      <c r="R804" s="41"/>
      <c r="S804" s="41"/>
      <c r="T804" s="41"/>
      <c r="U804" s="41"/>
      <c r="V804" s="41"/>
      <c r="W804" s="43"/>
    </row>
    <row r="805">
      <c r="A805" s="40"/>
      <c r="B805" s="40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2"/>
      <c r="P805" s="41"/>
      <c r="Q805" s="41"/>
      <c r="R805" s="41"/>
      <c r="S805" s="41"/>
      <c r="T805" s="41"/>
      <c r="U805" s="41"/>
      <c r="V805" s="41"/>
      <c r="W805" s="43"/>
    </row>
    <row r="806">
      <c r="A806" s="40"/>
      <c r="B806" s="40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2"/>
      <c r="P806" s="41"/>
      <c r="Q806" s="41"/>
      <c r="R806" s="41"/>
      <c r="S806" s="41"/>
      <c r="T806" s="41"/>
      <c r="U806" s="41"/>
      <c r="V806" s="41"/>
      <c r="W806" s="43"/>
    </row>
    <row r="807">
      <c r="A807" s="40"/>
      <c r="B807" s="40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2"/>
      <c r="P807" s="41"/>
      <c r="Q807" s="41"/>
      <c r="R807" s="41"/>
      <c r="S807" s="41"/>
      <c r="T807" s="41"/>
      <c r="U807" s="41"/>
      <c r="V807" s="41"/>
      <c r="W807" s="43"/>
    </row>
    <row r="808">
      <c r="A808" s="40"/>
      <c r="B808" s="40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2"/>
      <c r="P808" s="41"/>
      <c r="Q808" s="41"/>
      <c r="R808" s="41"/>
      <c r="S808" s="41"/>
      <c r="T808" s="41"/>
      <c r="U808" s="41"/>
      <c r="V808" s="41"/>
      <c r="W808" s="43"/>
    </row>
    <row r="809">
      <c r="A809" s="40"/>
      <c r="B809" s="40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2"/>
      <c r="P809" s="41"/>
      <c r="Q809" s="41"/>
      <c r="R809" s="41"/>
      <c r="S809" s="41"/>
      <c r="T809" s="41"/>
      <c r="U809" s="41"/>
      <c r="V809" s="41"/>
      <c r="W809" s="43"/>
    </row>
    <row r="810">
      <c r="A810" s="40"/>
      <c r="B810" s="40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2"/>
      <c r="P810" s="41"/>
      <c r="Q810" s="41"/>
      <c r="R810" s="41"/>
      <c r="S810" s="41"/>
      <c r="T810" s="41"/>
      <c r="U810" s="41"/>
      <c r="V810" s="41"/>
      <c r="W810" s="43"/>
    </row>
    <row r="811">
      <c r="A811" s="40"/>
      <c r="B811" s="40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2"/>
      <c r="P811" s="41"/>
      <c r="Q811" s="41"/>
      <c r="R811" s="41"/>
      <c r="S811" s="41"/>
      <c r="T811" s="41"/>
      <c r="U811" s="41"/>
      <c r="V811" s="41"/>
      <c r="W811" s="43"/>
    </row>
    <row r="812">
      <c r="A812" s="40"/>
      <c r="B812" s="40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2"/>
      <c r="P812" s="41"/>
      <c r="Q812" s="41"/>
      <c r="R812" s="41"/>
      <c r="S812" s="41"/>
      <c r="T812" s="41"/>
      <c r="U812" s="41"/>
      <c r="V812" s="41"/>
      <c r="W812" s="43"/>
    </row>
    <row r="813">
      <c r="A813" s="40"/>
      <c r="B813" s="40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2"/>
      <c r="P813" s="41"/>
      <c r="Q813" s="41"/>
      <c r="R813" s="41"/>
      <c r="S813" s="41"/>
      <c r="T813" s="41"/>
      <c r="U813" s="41"/>
      <c r="V813" s="41"/>
      <c r="W813" s="43"/>
    </row>
    <row r="814">
      <c r="A814" s="40"/>
      <c r="B814" s="40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2"/>
      <c r="P814" s="41"/>
      <c r="Q814" s="41"/>
      <c r="R814" s="41"/>
      <c r="S814" s="41"/>
      <c r="T814" s="41"/>
      <c r="U814" s="41"/>
      <c r="V814" s="41"/>
      <c r="W814" s="43"/>
    </row>
    <row r="815">
      <c r="A815" s="40"/>
      <c r="B815" s="40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2"/>
      <c r="P815" s="41"/>
      <c r="Q815" s="41"/>
      <c r="R815" s="41"/>
      <c r="S815" s="41"/>
      <c r="T815" s="41"/>
      <c r="U815" s="41"/>
      <c r="V815" s="41"/>
      <c r="W815" s="43"/>
    </row>
    <row r="816">
      <c r="A816" s="40"/>
      <c r="B816" s="40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2"/>
      <c r="P816" s="41"/>
      <c r="Q816" s="41"/>
      <c r="R816" s="41"/>
      <c r="S816" s="41"/>
      <c r="T816" s="41"/>
      <c r="U816" s="41"/>
      <c r="V816" s="41"/>
      <c r="W816" s="43"/>
    </row>
    <row r="817">
      <c r="A817" s="40"/>
      <c r="B817" s="40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2"/>
      <c r="P817" s="41"/>
      <c r="Q817" s="41"/>
      <c r="R817" s="41"/>
      <c r="S817" s="41"/>
      <c r="T817" s="41"/>
      <c r="U817" s="41"/>
      <c r="V817" s="41"/>
      <c r="W817" s="43"/>
    </row>
    <row r="818">
      <c r="A818" s="40"/>
      <c r="B818" s="40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2"/>
      <c r="P818" s="41"/>
      <c r="Q818" s="41"/>
      <c r="R818" s="41"/>
      <c r="S818" s="41"/>
      <c r="T818" s="41"/>
      <c r="U818" s="41"/>
      <c r="V818" s="41"/>
      <c r="W818" s="43"/>
    </row>
    <row r="819">
      <c r="A819" s="40"/>
      <c r="B819" s="40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2"/>
      <c r="P819" s="41"/>
      <c r="Q819" s="41"/>
      <c r="R819" s="41"/>
      <c r="S819" s="41"/>
      <c r="T819" s="41"/>
      <c r="U819" s="41"/>
      <c r="V819" s="41"/>
      <c r="W819" s="43"/>
    </row>
    <row r="820">
      <c r="A820" s="40"/>
      <c r="B820" s="40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2"/>
      <c r="P820" s="41"/>
      <c r="Q820" s="41"/>
      <c r="R820" s="41"/>
      <c r="S820" s="41"/>
      <c r="T820" s="41"/>
      <c r="U820" s="41"/>
      <c r="V820" s="41"/>
      <c r="W820" s="43"/>
    </row>
    <row r="821">
      <c r="A821" s="40"/>
      <c r="B821" s="40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2"/>
      <c r="P821" s="41"/>
      <c r="Q821" s="41"/>
      <c r="R821" s="41"/>
      <c r="S821" s="41"/>
      <c r="T821" s="41"/>
      <c r="U821" s="41"/>
      <c r="V821" s="41"/>
      <c r="W821" s="43"/>
    </row>
    <row r="822">
      <c r="A822" s="40"/>
      <c r="B822" s="40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2"/>
      <c r="P822" s="41"/>
      <c r="Q822" s="41"/>
      <c r="R822" s="41"/>
      <c r="S822" s="41"/>
      <c r="T822" s="41"/>
      <c r="U822" s="41"/>
      <c r="V822" s="41"/>
      <c r="W822" s="43"/>
    </row>
    <row r="823">
      <c r="A823" s="40"/>
      <c r="B823" s="40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2"/>
      <c r="P823" s="41"/>
      <c r="Q823" s="41"/>
      <c r="R823" s="41"/>
      <c r="S823" s="41"/>
      <c r="T823" s="41"/>
      <c r="U823" s="41"/>
      <c r="V823" s="41"/>
      <c r="W823" s="43"/>
    </row>
    <row r="824">
      <c r="A824" s="40"/>
      <c r="B824" s="40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2"/>
      <c r="P824" s="41"/>
      <c r="Q824" s="41"/>
      <c r="R824" s="41"/>
      <c r="S824" s="41"/>
      <c r="T824" s="41"/>
      <c r="U824" s="41"/>
      <c r="V824" s="41"/>
      <c r="W824" s="43"/>
    </row>
    <row r="825">
      <c r="A825" s="40"/>
      <c r="B825" s="40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2"/>
      <c r="P825" s="41"/>
      <c r="Q825" s="41"/>
      <c r="R825" s="41"/>
      <c r="S825" s="41"/>
      <c r="T825" s="41"/>
      <c r="U825" s="41"/>
      <c r="V825" s="41"/>
      <c r="W825" s="43"/>
    </row>
    <row r="826">
      <c r="A826" s="40"/>
      <c r="B826" s="40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2"/>
      <c r="P826" s="41"/>
      <c r="Q826" s="41"/>
      <c r="R826" s="41"/>
      <c r="S826" s="41"/>
      <c r="T826" s="41"/>
      <c r="U826" s="41"/>
      <c r="V826" s="41"/>
      <c r="W826" s="43"/>
    </row>
    <row r="827">
      <c r="A827" s="40"/>
      <c r="B827" s="40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2"/>
      <c r="P827" s="41"/>
      <c r="Q827" s="41"/>
      <c r="R827" s="41"/>
      <c r="S827" s="41"/>
      <c r="T827" s="41"/>
      <c r="U827" s="41"/>
      <c r="V827" s="41"/>
      <c r="W827" s="43"/>
    </row>
    <row r="828">
      <c r="A828" s="40"/>
      <c r="B828" s="40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2"/>
      <c r="P828" s="41"/>
      <c r="Q828" s="41"/>
      <c r="R828" s="41"/>
      <c r="S828" s="41"/>
      <c r="T828" s="41"/>
      <c r="U828" s="41"/>
      <c r="V828" s="41"/>
      <c r="W828" s="43"/>
    </row>
    <row r="829">
      <c r="A829" s="40"/>
      <c r="B829" s="40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2"/>
      <c r="P829" s="41"/>
      <c r="Q829" s="41"/>
      <c r="R829" s="41"/>
      <c r="S829" s="41"/>
      <c r="T829" s="41"/>
      <c r="U829" s="41"/>
      <c r="V829" s="41"/>
      <c r="W829" s="43"/>
    </row>
    <row r="830">
      <c r="A830" s="40"/>
      <c r="B830" s="40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2"/>
      <c r="P830" s="41"/>
      <c r="Q830" s="41"/>
      <c r="R830" s="41"/>
      <c r="S830" s="41"/>
      <c r="T830" s="41"/>
      <c r="U830" s="41"/>
      <c r="V830" s="41"/>
      <c r="W830" s="43"/>
    </row>
    <row r="831">
      <c r="A831" s="40"/>
      <c r="B831" s="40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2"/>
      <c r="P831" s="41"/>
      <c r="Q831" s="41"/>
      <c r="R831" s="41"/>
      <c r="S831" s="41"/>
      <c r="T831" s="41"/>
      <c r="U831" s="41"/>
      <c r="V831" s="41"/>
      <c r="W831" s="43"/>
    </row>
    <row r="832">
      <c r="A832" s="40"/>
      <c r="B832" s="40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2"/>
      <c r="P832" s="41"/>
      <c r="Q832" s="41"/>
      <c r="R832" s="41"/>
      <c r="S832" s="41"/>
      <c r="T832" s="41"/>
      <c r="U832" s="41"/>
      <c r="V832" s="41"/>
      <c r="W832" s="43"/>
    </row>
    <row r="833">
      <c r="A833" s="40"/>
      <c r="B833" s="40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2"/>
      <c r="P833" s="41"/>
      <c r="Q833" s="41"/>
      <c r="R833" s="41"/>
      <c r="S833" s="41"/>
      <c r="T833" s="41"/>
      <c r="U833" s="41"/>
      <c r="V833" s="41"/>
      <c r="W833" s="43"/>
    </row>
    <row r="834">
      <c r="A834" s="40"/>
      <c r="B834" s="40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2"/>
      <c r="P834" s="41"/>
      <c r="Q834" s="41"/>
      <c r="R834" s="41"/>
      <c r="S834" s="41"/>
      <c r="T834" s="41"/>
      <c r="U834" s="41"/>
      <c r="V834" s="41"/>
      <c r="W834" s="43"/>
    </row>
    <row r="835">
      <c r="A835" s="40"/>
      <c r="B835" s="40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2"/>
      <c r="P835" s="41"/>
      <c r="Q835" s="41"/>
      <c r="R835" s="41"/>
      <c r="S835" s="41"/>
      <c r="T835" s="41"/>
      <c r="U835" s="41"/>
      <c r="V835" s="41"/>
      <c r="W835" s="43"/>
    </row>
    <row r="836">
      <c r="A836" s="40"/>
      <c r="B836" s="40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2"/>
      <c r="P836" s="41"/>
      <c r="Q836" s="41"/>
      <c r="R836" s="41"/>
      <c r="S836" s="41"/>
      <c r="T836" s="41"/>
      <c r="U836" s="41"/>
      <c r="V836" s="41"/>
      <c r="W836" s="43"/>
    </row>
    <row r="837">
      <c r="A837" s="40"/>
      <c r="B837" s="40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2"/>
      <c r="P837" s="41"/>
      <c r="Q837" s="41"/>
      <c r="R837" s="41"/>
      <c r="S837" s="41"/>
      <c r="T837" s="41"/>
      <c r="U837" s="41"/>
      <c r="V837" s="41"/>
      <c r="W837" s="43"/>
    </row>
    <row r="838">
      <c r="A838" s="40"/>
      <c r="B838" s="40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2"/>
      <c r="P838" s="41"/>
      <c r="Q838" s="41"/>
      <c r="R838" s="41"/>
      <c r="S838" s="41"/>
      <c r="T838" s="41"/>
      <c r="U838" s="41"/>
      <c r="V838" s="41"/>
      <c r="W838" s="43"/>
    </row>
    <row r="839">
      <c r="A839" s="40"/>
      <c r="B839" s="40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2"/>
      <c r="P839" s="41"/>
      <c r="Q839" s="41"/>
      <c r="R839" s="41"/>
      <c r="S839" s="41"/>
      <c r="T839" s="41"/>
      <c r="U839" s="41"/>
      <c r="V839" s="41"/>
      <c r="W839" s="43"/>
    </row>
    <row r="840">
      <c r="A840" s="40"/>
      <c r="B840" s="40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2"/>
      <c r="P840" s="41"/>
      <c r="Q840" s="41"/>
      <c r="R840" s="41"/>
      <c r="S840" s="41"/>
      <c r="T840" s="41"/>
      <c r="U840" s="41"/>
      <c r="V840" s="41"/>
      <c r="W840" s="43"/>
    </row>
    <row r="841">
      <c r="A841" s="40"/>
      <c r="B841" s="40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2"/>
      <c r="P841" s="41"/>
      <c r="Q841" s="41"/>
      <c r="R841" s="41"/>
      <c r="S841" s="41"/>
      <c r="T841" s="41"/>
      <c r="U841" s="41"/>
      <c r="V841" s="41"/>
      <c r="W841" s="43"/>
    </row>
    <row r="842">
      <c r="A842" s="40"/>
      <c r="B842" s="40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2"/>
      <c r="P842" s="41"/>
      <c r="Q842" s="41"/>
      <c r="R842" s="41"/>
      <c r="S842" s="41"/>
      <c r="T842" s="41"/>
      <c r="U842" s="41"/>
      <c r="V842" s="41"/>
      <c r="W842" s="43"/>
    </row>
    <row r="843">
      <c r="A843" s="40"/>
      <c r="B843" s="40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2"/>
      <c r="P843" s="41"/>
      <c r="Q843" s="41"/>
      <c r="R843" s="41"/>
      <c r="S843" s="41"/>
      <c r="T843" s="41"/>
      <c r="U843" s="41"/>
      <c r="V843" s="41"/>
      <c r="W843" s="43"/>
    </row>
    <row r="844">
      <c r="A844" s="40"/>
      <c r="B844" s="40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2"/>
      <c r="P844" s="41"/>
      <c r="Q844" s="41"/>
      <c r="R844" s="41"/>
      <c r="S844" s="41"/>
      <c r="T844" s="41"/>
      <c r="U844" s="41"/>
      <c r="V844" s="41"/>
      <c r="W844" s="43"/>
    </row>
    <row r="845">
      <c r="A845" s="40"/>
      <c r="B845" s="40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2"/>
      <c r="P845" s="41"/>
      <c r="Q845" s="41"/>
      <c r="R845" s="41"/>
      <c r="S845" s="41"/>
      <c r="T845" s="41"/>
      <c r="U845" s="41"/>
      <c r="V845" s="41"/>
      <c r="W845" s="43"/>
    </row>
    <row r="846">
      <c r="A846" s="40"/>
      <c r="B846" s="40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2"/>
      <c r="P846" s="41"/>
      <c r="Q846" s="41"/>
      <c r="R846" s="41"/>
      <c r="S846" s="41"/>
      <c r="T846" s="41"/>
      <c r="U846" s="41"/>
      <c r="V846" s="41"/>
      <c r="W846" s="43"/>
    </row>
    <row r="847">
      <c r="A847" s="40"/>
      <c r="B847" s="40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2"/>
      <c r="P847" s="41"/>
      <c r="Q847" s="41"/>
      <c r="R847" s="41"/>
      <c r="S847" s="41"/>
      <c r="T847" s="41"/>
      <c r="U847" s="41"/>
      <c r="V847" s="41"/>
      <c r="W847" s="43"/>
    </row>
    <row r="848">
      <c r="A848" s="40"/>
      <c r="B848" s="40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2"/>
      <c r="P848" s="41"/>
      <c r="Q848" s="41"/>
      <c r="R848" s="41"/>
      <c r="S848" s="41"/>
      <c r="T848" s="41"/>
      <c r="U848" s="41"/>
      <c r="V848" s="41"/>
      <c r="W848" s="43"/>
    </row>
    <row r="849">
      <c r="A849" s="40"/>
      <c r="B849" s="40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2"/>
      <c r="P849" s="41"/>
      <c r="Q849" s="41"/>
      <c r="R849" s="41"/>
      <c r="S849" s="41"/>
      <c r="T849" s="41"/>
      <c r="U849" s="41"/>
      <c r="V849" s="41"/>
      <c r="W849" s="43"/>
    </row>
    <row r="850">
      <c r="A850" s="40"/>
      <c r="B850" s="40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2"/>
      <c r="P850" s="41"/>
      <c r="Q850" s="41"/>
      <c r="R850" s="41"/>
      <c r="S850" s="41"/>
      <c r="T850" s="41"/>
      <c r="U850" s="41"/>
      <c r="V850" s="41"/>
      <c r="W850" s="43"/>
    </row>
    <row r="851">
      <c r="A851" s="40"/>
      <c r="B851" s="40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2"/>
      <c r="P851" s="41"/>
      <c r="Q851" s="41"/>
      <c r="R851" s="41"/>
      <c r="S851" s="41"/>
      <c r="T851" s="41"/>
      <c r="U851" s="41"/>
      <c r="V851" s="41"/>
      <c r="W851" s="43"/>
    </row>
    <row r="852">
      <c r="A852" s="40"/>
      <c r="B852" s="40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2"/>
      <c r="P852" s="41"/>
      <c r="Q852" s="41"/>
      <c r="R852" s="41"/>
      <c r="S852" s="41"/>
      <c r="T852" s="41"/>
      <c r="U852" s="41"/>
      <c r="V852" s="41"/>
      <c r="W852" s="43"/>
    </row>
    <row r="853">
      <c r="A853" s="40"/>
      <c r="B853" s="40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2"/>
      <c r="P853" s="41"/>
      <c r="Q853" s="41"/>
      <c r="R853" s="41"/>
      <c r="S853" s="41"/>
      <c r="T853" s="41"/>
      <c r="U853" s="41"/>
      <c r="V853" s="41"/>
      <c r="W853" s="43"/>
    </row>
    <row r="854">
      <c r="A854" s="40"/>
      <c r="B854" s="40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2"/>
      <c r="P854" s="41"/>
      <c r="Q854" s="41"/>
      <c r="R854" s="41"/>
      <c r="S854" s="41"/>
      <c r="T854" s="41"/>
      <c r="U854" s="41"/>
      <c r="V854" s="41"/>
      <c r="W854" s="43"/>
    </row>
    <row r="855">
      <c r="A855" s="40"/>
      <c r="B855" s="40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2"/>
      <c r="P855" s="41"/>
      <c r="Q855" s="41"/>
      <c r="R855" s="41"/>
      <c r="S855" s="41"/>
      <c r="T855" s="41"/>
      <c r="U855" s="41"/>
      <c r="V855" s="41"/>
      <c r="W855" s="43"/>
    </row>
    <row r="856">
      <c r="A856" s="40"/>
      <c r="B856" s="40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2"/>
      <c r="P856" s="41"/>
      <c r="Q856" s="41"/>
      <c r="R856" s="41"/>
      <c r="S856" s="41"/>
      <c r="T856" s="41"/>
      <c r="U856" s="41"/>
      <c r="V856" s="41"/>
      <c r="W856" s="43"/>
    </row>
    <row r="857">
      <c r="A857" s="40"/>
      <c r="B857" s="40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2"/>
      <c r="P857" s="41"/>
      <c r="Q857" s="41"/>
      <c r="R857" s="41"/>
      <c r="S857" s="41"/>
      <c r="T857" s="41"/>
      <c r="U857" s="41"/>
      <c r="V857" s="41"/>
      <c r="W857" s="43"/>
    </row>
    <row r="858">
      <c r="A858" s="40"/>
      <c r="B858" s="40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2"/>
      <c r="P858" s="41"/>
      <c r="Q858" s="41"/>
      <c r="R858" s="41"/>
      <c r="S858" s="41"/>
      <c r="T858" s="41"/>
      <c r="U858" s="41"/>
      <c r="V858" s="41"/>
      <c r="W858" s="43"/>
    </row>
    <row r="859">
      <c r="A859" s="40"/>
      <c r="B859" s="40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2"/>
      <c r="P859" s="41"/>
      <c r="Q859" s="41"/>
      <c r="R859" s="41"/>
      <c r="S859" s="41"/>
      <c r="T859" s="41"/>
      <c r="U859" s="41"/>
      <c r="V859" s="41"/>
      <c r="W859" s="43"/>
    </row>
    <row r="860">
      <c r="A860" s="40"/>
      <c r="B860" s="40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2"/>
      <c r="P860" s="41"/>
      <c r="Q860" s="41"/>
      <c r="R860" s="41"/>
      <c r="S860" s="41"/>
      <c r="T860" s="41"/>
      <c r="U860" s="41"/>
      <c r="V860" s="41"/>
      <c r="W860" s="43"/>
    </row>
    <row r="861">
      <c r="A861" s="40"/>
      <c r="B861" s="40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2"/>
      <c r="P861" s="41"/>
      <c r="Q861" s="41"/>
      <c r="R861" s="41"/>
      <c r="S861" s="41"/>
      <c r="T861" s="41"/>
      <c r="U861" s="41"/>
      <c r="V861" s="41"/>
      <c r="W861" s="43"/>
    </row>
    <row r="862">
      <c r="A862" s="40"/>
      <c r="B862" s="40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2"/>
      <c r="P862" s="41"/>
      <c r="Q862" s="41"/>
      <c r="R862" s="41"/>
      <c r="S862" s="41"/>
      <c r="T862" s="41"/>
      <c r="U862" s="41"/>
      <c r="V862" s="41"/>
      <c r="W862" s="43"/>
    </row>
    <row r="863">
      <c r="A863" s="40"/>
      <c r="B863" s="40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2"/>
      <c r="P863" s="41"/>
      <c r="Q863" s="41"/>
      <c r="R863" s="41"/>
      <c r="S863" s="41"/>
      <c r="T863" s="41"/>
      <c r="U863" s="41"/>
      <c r="V863" s="41"/>
      <c r="W863" s="43"/>
    </row>
    <row r="864">
      <c r="A864" s="40"/>
      <c r="B864" s="40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2"/>
      <c r="P864" s="41"/>
      <c r="Q864" s="41"/>
      <c r="R864" s="41"/>
      <c r="S864" s="41"/>
      <c r="T864" s="41"/>
      <c r="U864" s="41"/>
      <c r="V864" s="41"/>
      <c r="W864" s="43"/>
    </row>
    <row r="865">
      <c r="A865" s="40"/>
      <c r="B865" s="40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2"/>
      <c r="P865" s="41"/>
      <c r="Q865" s="41"/>
      <c r="R865" s="41"/>
      <c r="S865" s="41"/>
      <c r="T865" s="41"/>
      <c r="U865" s="41"/>
      <c r="V865" s="41"/>
      <c r="W865" s="43"/>
    </row>
    <row r="866">
      <c r="A866" s="40"/>
      <c r="B866" s="40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2"/>
      <c r="P866" s="41"/>
      <c r="Q866" s="41"/>
      <c r="R866" s="41"/>
      <c r="S866" s="41"/>
      <c r="T866" s="41"/>
      <c r="U866" s="41"/>
      <c r="V866" s="41"/>
      <c r="W866" s="43"/>
    </row>
    <row r="867">
      <c r="A867" s="40"/>
      <c r="B867" s="40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2"/>
      <c r="P867" s="41"/>
      <c r="Q867" s="41"/>
      <c r="R867" s="41"/>
      <c r="S867" s="41"/>
      <c r="T867" s="41"/>
      <c r="U867" s="41"/>
      <c r="V867" s="41"/>
      <c r="W867" s="43"/>
    </row>
    <row r="868">
      <c r="A868" s="40"/>
      <c r="B868" s="40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2"/>
      <c r="P868" s="41"/>
      <c r="Q868" s="41"/>
      <c r="R868" s="41"/>
      <c r="S868" s="41"/>
      <c r="T868" s="41"/>
      <c r="U868" s="41"/>
      <c r="V868" s="41"/>
      <c r="W868" s="43"/>
    </row>
    <row r="869">
      <c r="A869" s="40"/>
      <c r="B869" s="40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2"/>
      <c r="P869" s="41"/>
      <c r="Q869" s="41"/>
      <c r="R869" s="41"/>
      <c r="S869" s="41"/>
      <c r="T869" s="41"/>
      <c r="U869" s="41"/>
      <c r="V869" s="41"/>
      <c r="W869" s="43"/>
    </row>
    <row r="870">
      <c r="A870" s="40"/>
      <c r="B870" s="40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2"/>
      <c r="P870" s="41"/>
      <c r="Q870" s="41"/>
      <c r="R870" s="41"/>
      <c r="S870" s="41"/>
      <c r="T870" s="41"/>
      <c r="U870" s="41"/>
      <c r="V870" s="41"/>
      <c r="W870" s="43"/>
    </row>
    <row r="871">
      <c r="A871" s="40"/>
      <c r="B871" s="40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2"/>
      <c r="P871" s="41"/>
      <c r="Q871" s="41"/>
      <c r="R871" s="41"/>
      <c r="S871" s="41"/>
      <c r="T871" s="41"/>
      <c r="U871" s="41"/>
      <c r="V871" s="41"/>
      <c r="W871" s="43"/>
    </row>
    <row r="872">
      <c r="A872" s="40"/>
      <c r="B872" s="40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2"/>
      <c r="P872" s="41"/>
      <c r="Q872" s="41"/>
      <c r="R872" s="41"/>
      <c r="S872" s="41"/>
      <c r="T872" s="41"/>
      <c r="U872" s="41"/>
      <c r="V872" s="41"/>
      <c r="W872" s="43"/>
    </row>
    <row r="873">
      <c r="A873" s="40"/>
      <c r="B873" s="40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2"/>
      <c r="P873" s="41"/>
      <c r="Q873" s="41"/>
      <c r="R873" s="41"/>
      <c r="S873" s="41"/>
      <c r="T873" s="41"/>
      <c r="U873" s="41"/>
      <c r="V873" s="41"/>
      <c r="W873" s="43"/>
    </row>
    <row r="874">
      <c r="A874" s="40"/>
      <c r="B874" s="40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2"/>
      <c r="P874" s="41"/>
      <c r="Q874" s="41"/>
      <c r="R874" s="41"/>
      <c r="S874" s="41"/>
      <c r="T874" s="41"/>
      <c r="U874" s="41"/>
      <c r="V874" s="41"/>
      <c r="W874" s="43"/>
    </row>
    <row r="875">
      <c r="A875" s="40"/>
      <c r="B875" s="40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2"/>
      <c r="P875" s="41"/>
      <c r="Q875" s="41"/>
      <c r="R875" s="41"/>
      <c r="S875" s="41"/>
      <c r="T875" s="41"/>
      <c r="U875" s="41"/>
      <c r="V875" s="41"/>
      <c r="W875" s="43"/>
    </row>
    <row r="876">
      <c r="A876" s="40"/>
      <c r="B876" s="40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2"/>
      <c r="P876" s="41"/>
      <c r="Q876" s="41"/>
      <c r="R876" s="41"/>
      <c r="S876" s="41"/>
      <c r="T876" s="41"/>
      <c r="U876" s="41"/>
      <c r="V876" s="41"/>
      <c r="W876" s="43"/>
    </row>
    <row r="877">
      <c r="A877" s="40"/>
      <c r="B877" s="40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2"/>
      <c r="P877" s="41"/>
      <c r="Q877" s="41"/>
      <c r="R877" s="41"/>
      <c r="S877" s="41"/>
      <c r="T877" s="41"/>
      <c r="U877" s="41"/>
      <c r="V877" s="41"/>
      <c r="W877" s="43"/>
    </row>
    <row r="878">
      <c r="A878" s="40"/>
      <c r="B878" s="40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2"/>
      <c r="P878" s="41"/>
      <c r="Q878" s="41"/>
      <c r="R878" s="41"/>
      <c r="S878" s="41"/>
      <c r="T878" s="41"/>
      <c r="U878" s="41"/>
      <c r="V878" s="41"/>
      <c r="W878" s="43"/>
    </row>
    <row r="879">
      <c r="A879" s="40"/>
      <c r="B879" s="40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2"/>
      <c r="P879" s="41"/>
      <c r="Q879" s="41"/>
      <c r="R879" s="41"/>
      <c r="S879" s="41"/>
      <c r="T879" s="41"/>
      <c r="U879" s="41"/>
      <c r="V879" s="41"/>
      <c r="W879" s="43"/>
    </row>
    <row r="880">
      <c r="A880" s="40"/>
      <c r="B880" s="40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2"/>
      <c r="P880" s="41"/>
      <c r="Q880" s="41"/>
      <c r="R880" s="41"/>
      <c r="S880" s="41"/>
      <c r="T880" s="41"/>
      <c r="U880" s="41"/>
      <c r="V880" s="41"/>
      <c r="W880" s="43"/>
    </row>
    <row r="881">
      <c r="A881" s="40"/>
      <c r="B881" s="40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2"/>
      <c r="P881" s="41"/>
      <c r="Q881" s="41"/>
      <c r="R881" s="41"/>
      <c r="S881" s="41"/>
      <c r="T881" s="41"/>
      <c r="U881" s="41"/>
      <c r="V881" s="41"/>
      <c r="W881" s="43"/>
    </row>
    <row r="882">
      <c r="A882" s="40"/>
      <c r="B882" s="40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2"/>
      <c r="P882" s="41"/>
      <c r="Q882" s="41"/>
      <c r="R882" s="41"/>
      <c r="S882" s="41"/>
      <c r="T882" s="41"/>
      <c r="U882" s="41"/>
      <c r="V882" s="41"/>
      <c r="W882" s="43"/>
    </row>
    <row r="883">
      <c r="A883" s="40"/>
      <c r="B883" s="40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2"/>
      <c r="P883" s="41"/>
      <c r="Q883" s="41"/>
      <c r="R883" s="41"/>
      <c r="S883" s="41"/>
      <c r="T883" s="41"/>
      <c r="U883" s="41"/>
      <c r="V883" s="41"/>
      <c r="W883" s="43"/>
    </row>
    <row r="884">
      <c r="A884" s="40"/>
      <c r="B884" s="40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2"/>
      <c r="P884" s="41"/>
      <c r="Q884" s="41"/>
      <c r="R884" s="41"/>
      <c r="S884" s="41"/>
      <c r="T884" s="41"/>
      <c r="U884" s="41"/>
      <c r="V884" s="41"/>
      <c r="W884" s="43"/>
    </row>
    <row r="885">
      <c r="A885" s="40"/>
      <c r="B885" s="40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2"/>
      <c r="P885" s="41"/>
      <c r="Q885" s="41"/>
      <c r="R885" s="41"/>
      <c r="S885" s="41"/>
      <c r="T885" s="41"/>
      <c r="U885" s="41"/>
      <c r="V885" s="41"/>
      <c r="W885" s="43"/>
    </row>
    <row r="886">
      <c r="A886" s="40"/>
      <c r="B886" s="40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2"/>
      <c r="P886" s="41"/>
      <c r="Q886" s="41"/>
      <c r="R886" s="41"/>
      <c r="S886" s="41"/>
      <c r="T886" s="41"/>
      <c r="U886" s="41"/>
      <c r="V886" s="41"/>
      <c r="W886" s="43"/>
    </row>
    <row r="887">
      <c r="A887" s="40"/>
      <c r="B887" s="40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2"/>
      <c r="P887" s="41"/>
      <c r="Q887" s="41"/>
      <c r="R887" s="41"/>
      <c r="S887" s="41"/>
      <c r="T887" s="41"/>
      <c r="U887" s="41"/>
      <c r="V887" s="41"/>
      <c r="W887" s="43"/>
    </row>
    <row r="888">
      <c r="A888" s="40"/>
      <c r="B888" s="40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2"/>
      <c r="P888" s="41"/>
      <c r="Q888" s="41"/>
      <c r="R888" s="41"/>
      <c r="S888" s="41"/>
      <c r="T888" s="41"/>
      <c r="U888" s="41"/>
      <c r="V888" s="41"/>
      <c r="W888" s="43"/>
    </row>
    <row r="889">
      <c r="A889" s="40"/>
      <c r="B889" s="40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2"/>
      <c r="P889" s="41"/>
      <c r="Q889" s="41"/>
      <c r="R889" s="41"/>
      <c r="S889" s="41"/>
      <c r="T889" s="41"/>
      <c r="U889" s="41"/>
      <c r="V889" s="41"/>
      <c r="W889" s="43"/>
    </row>
    <row r="890">
      <c r="A890" s="40"/>
      <c r="B890" s="40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2"/>
      <c r="P890" s="41"/>
      <c r="Q890" s="41"/>
      <c r="R890" s="41"/>
      <c r="S890" s="41"/>
      <c r="T890" s="41"/>
      <c r="U890" s="41"/>
      <c r="V890" s="41"/>
      <c r="W890" s="43"/>
    </row>
    <row r="891">
      <c r="A891" s="40"/>
      <c r="B891" s="40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2"/>
      <c r="P891" s="41"/>
      <c r="Q891" s="41"/>
      <c r="R891" s="41"/>
      <c r="S891" s="41"/>
      <c r="T891" s="41"/>
      <c r="U891" s="41"/>
      <c r="V891" s="41"/>
      <c r="W891" s="43"/>
    </row>
    <row r="892">
      <c r="A892" s="40"/>
      <c r="B892" s="40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2"/>
      <c r="P892" s="41"/>
      <c r="Q892" s="41"/>
      <c r="R892" s="41"/>
      <c r="S892" s="41"/>
      <c r="T892" s="41"/>
      <c r="U892" s="41"/>
      <c r="V892" s="41"/>
      <c r="W892" s="43"/>
    </row>
    <row r="893">
      <c r="A893" s="40"/>
      <c r="B893" s="40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2"/>
      <c r="P893" s="41"/>
      <c r="Q893" s="41"/>
      <c r="R893" s="41"/>
      <c r="S893" s="41"/>
      <c r="T893" s="41"/>
      <c r="U893" s="41"/>
      <c r="V893" s="41"/>
      <c r="W893" s="43"/>
    </row>
    <row r="894">
      <c r="A894" s="40"/>
      <c r="B894" s="40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2"/>
      <c r="P894" s="41"/>
      <c r="Q894" s="41"/>
      <c r="R894" s="41"/>
      <c r="S894" s="41"/>
      <c r="T894" s="41"/>
      <c r="U894" s="41"/>
      <c r="V894" s="41"/>
      <c r="W894" s="43"/>
    </row>
    <row r="895">
      <c r="A895" s="40"/>
      <c r="B895" s="40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2"/>
      <c r="P895" s="41"/>
      <c r="Q895" s="41"/>
      <c r="R895" s="41"/>
      <c r="S895" s="41"/>
      <c r="T895" s="41"/>
      <c r="U895" s="41"/>
      <c r="V895" s="41"/>
      <c r="W895" s="43"/>
    </row>
    <row r="896">
      <c r="A896" s="40"/>
      <c r="B896" s="40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2"/>
      <c r="P896" s="41"/>
      <c r="Q896" s="41"/>
      <c r="R896" s="41"/>
      <c r="S896" s="41"/>
      <c r="T896" s="41"/>
      <c r="U896" s="41"/>
      <c r="V896" s="41"/>
      <c r="W896" s="43"/>
    </row>
    <row r="897">
      <c r="A897" s="40"/>
      <c r="B897" s="40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2"/>
      <c r="P897" s="41"/>
      <c r="Q897" s="41"/>
      <c r="R897" s="41"/>
      <c r="S897" s="41"/>
      <c r="T897" s="41"/>
      <c r="U897" s="41"/>
      <c r="V897" s="41"/>
      <c r="W897" s="43"/>
    </row>
    <row r="898">
      <c r="A898" s="40"/>
      <c r="B898" s="40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2"/>
      <c r="P898" s="41"/>
      <c r="Q898" s="41"/>
      <c r="R898" s="41"/>
      <c r="S898" s="41"/>
      <c r="T898" s="41"/>
      <c r="U898" s="41"/>
      <c r="V898" s="41"/>
      <c r="W898" s="43"/>
    </row>
    <row r="899">
      <c r="A899" s="40"/>
      <c r="B899" s="40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2"/>
      <c r="P899" s="41"/>
      <c r="Q899" s="41"/>
      <c r="R899" s="41"/>
      <c r="S899" s="41"/>
      <c r="T899" s="41"/>
      <c r="U899" s="41"/>
      <c r="V899" s="41"/>
      <c r="W899" s="43"/>
    </row>
    <row r="900">
      <c r="A900" s="40"/>
      <c r="B900" s="40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2"/>
      <c r="P900" s="41"/>
      <c r="Q900" s="41"/>
      <c r="R900" s="41"/>
      <c r="S900" s="41"/>
      <c r="T900" s="41"/>
      <c r="U900" s="41"/>
      <c r="V900" s="41"/>
      <c r="W900" s="43"/>
    </row>
    <row r="901">
      <c r="A901" s="40"/>
      <c r="B901" s="40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2"/>
      <c r="P901" s="41"/>
      <c r="Q901" s="41"/>
      <c r="R901" s="41"/>
      <c r="S901" s="41"/>
      <c r="T901" s="41"/>
      <c r="U901" s="41"/>
      <c r="V901" s="41"/>
      <c r="W901" s="43"/>
    </row>
    <row r="902">
      <c r="A902" s="40"/>
      <c r="B902" s="40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2"/>
      <c r="P902" s="41"/>
      <c r="Q902" s="41"/>
      <c r="R902" s="41"/>
      <c r="S902" s="41"/>
      <c r="T902" s="41"/>
      <c r="U902" s="41"/>
      <c r="V902" s="41"/>
      <c r="W902" s="43"/>
    </row>
    <row r="903">
      <c r="A903" s="40"/>
      <c r="B903" s="40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2"/>
      <c r="P903" s="41"/>
      <c r="Q903" s="41"/>
      <c r="R903" s="41"/>
      <c r="S903" s="41"/>
      <c r="T903" s="41"/>
      <c r="U903" s="41"/>
      <c r="V903" s="41"/>
      <c r="W903" s="43"/>
    </row>
    <row r="904">
      <c r="A904" s="40"/>
      <c r="B904" s="40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2"/>
      <c r="P904" s="41"/>
      <c r="Q904" s="41"/>
      <c r="R904" s="41"/>
      <c r="S904" s="41"/>
      <c r="T904" s="41"/>
      <c r="U904" s="41"/>
      <c r="V904" s="41"/>
      <c r="W904" s="43"/>
    </row>
    <row r="905">
      <c r="A905" s="40"/>
      <c r="B905" s="40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2"/>
      <c r="P905" s="41"/>
      <c r="Q905" s="41"/>
      <c r="R905" s="41"/>
      <c r="S905" s="41"/>
      <c r="T905" s="41"/>
      <c r="U905" s="41"/>
      <c r="V905" s="41"/>
      <c r="W905" s="43"/>
    </row>
    <row r="906">
      <c r="A906" s="40"/>
      <c r="B906" s="40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2"/>
      <c r="P906" s="41"/>
      <c r="Q906" s="41"/>
      <c r="R906" s="41"/>
      <c r="S906" s="41"/>
      <c r="T906" s="41"/>
      <c r="U906" s="41"/>
      <c r="V906" s="41"/>
      <c r="W906" s="43"/>
    </row>
    <row r="907">
      <c r="A907" s="40"/>
      <c r="B907" s="40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2"/>
      <c r="P907" s="41"/>
      <c r="Q907" s="41"/>
      <c r="R907" s="41"/>
      <c r="S907" s="41"/>
      <c r="T907" s="41"/>
      <c r="U907" s="41"/>
      <c r="V907" s="41"/>
      <c r="W907" s="43"/>
    </row>
    <row r="908">
      <c r="A908" s="40"/>
      <c r="B908" s="40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2"/>
      <c r="P908" s="41"/>
      <c r="Q908" s="41"/>
      <c r="R908" s="41"/>
      <c r="S908" s="41"/>
      <c r="T908" s="41"/>
      <c r="U908" s="41"/>
      <c r="V908" s="41"/>
      <c r="W908" s="43"/>
    </row>
    <row r="909">
      <c r="A909" s="40"/>
      <c r="B909" s="40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2"/>
      <c r="P909" s="41"/>
      <c r="Q909" s="41"/>
      <c r="R909" s="41"/>
      <c r="S909" s="41"/>
      <c r="T909" s="41"/>
      <c r="U909" s="41"/>
      <c r="V909" s="41"/>
      <c r="W909" s="43"/>
    </row>
    <row r="910">
      <c r="A910" s="40"/>
      <c r="B910" s="40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2"/>
      <c r="P910" s="41"/>
      <c r="Q910" s="41"/>
      <c r="R910" s="41"/>
      <c r="S910" s="41"/>
      <c r="T910" s="41"/>
      <c r="U910" s="41"/>
      <c r="V910" s="41"/>
      <c r="W910" s="43"/>
    </row>
    <row r="911">
      <c r="A911" s="40"/>
      <c r="B911" s="40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2"/>
      <c r="P911" s="41"/>
      <c r="Q911" s="41"/>
      <c r="R911" s="41"/>
      <c r="S911" s="41"/>
      <c r="T911" s="41"/>
      <c r="U911" s="41"/>
      <c r="V911" s="41"/>
      <c r="W911" s="43"/>
    </row>
    <row r="912">
      <c r="A912" s="40"/>
      <c r="B912" s="40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2"/>
      <c r="P912" s="41"/>
      <c r="Q912" s="41"/>
      <c r="R912" s="41"/>
      <c r="S912" s="41"/>
      <c r="T912" s="41"/>
      <c r="U912" s="41"/>
      <c r="V912" s="41"/>
      <c r="W912" s="43"/>
    </row>
    <row r="913">
      <c r="A913" s="40"/>
      <c r="B913" s="40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2"/>
      <c r="P913" s="41"/>
      <c r="Q913" s="41"/>
      <c r="R913" s="41"/>
      <c r="S913" s="41"/>
      <c r="T913" s="41"/>
      <c r="U913" s="41"/>
      <c r="V913" s="41"/>
      <c r="W913" s="43"/>
    </row>
    <row r="914">
      <c r="A914" s="40"/>
      <c r="B914" s="40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2"/>
      <c r="P914" s="41"/>
      <c r="Q914" s="41"/>
      <c r="R914" s="41"/>
      <c r="S914" s="41"/>
      <c r="T914" s="41"/>
      <c r="U914" s="41"/>
      <c r="V914" s="41"/>
      <c r="W914" s="43"/>
    </row>
    <row r="915">
      <c r="A915" s="40"/>
      <c r="B915" s="40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2"/>
      <c r="P915" s="41"/>
      <c r="Q915" s="41"/>
      <c r="R915" s="41"/>
      <c r="S915" s="41"/>
      <c r="T915" s="41"/>
      <c r="U915" s="41"/>
      <c r="V915" s="41"/>
      <c r="W915" s="43"/>
    </row>
    <row r="916">
      <c r="A916" s="40"/>
      <c r="B916" s="40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2"/>
      <c r="P916" s="41"/>
      <c r="Q916" s="41"/>
      <c r="R916" s="41"/>
      <c r="S916" s="41"/>
      <c r="T916" s="41"/>
      <c r="U916" s="41"/>
      <c r="V916" s="41"/>
      <c r="W916" s="43"/>
    </row>
    <row r="917">
      <c r="A917" s="40"/>
      <c r="B917" s="40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2"/>
      <c r="P917" s="41"/>
      <c r="Q917" s="41"/>
      <c r="R917" s="41"/>
      <c r="S917" s="41"/>
      <c r="T917" s="41"/>
      <c r="U917" s="41"/>
      <c r="V917" s="41"/>
      <c r="W917" s="43"/>
    </row>
    <row r="918">
      <c r="A918" s="40"/>
      <c r="B918" s="40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2"/>
      <c r="P918" s="41"/>
      <c r="Q918" s="41"/>
      <c r="R918" s="41"/>
      <c r="S918" s="41"/>
      <c r="T918" s="41"/>
      <c r="U918" s="41"/>
      <c r="V918" s="41"/>
      <c r="W918" s="43"/>
    </row>
    <row r="919">
      <c r="A919" s="40"/>
      <c r="B919" s="40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2"/>
      <c r="P919" s="41"/>
      <c r="Q919" s="41"/>
      <c r="R919" s="41"/>
      <c r="S919" s="41"/>
      <c r="T919" s="41"/>
      <c r="U919" s="41"/>
      <c r="V919" s="41"/>
      <c r="W919" s="43"/>
    </row>
    <row r="920">
      <c r="A920" s="40"/>
      <c r="B920" s="40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2"/>
      <c r="P920" s="41"/>
      <c r="Q920" s="41"/>
      <c r="R920" s="41"/>
      <c r="S920" s="41"/>
      <c r="T920" s="41"/>
      <c r="U920" s="41"/>
      <c r="V920" s="41"/>
      <c r="W920" s="43"/>
    </row>
    <row r="921">
      <c r="A921" s="40"/>
      <c r="B921" s="40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2"/>
      <c r="P921" s="41"/>
      <c r="Q921" s="41"/>
      <c r="R921" s="41"/>
      <c r="S921" s="41"/>
      <c r="T921" s="41"/>
      <c r="U921" s="41"/>
      <c r="V921" s="41"/>
      <c r="W921" s="43"/>
    </row>
    <row r="922">
      <c r="A922" s="40"/>
      <c r="B922" s="40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2"/>
      <c r="P922" s="41"/>
      <c r="Q922" s="41"/>
      <c r="R922" s="41"/>
      <c r="S922" s="41"/>
      <c r="T922" s="41"/>
      <c r="U922" s="41"/>
      <c r="V922" s="41"/>
      <c r="W922" s="43"/>
    </row>
    <row r="923">
      <c r="A923" s="40"/>
      <c r="B923" s="40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2"/>
      <c r="P923" s="41"/>
      <c r="Q923" s="41"/>
      <c r="R923" s="41"/>
      <c r="S923" s="41"/>
      <c r="T923" s="41"/>
      <c r="U923" s="41"/>
      <c r="V923" s="41"/>
      <c r="W923" s="43"/>
    </row>
    <row r="924">
      <c r="A924" s="40"/>
      <c r="B924" s="40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2"/>
      <c r="P924" s="41"/>
      <c r="Q924" s="41"/>
      <c r="R924" s="41"/>
      <c r="S924" s="41"/>
      <c r="T924" s="41"/>
      <c r="U924" s="41"/>
      <c r="V924" s="41"/>
      <c r="W924" s="43"/>
    </row>
    <row r="925">
      <c r="A925" s="40"/>
      <c r="B925" s="40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2"/>
      <c r="P925" s="41"/>
      <c r="Q925" s="41"/>
      <c r="R925" s="41"/>
      <c r="S925" s="41"/>
      <c r="T925" s="41"/>
      <c r="U925" s="41"/>
      <c r="V925" s="41"/>
      <c r="W925" s="43"/>
    </row>
    <row r="926">
      <c r="A926" s="40"/>
      <c r="B926" s="40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2"/>
      <c r="P926" s="41"/>
      <c r="Q926" s="41"/>
      <c r="R926" s="41"/>
      <c r="S926" s="41"/>
      <c r="T926" s="41"/>
      <c r="U926" s="41"/>
      <c r="V926" s="41"/>
      <c r="W926" s="43"/>
    </row>
    <row r="927">
      <c r="A927" s="40"/>
      <c r="B927" s="40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2"/>
      <c r="P927" s="41"/>
      <c r="Q927" s="41"/>
      <c r="R927" s="41"/>
      <c r="S927" s="41"/>
      <c r="T927" s="41"/>
      <c r="U927" s="41"/>
      <c r="V927" s="41"/>
      <c r="W927" s="43"/>
    </row>
    <row r="928">
      <c r="A928" s="40"/>
      <c r="B928" s="40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2"/>
      <c r="P928" s="41"/>
      <c r="Q928" s="41"/>
      <c r="R928" s="41"/>
      <c r="S928" s="41"/>
      <c r="T928" s="41"/>
      <c r="U928" s="41"/>
      <c r="V928" s="41"/>
      <c r="W928" s="43"/>
    </row>
    <row r="929">
      <c r="A929" s="40"/>
      <c r="B929" s="40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2"/>
      <c r="P929" s="41"/>
      <c r="Q929" s="41"/>
      <c r="R929" s="41"/>
      <c r="S929" s="41"/>
      <c r="T929" s="41"/>
      <c r="U929" s="41"/>
      <c r="V929" s="41"/>
      <c r="W929" s="43"/>
    </row>
    <row r="930">
      <c r="A930" s="40"/>
      <c r="B930" s="40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2"/>
      <c r="P930" s="41"/>
      <c r="Q930" s="41"/>
      <c r="R930" s="41"/>
      <c r="S930" s="41"/>
      <c r="T930" s="41"/>
      <c r="U930" s="41"/>
      <c r="V930" s="41"/>
      <c r="W930" s="43"/>
    </row>
    <row r="931">
      <c r="A931" s="40"/>
      <c r="B931" s="40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2"/>
      <c r="P931" s="41"/>
      <c r="Q931" s="41"/>
      <c r="R931" s="41"/>
      <c r="S931" s="41"/>
      <c r="T931" s="41"/>
      <c r="U931" s="41"/>
      <c r="V931" s="41"/>
      <c r="W931" s="43"/>
    </row>
    <row r="932">
      <c r="A932" s="40"/>
      <c r="B932" s="40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2"/>
      <c r="P932" s="41"/>
      <c r="Q932" s="41"/>
      <c r="R932" s="41"/>
      <c r="S932" s="41"/>
      <c r="T932" s="41"/>
      <c r="U932" s="41"/>
      <c r="V932" s="41"/>
      <c r="W932" s="43"/>
    </row>
    <row r="933">
      <c r="A933" s="40"/>
      <c r="B933" s="40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2"/>
      <c r="P933" s="41"/>
      <c r="Q933" s="41"/>
      <c r="R933" s="41"/>
      <c r="S933" s="41"/>
      <c r="T933" s="41"/>
      <c r="U933" s="41"/>
      <c r="V933" s="41"/>
      <c r="W933" s="43"/>
    </row>
    <row r="934">
      <c r="A934" s="40"/>
      <c r="B934" s="40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2"/>
      <c r="P934" s="41"/>
      <c r="Q934" s="41"/>
      <c r="R934" s="41"/>
      <c r="S934" s="41"/>
      <c r="T934" s="41"/>
      <c r="U934" s="41"/>
      <c r="V934" s="41"/>
      <c r="W934" s="43"/>
    </row>
    <row r="935">
      <c r="A935" s="40"/>
      <c r="B935" s="40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2"/>
      <c r="P935" s="41"/>
      <c r="Q935" s="41"/>
      <c r="R935" s="41"/>
      <c r="S935" s="41"/>
      <c r="T935" s="41"/>
      <c r="U935" s="41"/>
      <c r="V935" s="41"/>
      <c r="W935" s="43"/>
    </row>
    <row r="936">
      <c r="A936" s="40"/>
      <c r="B936" s="40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2"/>
      <c r="P936" s="41"/>
      <c r="Q936" s="41"/>
      <c r="R936" s="41"/>
      <c r="S936" s="41"/>
      <c r="T936" s="41"/>
      <c r="U936" s="41"/>
      <c r="V936" s="41"/>
      <c r="W936" s="43"/>
    </row>
    <row r="937">
      <c r="A937" s="40"/>
      <c r="B937" s="40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2"/>
      <c r="P937" s="41"/>
      <c r="Q937" s="41"/>
      <c r="R937" s="41"/>
      <c r="S937" s="41"/>
      <c r="T937" s="41"/>
      <c r="U937" s="41"/>
      <c r="V937" s="41"/>
      <c r="W937" s="43"/>
    </row>
    <row r="938">
      <c r="A938" s="40"/>
      <c r="B938" s="40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2"/>
      <c r="P938" s="41"/>
      <c r="Q938" s="41"/>
      <c r="R938" s="41"/>
      <c r="S938" s="41"/>
      <c r="T938" s="41"/>
      <c r="U938" s="41"/>
      <c r="V938" s="41"/>
      <c r="W938" s="43"/>
    </row>
    <row r="939">
      <c r="A939" s="40"/>
      <c r="B939" s="40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2"/>
      <c r="P939" s="41"/>
      <c r="Q939" s="41"/>
      <c r="R939" s="41"/>
      <c r="S939" s="41"/>
      <c r="T939" s="41"/>
      <c r="U939" s="41"/>
      <c r="V939" s="41"/>
      <c r="W939" s="43"/>
    </row>
    <row r="940">
      <c r="A940" s="40"/>
      <c r="B940" s="40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2"/>
      <c r="P940" s="41"/>
      <c r="Q940" s="41"/>
      <c r="R940" s="41"/>
      <c r="S940" s="41"/>
      <c r="T940" s="41"/>
      <c r="U940" s="41"/>
      <c r="V940" s="41"/>
      <c r="W940" s="43"/>
    </row>
    <row r="941">
      <c r="A941" s="40"/>
      <c r="B941" s="40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2"/>
      <c r="P941" s="41"/>
      <c r="Q941" s="41"/>
      <c r="R941" s="41"/>
      <c r="S941" s="41"/>
      <c r="T941" s="41"/>
      <c r="U941" s="41"/>
      <c r="V941" s="41"/>
      <c r="W941" s="43"/>
    </row>
    <row r="942">
      <c r="A942" s="40"/>
      <c r="B942" s="40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2"/>
      <c r="P942" s="41"/>
      <c r="Q942" s="41"/>
      <c r="R942" s="41"/>
      <c r="S942" s="41"/>
      <c r="T942" s="41"/>
      <c r="U942" s="41"/>
      <c r="V942" s="41"/>
      <c r="W942" s="43"/>
    </row>
    <row r="943">
      <c r="A943" s="40"/>
      <c r="B943" s="40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2"/>
      <c r="P943" s="41"/>
      <c r="Q943" s="41"/>
      <c r="R943" s="41"/>
      <c r="S943" s="41"/>
      <c r="T943" s="41"/>
      <c r="U943" s="41"/>
      <c r="V943" s="41"/>
      <c r="W943" s="43"/>
    </row>
    <row r="944">
      <c r="A944" s="40"/>
      <c r="B944" s="40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2"/>
      <c r="P944" s="41"/>
      <c r="Q944" s="41"/>
      <c r="R944" s="41"/>
      <c r="S944" s="41"/>
      <c r="T944" s="41"/>
      <c r="U944" s="41"/>
      <c r="V944" s="41"/>
      <c r="W944" s="43"/>
    </row>
    <row r="945">
      <c r="A945" s="40"/>
      <c r="B945" s="40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2"/>
      <c r="P945" s="41"/>
      <c r="Q945" s="41"/>
      <c r="R945" s="41"/>
      <c r="S945" s="41"/>
      <c r="T945" s="41"/>
      <c r="U945" s="41"/>
      <c r="V945" s="41"/>
      <c r="W945" s="43"/>
    </row>
    <row r="946">
      <c r="A946" s="40"/>
      <c r="B946" s="40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2"/>
      <c r="P946" s="41"/>
      <c r="Q946" s="41"/>
      <c r="R946" s="41"/>
      <c r="S946" s="41"/>
      <c r="T946" s="41"/>
      <c r="U946" s="41"/>
      <c r="V946" s="41"/>
      <c r="W946" s="43"/>
    </row>
    <row r="947">
      <c r="A947" s="40"/>
      <c r="B947" s="40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2"/>
      <c r="P947" s="41"/>
      <c r="Q947" s="41"/>
      <c r="R947" s="41"/>
      <c r="S947" s="41"/>
      <c r="T947" s="41"/>
      <c r="U947" s="41"/>
      <c r="V947" s="41"/>
      <c r="W947" s="43"/>
    </row>
    <row r="948">
      <c r="A948" s="40"/>
      <c r="B948" s="40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2"/>
      <c r="P948" s="41"/>
      <c r="Q948" s="41"/>
      <c r="R948" s="41"/>
      <c r="S948" s="41"/>
      <c r="T948" s="41"/>
      <c r="U948" s="41"/>
      <c r="V948" s="41"/>
      <c r="W948" s="43"/>
    </row>
    <row r="949">
      <c r="A949" s="40"/>
      <c r="B949" s="40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2"/>
      <c r="P949" s="41"/>
      <c r="Q949" s="41"/>
      <c r="R949" s="41"/>
      <c r="S949" s="41"/>
      <c r="T949" s="41"/>
      <c r="U949" s="41"/>
      <c r="V949" s="41"/>
      <c r="W949" s="43"/>
    </row>
    <row r="950">
      <c r="A950" s="40"/>
      <c r="B950" s="40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2"/>
      <c r="P950" s="41"/>
      <c r="Q950" s="41"/>
      <c r="R950" s="41"/>
      <c r="S950" s="41"/>
      <c r="T950" s="41"/>
      <c r="U950" s="41"/>
      <c r="V950" s="41"/>
      <c r="W950" s="43"/>
    </row>
    <row r="951">
      <c r="A951" s="40"/>
      <c r="B951" s="40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2"/>
      <c r="P951" s="41"/>
      <c r="Q951" s="41"/>
      <c r="R951" s="41"/>
      <c r="S951" s="41"/>
      <c r="T951" s="41"/>
      <c r="U951" s="41"/>
      <c r="V951" s="41"/>
      <c r="W951" s="43"/>
    </row>
    <row r="952">
      <c r="A952" s="40"/>
      <c r="B952" s="40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2"/>
      <c r="P952" s="41"/>
      <c r="Q952" s="41"/>
      <c r="R952" s="41"/>
      <c r="S952" s="41"/>
      <c r="T952" s="41"/>
      <c r="U952" s="41"/>
      <c r="V952" s="41"/>
      <c r="W952" s="43"/>
    </row>
    <row r="953">
      <c r="A953" s="40"/>
      <c r="B953" s="40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2"/>
      <c r="P953" s="41"/>
      <c r="Q953" s="41"/>
      <c r="R953" s="41"/>
      <c r="S953" s="41"/>
      <c r="T953" s="41"/>
      <c r="U953" s="41"/>
      <c r="V953" s="41"/>
      <c r="W953" s="43"/>
    </row>
    <row r="954">
      <c r="A954" s="40"/>
      <c r="B954" s="40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2"/>
      <c r="P954" s="41"/>
      <c r="Q954" s="41"/>
      <c r="R954" s="41"/>
      <c r="S954" s="41"/>
      <c r="T954" s="41"/>
      <c r="U954" s="41"/>
      <c r="V954" s="41"/>
      <c r="W954" s="43"/>
    </row>
    <row r="955">
      <c r="A955" s="40"/>
      <c r="B955" s="40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2"/>
      <c r="P955" s="41"/>
      <c r="Q955" s="41"/>
      <c r="R955" s="41"/>
      <c r="S955" s="41"/>
      <c r="T955" s="41"/>
      <c r="U955" s="41"/>
      <c r="V955" s="41"/>
      <c r="W955" s="43"/>
    </row>
    <row r="956">
      <c r="A956" s="40"/>
      <c r="B956" s="40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2"/>
      <c r="P956" s="41"/>
      <c r="Q956" s="41"/>
      <c r="R956" s="41"/>
      <c r="S956" s="41"/>
      <c r="T956" s="41"/>
      <c r="U956" s="41"/>
      <c r="V956" s="41"/>
      <c r="W956" s="43"/>
    </row>
    <row r="957">
      <c r="A957" s="40"/>
      <c r="B957" s="40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2"/>
      <c r="P957" s="41"/>
      <c r="Q957" s="41"/>
      <c r="R957" s="41"/>
      <c r="S957" s="41"/>
      <c r="T957" s="41"/>
      <c r="U957" s="41"/>
      <c r="V957" s="41"/>
      <c r="W957" s="43"/>
    </row>
    <row r="958">
      <c r="A958" s="40"/>
      <c r="B958" s="40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2"/>
      <c r="P958" s="41"/>
      <c r="Q958" s="41"/>
      <c r="R958" s="41"/>
      <c r="S958" s="41"/>
      <c r="T958" s="41"/>
      <c r="U958" s="41"/>
      <c r="V958" s="41"/>
      <c r="W958" s="43"/>
    </row>
    <row r="959">
      <c r="A959" s="40"/>
      <c r="B959" s="40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2"/>
      <c r="P959" s="41"/>
      <c r="Q959" s="41"/>
      <c r="R959" s="41"/>
      <c r="S959" s="41"/>
      <c r="T959" s="41"/>
      <c r="U959" s="41"/>
      <c r="V959" s="41"/>
      <c r="W959" s="43"/>
    </row>
    <row r="960">
      <c r="A960" s="40"/>
      <c r="B960" s="40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2"/>
      <c r="P960" s="41"/>
      <c r="Q960" s="41"/>
      <c r="R960" s="41"/>
      <c r="S960" s="41"/>
      <c r="T960" s="41"/>
      <c r="U960" s="41"/>
      <c r="V960" s="41"/>
      <c r="W960" s="43"/>
    </row>
    <row r="961">
      <c r="A961" s="40"/>
      <c r="B961" s="40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2"/>
      <c r="P961" s="41"/>
      <c r="Q961" s="41"/>
      <c r="R961" s="41"/>
      <c r="S961" s="41"/>
      <c r="T961" s="41"/>
      <c r="U961" s="41"/>
      <c r="V961" s="41"/>
      <c r="W961" s="43"/>
    </row>
    <row r="962">
      <c r="A962" s="40"/>
      <c r="B962" s="40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2"/>
      <c r="P962" s="41"/>
      <c r="Q962" s="41"/>
      <c r="R962" s="41"/>
      <c r="S962" s="41"/>
      <c r="T962" s="41"/>
      <c r="U962" s="41"/>
      <c r="V962" s="41"/>
      <c r="W962" s="43"/>
    </row>
    <row r="963">
      <c r="A963" s="40"/>
      <c r="B963" s="40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2"/>
      <c r="P963" s="41"/>
      <c r="Q963" s="41"/>
      <c r="R963" s="41"/>
      <c r="S963" s="41"/>
      <c r="T963" s="41"/>
      <c r="U963" s="41"/>
      <c r="V963" s="41"/>
      <c r="W963" s="43"/>
    </row>
    <row r="964">
      <c r="A964" s="40"/>
      <c r="B964" s="40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2"/>
      <c r="P964" s="41"/>
      <c r="Q964" s="41"/>
      <c r="R964" s="41"/>
      <c r="S964" s="41"/>
      <c r="T964" s="41"/>
      <c r="U964" s="41"/>
      <c r="V964" s="41"/>
      <c r="W964" s="43"/>
    </row>
    <row r="965">
      <c r="A965" s="40"/>
      <c r="B965" s="40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2"/>
      <c r="P965" s="41"/>
      <c r="Q965" s="41"/>
      <c r="R965" s="41"/>
      <c r="S965" s="41"/>
      <c r="T965" s="41"/>
      <c r="U965" s="41"/>
      <c r="V965" s="41"/>
      <c r="W965" s="43"/>
    </row>
    <row r="966">
      <c r="A966" s="40"/>
      <c r="B966" s="40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2"/>
      <c r="P966" s="41"/>
      <c r="Q966" s="41"/>
      <c r="R966" s="41"/>
      <c r="S966" s="41"/>
      <c r="T966" s="41"/>
      <c r="U966" s="41"/>
      <c r="V966" s="41"/>
      <c r="W966" s="43"/>
    </row>
    <row r="967">
      <c r="A967" s="40"/>
      <c r="B967" s="40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2"/>
      <c r="P967" s="41"/>
      <c r="Q967" s="41"/>
      <c r="R967" s="41"/>
      <c r="S967" s="41"/>
      <c r="T967" s="41"/>
      <c r="U967" s="41"/>
      <c r="V967" s="41"/>
      <c r="W967" s="43"/>
    </row>
    <row r="968">
      <c r="A968" s="40"/>
      <c r="B968" s="40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2"/>
      <c r="P968" s="41"/>
      <c r="Q968" s="41"/>
      <c r="R968" s="41"/>
      <c r="S968" s="41"/>
      <c r="T968" s="41"/>
      <c r="U968" s="41"/>
      <c r="V968" s="41"/>
      <c r="W968" s="43"/>
    </row>
    <row r="969">
      <c r="A969" s="40"/>
      <c r="B969" s="40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2"/>
      <c r="P969" s="41"/>
      <c r="Q969" s="41"/>
      <c r="R969" s="41"/>
      <c r="S969" s="41"/>
      <c r="T969" s="41"/>
      <c r="U969" s="41"/>
      <c r="V969" s="41"/>
      <c r="W969" s="43"/>
    </row>
    <row r="970">
      <c r="A970" s="40"/>
      <c r="B970" s="40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2"/>
      <c r="P970" s="41"/>
      <c r="Q970" s="41"/>
      <c r="R970" s="41"/>
      <c r="S970" s="41"/>
      <c r="T970" s="41"/>
      <c r="U970" s="41"/>
      <c r="V970" s="41"/>
      <c r="W970" s="43"/>
    </row>
    <row r="971">
      <c r="A971" s="40"/>
      <c r="B971" s="40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2"/>
      <c r="P971" s="41"/>
      <c r="Q971" s="41"/>
      <c r="R971" s="41"/>
      <c r="S971" s="41"/>
      <c r="T971" s="41"/>
      <c r="U971" s="41"/>
      <c r="V971" s="41"/>
      <c r="W971" s="43"/>
    </row>
    <row r="972">
      <c r="A972" s="40"/>
      <c r="B972" s="40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2"/>
      <c r="P972" s="41"/>
      <c r="Q972" s="41"/>
      <c r="R972" s="41"/>
      <c r="S972" s="41"/>
      <c r="T972" s="41"/>
      <c r="U972" s="41"/>
      <c r="V972" s="41"/>
      <c r="W972" s="43"/>
    </row>
    <row r="973">
      <c r="A973" s="40"/>
      <c r="B973" s="40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2"/>
      <c r="P973" s="41"/>
      <c r="Q973" s="41"/>
      <c r="R973" s="41"/>
      <c r="S973" s="41"/>
      <c r="T973" s="41"/>
      <c r="U973" s="41"/>
      <c r="V973" s="41"/>
      <c r="W973" s="43"/>
    </row>
    <row r="974">
      <c r="A974" s="40"/>
      <c r="B974" s="40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2"/>
      <c r="P974" s="41"/>
      <c r="Q974" s="41"/>
      <c r="R974" s="41"/>
      <c r="S974" s="41"/>
      <c r="T974" s="41"/>
      <c r="U974" s="41"/>
      <c r="V974" s="41"/>
      <c r="W974" s="43"/>
    </row>
    <row r="975">
      <c r="A975" s="40"/>
      <c r="B975" s="40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2"/>
      <c r="P975" s="41"/>
      <c r="Q975" s="41"/>
      <c r="R975" s="41"/>
      <c r="S975" s="41"/>
      <c r="T975" s="41"/>
      <c r="U975" s="41"/>
      <c r="V975" s="41"/>
      <c r="W975" s="43"/>
    </row>
    <row r="976">
      <c r="A976" s="40"/>
      <c r="B976" s="40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2"/>
      <c r="P976" s="41"/>
      <c r="Q976" s="41"/>
      <c r="R976" s="41"/>
      <c r="S976" s="41"/>
      <c r="T976" s="41"/>
      <c r="U976" s="41"/>
      <c r="V976" s="41"/>
      <c r="W976" s="43"/>
    </row>
    <row r="977">
      <c r="A977" s="40"/>
      <c r="B977" s="40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2"/>
      <c r="P977" s="41"/>
      <c r="Q977" s="41"/>
      <c r="R977" s="41"/>
      <c r="S977" s="41"/>
      <c r="T977" s="41"/>
      <c r="U977" s="41"/>
      <c r="V977" s="41"/>
      <c r="W977" s="43"/>
    </row>
    <row r="978">
      <c r="A978" s="40"/>
      <c r="B978" s="40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2"/>
      <c r="P978" s="41"/>
      <c r="Q978" s="41"/>
      <c r="R978" s="41"/>
      <c r="S978" s="41"/>
      <c r="T978" s="41"/>
      <c r="U978" s="41"/>
      <c r="V978" s="41"/>
      <c r="W978" s="43"/>
    </row>
    <row r="979">
      <c r="A979" s="40"/>
      <c r="B979" s="40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2"/>
      <c r="P979" s="41"/>
      <c r="Q979" s="41"/>
      <c r="R979" s="41"/>
      <c r="S979" s="41"/>
      <c r="T979" s="41"/>
      <c r="U979" s="41"/>
      <c r="V979" s="41"/>
      <c r="W979" s="43"/>
    </row>
    <row r="980">
      <c r="A980" s="40"/>
      <c r="B980" s="40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2"/>
      <c r="P980" s="41"/>
      <c r="Q980" s="41"/>
      <c r="R980" s="41"/>
      <c r="S980" s="41"/>
      <c r="T980" s="41"/>
      <c r="U980" s="41"/>
      <c r="V980" s="41"/>
      <c r="W980" s="43"/>
    </row>
    <row r="981">
      <c r="A981" s="40"/>
      <c r="B981" s="40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2"/>
      <c r="P981" s="41"/>
      <c r="Q981" s="41"/>
      <c r="R981" s="41"/>
      <c r="S981" s="41"/>
      <c r="T981" s="41"/>
      <c r="U981" s="41"/>
      <c r="V981" s="41"/>
      <c r="W981" s="43"/>
    </row>
    <row r="982">
      <c r="A982" s="40"/>
      <c r="B982" s="40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2"/>
      <c r="P982" s="41"/>
      <c r="Q982" s="41"/>
      <c r="R982" s="41"/>
      <c r="S982" s="41"/>
      <c r="T982" s="41"/>
      <c r="U982" s="41"/>
      <c r="V982" s="41"/>
      <c r="W982" s="43"/>
    </row>
    <row r="983">
      <c r="A983" s="40"/>
      <c r="B983" s="40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2"/>
      <c r="P983" s="41"/>
      <c r="Q983" s="41"/>
      <c r="R983" s="41"/>
      <c r="S983" s="41"/>
      <c r="T983" s="41"/>
      <c r="U983" s="41"/>
      <c r="V983" s="41"/>
      <c r="W983" s="43"/>
    </row>
    <row r="984">
      <c r="A984" s="40"/>
      <c r="B984" s="40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2"/>
      <c r="P984" s="41"/>
      <c r="Q984" s="41"/>
      <c r="R984" s="41"/>
      <c r="S984" s="41"/>
      <c r="T984" s="41"/>
      <c r="U984" s="41"/>
      <c r="V984" s="41"/>
      <c r="W984" s="43"/>
    </row>
    <row r="985">
      <c r="A985" s="40"/>
      <c r="B985" s="40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2"/>
      <c r="P985" s="41"/>
      <c r="Q985" s="41"/>
      <c r="R985" s="41"/>
      <c r="S985" s="41"/>
      <c r="T985" s="41"/>
      <c r="U985" s="41"/>
      <c r="V985" s="41"/>
      <c r="W985" s="43"/>
    </row>
    <row r="986">
      <c r="A986" s="40"/>
      <c r="B986" s="40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2"/>
      <c r="P986" s="41"/>
      <c r="Q986" s="41"/>
      <c r="R986" s="41"/>
      <c r="S986" s="41"/>
      <c r="T986" s="41"/>
      <c r="U986" s="41"/>
      <c r="V986" s="41"/>
      <c r="W986" s="43"/>
    </row>
    <row r="987">
      <c r="A987" s="40"/>
      <c r="B987" s="40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2"/>
      <c r="P987" s="41"/>
      <c r="Q987" s="41"/>
      <c r="R987" s="41"/>
      <c r="S987" s="41"/>
      <c r="T987" s="41"/>
      <c r="U987" s="41"/>
      <c r="V987" s="41"/>
      <c r="W987" s="43"/>
    </row>
    <row r="988">
      <c r="A988" s="40"/>
      <c r="B988" s="40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2"/>
      <c r="P988" s="41"/>
      <c r="Q988" s="41"/>
      <c r="R988" s="41"/>
      <c r="S988" s="41"/>
      <c r="T988" s="41"/>
      <c r="U988" s="41"/>
      <c r="V988" s="41"/>
      <c r="W988" s="43"/>
    </row>
    <row r="989">
      <c r="A989" s="40"/>
      <c r="B989" s="40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2"/>
      <c r="P989" s="41"/>
      <c r="Q989" s="41"/>
      <c r="R989" s="41"/>
      <c r="S989" s="41"/>
      <c r="T989" s="41"/>
      <c r="U989" s="41"/>
      <c r="V989" s="41"/>
      <c r="W989" s="43"/>
    </row>
    <row r="990">
      <c r="A990" s="40"/>
      <c r="B990" s="40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2"/>
      <c r="P990" s="41"/>
      <c r="Q990" s="41"/>
      <c r="R990" s="41"/>
      <c r="S990" s="41"/>
      <c r="T990" s="41"/>
      <c r="U990" s="41"/>
      <c r="V990" s="41"/>
      <c r="W990" s="43"/>
    </row>
  </sheetData>
  <autoFilter ref="$A$3:$W$75">
    <sortState ref="A3:W75">
      <sortCondition ref="B3:B75"/>
      <sortCondition descending="1" ref="O3:O75"/>
      <sortCondition descending="1" ref="W3:W75"/>
    </sortState>
  </autoFilter>
  <mergeCells count="5">
    <mergeCell ref="P2:V2"/>
    <mergeCell ref="I2:O2"/>
    <mergeCell ref="C2:H2"/>
    <mergeCell ref="A1:W1"/>
    <mergeCell ref="A77:W7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14" width="8.13"/>
    <col customWidth="1" min="15" max="20" width="8.5"/>
    <col customWidth="1" min="21" max="26" width="7.88"/>
  </cols>
  <sheetData>
    <row r="1">
      <c r="A1" s="53"/>
      <c r="B1" s="53"/>
      <c r="C1" s="54" t="s">
        <v>32</v>
      </c>
      <c r="I1" s="55" t="s">
        <v>1</v>
      </c>
      <c r="O1" s="56" t="s">
        <v>9</v>
      </c>
      <c r="U1" s="57" t="s">
        <v>9</v>
      </c>
    </row>
    <row r="2">
      <c r="A2" s="58" t="s">
        <v>33</v>
      </c>
      <c r="B2" s="58" t="s">
        <v>8</v>
      </c>
      <c r="C2" s="2">
        <v>2019.0</v>
      </c>
      <c r="D2" s="2">
        <v>2020.0</v>
      </c>
      <c r="E2" s="2">
        <v>2021.0</v>
      </c>
      <c r="F2" s="2">
        <v>2022.0</v>
      </c>
      <c r="G2" s="2">
        <v>2023.0</v>
      </c>
      <c r="H2" s="2">
        <v>2024.0</v>
      </c>
      <c r="I2" s="2">
        <v>2019.0</v>
      </c>
      <c r="J2" s="2">
        <v>2020.0</v>
      </c>
      <c r="K2" s="2">
        <v>2021.0</v>
      </c>
      <c r="L2" s="2">
        <v>2022.0</v>
      </c>
      <c r="M2" s="2">
        <v>2023.0</v>
      </c>
      <c r="N2" s="2">
        <v>2024.0</v>
      </c>
      <c r="O2" s="2">
        <v>2019.0</v>
      </c>
      <c r="P2" s="2">
        <v>2020.0</v>
      </c>
      <c r="Q2" s="2">
        <v>2021.0</v>
      </c>
      <c r="R2" s="2">
        <v>2022.0</v>
      </c>
      <c r="S2" s="2">
        <v>2023.0</v>
      </c>
      <c r="T2" s="2">
        <v>2024.0</v>
      </c>
      <c r="U2" s="2">
        <v>2019.0</v>
      </c>
      <c r="V2" s="2">
        <v>2020.0</v>
      </c>
      <c r="W2" s="2">
        <v>2021.0</v>
      </c>
      <c r="X2" s="2">
        <v>2022.0</v>
      </c>
      <c r="Y2" s="2">
        <v>2023.0</v>
      </c>
      <c r="Z2" s="2">
        <v>2024.0</v>
      </c>
    </row>
    <row r="3">
      <c r="A3" s="58" t="s">
        <v>36</v>
      </c>
      <c r="B3" s="58" t="s">
        <v>105</v>
      </c>
      <c r="C3" s="6">
        <f>COUNTIF('2019'!A:A,"=" &amp; B3)</f>
        <v>2</v>
      </c>
      <c r="D3" s="6">
        <f>COUNTIF('2020'!A:A,"=" &amp; B3)</f>
        <v>1</v>
      </c>
      <c r="E3" s="6">
        <f>COUNTIF('2021'!A:A,"=" &amp; B3)</f>
        <v>1</v>
      </c>
      <c r="F3" s="6">
        <f>COUNTIF('2022'!A:A,"=" &amp; B3)</f>
        <v>1</v>
      </c>
      <c r="G3" s="6">
        <f>COUNTIF('2023'!A:A,"=" &amp; B3)</f>
        <v>2</v>
      </c>
      <c r="H3" s="6">
        <f>COUNTIF('2024'!A:A,"=" &amp; B3)</f>
        <v>2</v>
      </c>
      <c r="I3" s="6">
        <f>SUMIF('2019'!A:A,B3,'2019'!C:C)</f>
        <v>4</v>
      </c>
      <c r="J3" s="6">
        <f>SUMIF('2020'!A:A,B3,'2020'!C:C)</f>
        <v>7</v>
      </c>
      <c r="K3" s="6">
        <f>SUMIF('2021'!A:A,B3,'2021'!C:C)</f>
        <v>7</v>
      </c>
      <c r="L3" s="6">
        <f>SUMIF('2022'!A:A,B3,'2022'!C:C)</f>
        <v>5</v>
      </c>
      <c r="M3" s="6">
        <f>SUMIF('2023'!A:A,B3,'2023'!C:C)</f>
        <v>5</v>
      </c>
      <c r="N3" s="6">
        <f>SUMIF('2024'!A:A,B3,'2024'!C:C)</f>
        <v>4</v>
      </c>
      <c r="O3" s="6">
        <f>SUMIF('2019'!A:A,B3,'2019'!D:D)</f>
        <v>1</v>
      </c>
      <c r="P3" s="6">
        <f>SUMIF('2020'!A:A,B3,'2020'!D:D)</f>
        <v>2</v>
      </c>
      <c r="Q3" s="6">
        <f>SUMIF('2021'!A:A,B3,'2021'!D:D)</f>
        <v>2</v>
      </c>
      <c r="R3" s="6">
        <f>SUMIF('2022'!A:A,B3,'2022'!D:D)</f>
        <v>1</v>
      </c>
      <c r="S3" s="6">
        <f>SUMIF('2023'!A:A,B3,'2023'!D:D)</f>
        <v>0</v>
      </c>
      <c r="T3" s="6">
        <f>SUMIF('2024'!A:A,B3,'2024'!D:D)</f>
        <v>1</v>
      </c>
      <c r="U3" s="4">
        <f t="shared" ref="U3:Z3" si="1">IFERROR(O3/I3, 0)</f>
        <v>0.25</v>
      </c>
      <c r="V3" s="4">
        <f t="shared" si="1"/>
        <v>0.2857142857</v>
      </c>
      <c r="W3" s="4">
        <f t="shared" si="1"/>
        <v>0.2857142857</v>
      </c>
      <c r="X3" s="4">
        <f t="shared" si="1"/>
        <v>0.2</v>
      </c>
      <c r="Y3" s="4">
        <f t="shared" si="1"/>
        <v>0</v>
      </c>
      <c r="Z3" s="4">
        <f t="shared" si="1"/>
        <v>0.25</v>
      </c>
    </row>
    <row r="4">
      <c r="A4" s="58" t="s">
        <v>38</v>
      </c>
      <c r="B4" s="58" t="s">
        <v>106</v>
      </c>
      <c r="C4" s="6">
        <f>COUNTIF('2019'!A:A,"=" &amp; B4)</f>
        <v>4</v>
      </c>
      <c r="D4" s="6">
        <f>COUNTIF('2020'!A:A,"=" &amp; B4)</f>
        <v>5</v>
      </c>
      <c r="E4" s="6">
        <f>COUNTIF('2021'!A:A,"=" &amp; B4)</f>
        <v>5</v>
      </c>
      <c r="F4" s="6">
        <f>COUNTIF('2022'!A:A,"=" &amp; B4)</f>
        <v>7</v>
      </c>
      <c r="G4" s="6">
        <f>COUNTIF('2023'!A:A,"=" &amp; B4)</f>
        <v>10</v>
      </c>
      <c r="H4" s="6">
        <f>COUNTIF('2024'!A:A,"=" &amp; B4)</f>
        <v>10</v>
      </c>
      <c r="I4" s="6">
        <f>SUMIF('2019'!A:A,B4,'2019'!C:C)</f>
        <v>510</v>
      </c>
      <c r="J4" s="6">
        <f>SUMIF('2020'!A:A,B4,'2020'!C:C)</f>
        <v>598</v>
      </c>
      <c r="K4" s="6">
        <f>SUMIF('2021'!A:A,B4,'2021'!C:C)</f>
        <v>804</v>
      </c>
      <c r="L4" s="6">
        <f>SUMIF('2022'!A:A,B4,'2022'!C:C)</f>
        <v>1225</v>
      </c>
      <c r="M4" s="6">
        <f>SUMIF('2023'!A:A,B4,'2023'!C:C)</f>
        <v>1654</v>
      </c>
      <c r="N4" s="6">
        <f>SUMIF('2024'!A:A,B4,'2024'!C:C)</f>
        <v>2349</v>
      </c>
      <c r="O4" s="6">
        <f>SUMIF('2019'!A:A,B4,'2019'!D:D)</f>
        <v>176</v>
      </c>
      <c r="P4" s="6">
        <f>SUMIF('2020'!A:A,B4,'2020'!D:D)</f>
        <v>67</v>
      </c>
      <c r="Q4" s="6">
        <f>SUMIF('2021'!A:A,B4,'2021'!D:D)</f>
        <v>132</v>
      </c>
      <c r="R4" s="6">
        <f>SUMIF('2022'!A:A,B4,'2022'!D:D)</f>
        <v>156</v>
      </c>
      <c r="S4" s="6">
        <f>SUMIF('2023'!A:A,B4,'2023'!D:D)</f>
        <v>134</v>
      </c>
      <c r="T4" s="6">
        <f>SUMIF('2024'!A:A,B4,'2024'!D:D)</f>
        <v>415</v>
      </c>
      <c r="U4" s="4">
        <f t="shared" ref="U4:Z4" si="2">IFERROR(O4/I4, 0)</f>
        <v>0.3450980392</v>
      </c>
      <c r="V4" s="4">
        <f t="shared" si="2"/>
        <v>0.1120401338</v>
      </c>
      <c r="W4" s="4">
        <f t="shared" si="2"/>
        <v>0.1641791045</v>
      </c>
      <c r="X4" s="4">
        <f t="shared" si="2"/>
        <v>0.1273469388</v>
      </c>
      <c r="Y4" s="4">
        <f t="shared" si="2"/>
        <v>0.08101571947</v>
      </c>
      <c r="Z4" s="4">
        <f t="shared" si="2"/>
        <v>0.1766709238</v>
      </c>
    </row>
    <row r="5">
      <c r="A5" s="58" t="s">
        <v>36</v>
      </c>
      <c r="B5" s="58" t="s">
        <v>107</v>
      </c>
      <c r="C5" s="6">
        <f>COUNTIF('2019'!A:A,"=" &amp; B5)</f>
        <v>0</v>
      </c>
      <c r="D5" s="6">
        <f>COUNTIF('2020'!A:A,"=" &amp; B5)</f>
        <v>0</v>
      </c>
      <c r="E5" s="6">
        <f>COUNTIF('2021'!A:A,"=" &amp; B5)</f>
        <v>0</v>
      </c>
      <c r="F5" s="6">
        <f>COUNTIF('2022'!A:A,"=" &amp; B5)</f>
        <v>1</v>
      </c>
      <c r="G5" s="6">
        <f>COUNTIF('2023'!A:A,"=" &amp; B5)</f>
        <v>1</v>
      </c>
      <c r="H5" s="6">
        <f>COUNTIF('2024'!A:A,"=" &amp; B5)</f>
        <v>0</v>
      </c>
      <c r="I5" s="6">
        <f>SUMIF('2019'!A:A,B5,'2019'!C:C)</f>
        <v>0</v>
      </c>
      <c r="J5" s="6">
        <f>SUMIF('2020'!A:A,B5,'2020'!C:C)</f>
        <v>0</v>
      </c>
      <c r="K5" s="6">
        <f>SUMIF('2021'!A:A,B5,'2021'!C:C)</f>
        <v>0</v>
      </c>
      <c r="L5" s="6">
        <f>SUMIF('2022'!A:A,B5,'2022'!C:C)</f>
        <v>5</v>
      </c>
      <c r="M5" s="6">
        <f>SUMIF('2023'!A:A,B5,'2023'!C:C)</f>
        <v>4</v>
      </c>
      <c r="N5" s="6">
        <f>SUMIF('2024'!A:A,B5,'2024'!C:C)</f>
        <v>0</v>
      </c>
      <c r="O5" s="6">
        <f>SUMIF('2019'!A:A,B5,'2019'!D:D)</f>
        <v>0</v>
      </c>
      <c r="P5" s="6">
        <f>SUMIF('2020'!A:A,B5,'2020'!D:D)</f>
        <v>0</v>
      </c>
      <c r="Q5" s="6">
        <f>SUMIF('2021'!A:A,B5,'2021'!D:D)</f>
        <v>0</v>
      </c>
      <c r="R5" s="6">
        <f>SUMIF('2022'!A:A,B5,'2022'!D:D)</f>
        <v>0</v>
      </c>
      <c r="S5" s="6">
        <f>SUMIF('2023'!A:A,B5,'2023'!D:D)</f>
        <v>0</v>
      </c>
      <c r="T5" s="6">
        <f>SUMIF('2024'!A:A,B5,'2024'!D:D)</f>
        <v>0</v>
      </c>
      <c r="U5" s="4">
        <f t="shared" ref="U5:Z5" si="3">IFERROR(O5/I5, 0)</f>
        <v>0</v>
      </c>
      <c r="V5" s="4">
        <f t="shared" si="3"/>
        <v>0</v>
      </c>
      <c r="W5" s="4">
        <f t="shared" si="3"/>
        <v>0</v>
      </c>
      <c r="X5" s="4">
        <f t="shared" si="3"/>
        <v>0</v>
      </c>
      <c r="Y5" s="4">
        <f t="shared" si="3"/>
        <v>0</v>
      </c>
      <c r="Z5" s="4">
        <f t="shared" si="3"/>
        <v>0</v>
      </c>
    </row>
    <row r="6">
      <c r="A6" s="58"/>
      <c r="B6" s="59" t="s">
        <v>108</v>
      </c>
      <c r="C6" s="6">
        <f>COUNTIF('2019'!A:A,"=" &amp; B6)</f>
        <v>0</v>
      </c>
      <c r="D6" s="6">
        <f>COUNTIF('2020'!A:A,"=" &amp; B6)</f>
        <v>0</v>
      </c>
      <c r="E6" s="6">
        <f>COUNTIF('2021'!A:A,"=" &amp; B6)</f>
        <v>1</v>
      </c>
      <c r="F6" s="6">
        <f>COUNTIF('2022'!A:A,"=" &amp; B6)</f>
        <v>0</v>
      </c>
      <c r="G6" s="6">
        <f>COUNTIF('2023'!A:A,"=" &amp; B6)</f>
        <v>1</v>
      </c>
      <c r="H6" s="6">
        <f>COUNTIF('2024'!A:A,"=" &amp; B6)</f>
        <v>0</v>
      </c>
      <c r="I6" s="6">
        <f>SUMIF('2019'!A:A,B6,'2019'!C:C)</f>
        <v>0</v>
      </c>
      <c r="J6" s="6">
        <f>SUMIF('2020'!A:A,B6,'2020'!C:C)</f>
        <v>0</v>
      </c>
      <c r="K6" s="6">
        <f>SUMIF('2021'!A:A,B6,'2021'!C:C)</f>
        <v>1</v>
      </c>
      <c r="L6" s="6">
        <f>SUMIF('2022'!A:A,B6,'2022'!C:C)</f>
        <v>0</v>
      </c>
      <c r="M6" s="6">
        <f>SUMIF('2023'!A:A,B6,'2023'!C:C)</f>
        <v>1</v>
      </c>
      <c r="N6" s="6">
        <f>SUMIF('2024'!A:A,B6,'2024'!C:C)</f>
        <v>0</v>
      </c>
      <c r="O6" s="6">
        <f>SUMIF('2019'!A:A,B6,'2019'!D:D)</f>
        <v>0</v>
      </c>
      <c r="P6" s="6">
        <f>SUMIF('2020'!A:A,B6,'2020'!D:D)</f>
        <v>0</v>
      </c>
      <c r="Q6" s="6">
        <f>SUMIF('2021'!A:A,B6,'2021'!D:D)</f>
        <v>1</v>
      </c>
      <c r="R6" s="6">
        <f>SUMIF('2022'!A:A,B6,'2022'!D:D)</f>
        <v>0</v>
      </c>
      <c r="S6" s="6">
        <f>SUMIF('2023'!A:A,B6,'2023'!D:D)</f>
        <v>1</v>
      </c>
      <c r="T6" s="6">
        <f>SUMIF('2024'!A:A,B6,'2024'!D:D)</f>
        <v>0</v>
      </c>
      <c r="U6" s="4">
        <f t="shared" ref="U6:Z6" si="4">IFERROR(O6/I6, 0)</f>
        <v>0</v>
      </c>
      <c r="V6" s="4">
        <f t="shared" si="4"/>
        <v>0</v>
      </c>
      <c r="W6" s="4">
        <f t="shared" si="4"/>
        <v>1</v>
      </c>
      <c r="X6" s="4">
        <f t="shared" si="4"/>
        <v>0</v>
      </c>
      <c r="Y6" s="4">
        <f t="shared" si="4"/>
        <v>1</v>
      </c>
      <c r="Z6" s="4">
        <f t="shared" si="4"/>
        <v>0</v>
      </c>
    </row>
    <row r="7">
      <c r="A7" s="58" t="s">
        <v>38</v>
      </c>
      <c r="B7" s="58" t="s">
        <v>109</v>
      </c>
      <c r="C7" s="6">
        <f>COUNTIF('2019'!A:A,"=" &amp; B7)</f>
        <v>2</v>
      </c>
      <c r="D7" s="6">
        <f>COUNTIF('2020'!A:A,"=" &amp; B7)</f>
        <v>1</v>
      </c>
      <c r="E7" s="6">
        <f>COUNTIF('2021'!A:A,"=" &amp; B7)</f>
        <v>1</v>
      </c>
      <c r="F7" s="6">
        <f>COUNTIF('2022'!A:A,"=" &amp; B7)</f>
        <v>1</v>
      </c>
      <c r="G7" s="6">
        <f>COUNTIF('2023'!A:A,"=" &amp; B7)</f>
        <v>2</v>
      </c>
      <c r="H7" s="6">
        <f>COUNTIF('2024'!A:A,"=" &amp; B7)</f>
        <v>2</v>
      </c>
      <c r="I7" s="6">
        <f>SUMIF('2019'!A:A,B7,'2019'!C:C)</f>
        <v>25</v>
      </c>
      <c r="J7" s="6">
        <f>SUMIF('2020'!A:A,B7,'2020'!C:C)</f>
        <v>22</v>
      </c>
      <c r="K7" s="6">
        <f>SUMIF('2021'!A:A,B7,'2021'!C:C)</f>
        <v>21</v>
      </c>
      <c r="L7" s="6">
        <f>SUMIF('2022'!A:A,B7,'2022'!C:C)</f>
        <v>17</v>
      </c>
      <c r="M7" s="6">
        <f>SUMIF('2023'!A:A,B7,'2023'!C:C)</f>
        <v>31</v>
      </c>
      <c r="N7" s="6">
        <f>SUMIF('2024'!A:A,B7,'2024'!C:C)</f>
        <v>46</v>
      </c>
      <c r="O7" s="6">
        <f>SUMIF('2019'!A:A,B7,'2019'!D:D)</f>
        <v>1</v>
      </c>
      <c r="P7" s="6">
        <f>SUMIF('2020'!A:A,B7,'2020'!D:D)</f>
        <v>1</v>
      </c>
      <c r="Q7" s="6">
        <f>SUMIF('2021'!A:A,B7,'2021'!D:D)</f>
        <v>0</v>
      </c>
      <c r="R7" s="6">
        <f>SUMIF('2022'!A:A,B7,'2022'!D:D)</f>
        <v>0</v>
      </c>
      <c r="S7" s="6">
        <f>SUMIF('2023'!A:A,B7,'2023'!D:D)</f>
        <v>1</v>
      </c>
      <c r="T7" s="6">
        <f>SUMIF('2024'!A:A,B7,'2024'!D:D)</f>
        <v>9</v>
      </c>
      <c r="U7" s="4">
        <f t="shared" ref="U7:Z7" si="5">IFERROR(O7/I7, 0)</f>
        <v>0.04</v>
      </c>
      <c r="V7" s="4">
        <f t="shared" si="5"/>
        <v>0.04545454545</v>
      </c>
      <c r="W7" s="4">
        <f t="shared" si="5"/>
        <v>0</v>
      </c>
      <c r="X7" s="4">
        <f t="shared" si="5"/>
        <v>0</v>
      </c>
      <c r="Y7" s="4">
        <f t="shared" si="5"/>
        <v>0.03225806452</v>
      </c>
      <c r="Z7" s="4">
        <f t="shared" si="5"/>
        <v>0.1956521739</v>
      </c>
    </row>
    <row r="8">
      <c r="A8" s="58" t="s">
        <v>38</v>
      </c>
      <c r="B8" s="58" t="s">
        <v>110</v>
      </c>
      <c r="C8" s="6">
        <f>COUNTIF('2019'!A:A,"=" &amp; B8)</f>
        <v>1</v>
      </c>
      <c r="D8" s="6">
        <f>COUNTIF('2020'!A:A,"=" &amp; B8)</f>
        <v>1</v>
      </c>
      <c r="E8" s="6">
        <f>COUNTIF('2021'!A:A,"=" &amp; B8)</f>
        <v>1</v>
      </c>
      <c r="F8" s="6">
        <f>COUNTIF('2022'!A:A,"=" &amp; B8)</f>
        <v>0</v>
      </c>
      <c r="G8" s="6">
        <f>COUNTIF('2023'!A:A,"=" &amp; B8)</f>
        <v>0</v>
      </c>
      <c r="H8" s="6">
        <f>COUNTIF('2024'!A:A,"=" &amp; B8)</f>
        <v>0</v>
      </c>
      <c r="I8" s="6">
        <f>SUMIF('2019'!A:A,B8,'2019'!C:C)</f>
        <v>1</v>
      </c>
      <c r="J8" s="6">
        <f>SUMIF('2020'!A:A,B8,'2020'!C:C)</f>
        <v>1</v>
      </c>
      <c r="K8" s="6">
        <f>SUMIF('2021'!A:A,B8,'2021'!C:C)</f>
        <v>1</v>
      </c>
      <c r="L8" s="6">
        <f>SUMIF('2022'!A:A,B8,'2022'!C:C)</f>
        <v>0</v>
      </c>
      <c r="M8" s="6">
        <f>SUMIF('2023'!A:A,B8,'2023'!C:C)</f>
        <v>0</v>
      </c>
      <c r="N8" s="6">
        <f>SUMIF('2024'!A:A,B8,'2024'!C:C)</f>
        <v>0</v>
      </c>
      <c r="O8" s="6">
        <f>SUMIF('2019'!A:A,B8,'2019'!D:D)</f>
        <v>0</v>
      </c>
      <c r="P8" s="6">
        <f>SUMIF('2020'!A:A,B8,'2020'!D:D)</f>
        <v>1</v>
      </c>
      <c r="Q8" s="6">
        <f>SUMIF('2021'!A:A,B8,'2021'!D:D)</f>
        <v>1</v>
      </c>
      <c r="R8" s="6">
        <f>SUMIF('2022'!A:A,B8,'2022'!D:D)</f>
        <v>0</v>
      </c>
      <c r="S8" s="6">
        <f>SUMIF('2023'!A:A,B8,'2023'!D:D)</f>
        <v>0</v>
      </c>
      <c r="T8" s="6">
        <f>SUMIF('2024'!A:A,B8,'2024'!D:D)</f>
        <v>0</v>
      </c>
      <c r="U8" s="4">
        <f t="shared" ref="U8:Z8" si="6">IFERROR(O8/I8, 0)</f>
        <v>0</v>
      </c>
      <c r="V8" s="4">
        <f t="shared" si="6"/>
        <v>1</v>
      </c>
      <c r="W8" s="4">
        <f t="shared" si="6"/>
        <v>1</v>
      </c>
      <c r="X8" s="4">
        <f t="shared" si="6"/>
        <v>0</v>
      </c>
      <c r="Y8" s="4">
        <f t="shared" si="6"/>
        <v>0</v>
      </c>
      <c r="Z8" s="4">
        <f t="shared" si="6"/>
        <v>0</v>
      </c>
    </row>
    <row r="9">
      <c r="A9" s="58" t="s">
        <v>38</v>
      </c>
      <c r="B9" s="58" t="s">
        <v>111</v>
      </c>
      <c r="C9" s="6">
        <f>COUNTIF('2019'!A:A,"=" &amp; B9)</f>
        <v>37</v>
      </c>
      <c r="D9" s="6">
        <f>COUNTIF('2020'!A:A,"=" &amp; B9)</f>
        <v>38</v>
      </c>
      <c r="E9" s="6">
        <f>COUNTIF('2021'!A:A,"=" &amp; B9)</f>
        <v>47</v>
      </c>
      <c r="F9" s="6">
        <f>COUNTIF('2022'!A:A,"=" &amp; B9)</f>
        <v>59</v>
      </c>
      <c r="G9" s="6">
        <f>COUNTIF('2023'!A:A,"=" &amp; B9)</f>
        <v>62</v>
      </c>
      <c r="H9" s="6">
        <f>COUNTIF('2024'!A:A,"=" &amp; B9)</f>
        <v>64</v>
      </c>
      <c r="I9" s="6">
        <f>SUMIF('2019'!A:A,B9,'2019'!C:C)</f>
        <v>686</v>
      </c>
      <c r="J9" s="6">
        <f>SUMIF('2020'!A:A,B9,'2020'!C:C)</f>
        <v>821</v>
      </c>
      <c r="K9" s="6">
        <f>SUMIF('2021'!A:A,B9,'2021'!C:C)</f>
        <v>922</v>
      </c>
      <c r="L9" s="6">
        <f>SUMIF('2022'!A:A,B9,'2022'!C:C)</f>
        <v>1771</v>
      </c>
      <c r="M9" s="6">
        <f>SUMIF('2023'!A:A,B9,'2023'!C:C)</f>
        <v>2340</v>
      </c>
      <c r="N9" s="6">
        <f>SUMIF('2024'!A:A,B9,'2024'!C:C)</f>
        <v>2822</v>
      </c>
      <c r="O9" s="6">
        <f>SUMIF('2019'!A:A,B9,'2019'!D:D)</f>
        <v>248</v>
      </c>
      <c r="P9" s="6">
        <f>SUMIF('2020'!A:A,B9,'2020'!D:D)</f>
        <v>294</v>
      </c>
      <c r="Q9" s="6">
        <f>SUMIF('2021'!A:A,B9,'2021'!D:D)</f>
        <v>370</v>
      </c>
      <c r="R9" s="6">
        <f>SUMIF('2022'!A:A,B9,'2022'!D:D)</f>
        <v>801</v>
      </c>
      <c r="S9" s="6">
        <f>SUMIF('2023'!A:A,B9,'2023'!D:D)</f>
        <v>627</v>
      </c>
      <c r="T9" s="6">
        <f>SUMIF('2024'!A:A,B9,'2024'!D:D)</f>
        <v>914</v>
      </c>
      <c r="U9" s="4">
        <f t="shared" ref="U9:Z9" si="7">IFERROR(O9/I9, 0)</f>
        <v>0.361516035</v>
      </c>
      <c r="V9" s="4">
        <f t="shared" si="7"/>
        <v>0.3580998782</v>
      </c>
      <c r="W9" s="4">
        <f t="shared" si="7"/>
        <v>0.4013015184</v>
      </c>
      <c r="X9" s="4">
        <f t="shared" si="7"/>
        <v>0.4522868436</v>
      </c>
      <c r="Y9" s="4">
        <f t="shared" si="7"/>
        <v>0.2679487179</v>
      </c>
      <c r="Z9" s="4">
        <f t="shared" si="7"/>
        <v>0.3238837704</v>
      </c>
    </row>
    <row r="10">
      <c r="A10" s="58" t="s">
        <v>36</v>
      </c>
      <c r="B10" s="58" t="s">
        <v>112</v>
      </c>
      <c r="C10" s="6">
        <f>COUNTIF('2019'!A:A,"=" &amp; B10)</f>
        <v>0</v>
      </c>
      <c r="D10" s="6">
        <f>COUNTIF('2020'!A:A,"=" &amp; B10)</f>
        <v>0</v>
      </c>
      <c r="E10" s="6">
        <f>COUNTIF('2021'!A:A,"=" &amp; B10)</f>
        <v>2</v>
      </c>
      <c r="F10" s="6">
        <f>COUNTIF('2022'!A:A,"=" &amp; B10)</f>
        <v>1</v>
      </c>
      <c r="G10" s="6">
        <f>COUNTIF('2023'!A:A,"=" &amp; B10)</f>
        <v>1</v>
      </c>
      <c r="H10" s="6">
        <f>COUNTIF('2024'!A:A,"=" &amp; B10)</f>
        <v>1</v>
      </c>
      <c r="I10" s="6">
        <f>SUMIF('2019'!A:A,B10,'2019'!C:C)</f>
        <v>0</v>
      </c>
      <c r="J10" s="6">
        <f>SUMIF('2020'!A:A,B10,'2020'!C:C)</f>
        <v>0</v>
      </c>
      <c r="K10" s="6">
        <f>SUMIF('2021'!A:A,B10,'2021'!C:C)</f>
        <v>6</v>
      </c>
      <c r="L10" s="6">
        <f>SUMIF('2022'!A:A,B10,'2022'!C:C)</f>
        <v>9</v>
      </c>
      <c r="M10" s="6">
        <f>SUMIF('2023'!A:A,B10,'2023'!C:C)</f>
        <v>28</v>
      </c>
      <c r="N10" s="6">
        <f>SUMIF('2024'!A:A,B10,'2024'!C:C)</f>
        <v>29</v>
      </c>
      <c r="O10" s="6">
        <f>SUMIF('2019'!A:A,B10,'2019'!D:D)</f>
        <v>0</v>
      </c>
      <c r="P10" s="6">
        <f>SUMIF('2020'!A:A,B10,'2020'!D:D)</f>
        <v>0</v>
      </c>
      <c r="Q10" s="6">
        <f>SUMIF('2021'!A:A,B10,'2021'!D:D)</f>
        <v>5</v>
      </c>
      <c r="R10" s="6">
        <f>SUMIF('2022'!A:A,B10,'2022'!D:D)</f>
        <v>5</v>
      </c>
      <c r="S10" s="6">
        <f>SUMIF('2023'!A:A,B10,'2023'!D:D)</f>
        <v>12</v>
      </c>
      <c r="T10" s="6">
        <f>SUMIF('2024'!A:A,B10,'2024'!D:D)</f>
        <v>17</v>
      </c>
      <c r="U10" s="4">
        <f t="shared" ref="U10:Z10" si="8">IFERROR(O10/I10, 0)</f>
        <v>0</v>
      </c>
      <c r="V10" s="4">
        <f t="shared" si="8"/>
        <v>0</v>
      </c>
      <c r="W10" s="4">
        <f t="shared" si="8"/>
        <v>0.8333333333</v>
      </c>
      <c r="X10" s="4">
        <f t="shared" si="8"/>
        <v>0.5555555556</v>
      </c>
      <c r="Y10" s="4">
        <f t="shared" si="8"/>
        <v>0.4285714286</v>
      </c>
      <c r="Z10" s="4">
        <f t="shared" si="8"/>
        <v>0.5862068966</v>
      </c>
    </row>
    <row r="11">
      <c r="A11" s="58" t="s">
        <v>45</v>
      </c>
      <c r="B11" s="58" t="s">
        <v>113</v>
      </c>
      <c r="C11" s="6">
        <f>COUNTIF('2019'!A:A,"=" &amp; B11)</f>
        <v>4</v>
      </c>
      <c r="D11" s="6">
        <f>COUNTIF('2020'!A:A,"=" &amp; B11)</f>
        <v>4</v>
      </c>
      <c r="E11" s="6">
        <f>COUNTIF('2021'!A:A,"=" &amp; B11)</f>
        <v>4</v>
      </c>
      <c r="F11" s="6">
        <f>COUNTIF('2022'!A:A,"=" &amp; B11)</f>
        <v>4</v>
      </c>
      <c r="G11" s="6">
        <f>COUNTIF('2023'!A:A,"=" &amp; B11)</f>
        <v>4</v>
      </c>
      <c r="H11" s="6">
        <f>COUNTIF('2024'!A:A,"=" &amp; B11)</f>
        <v>4</v>
      </c>
      <c r="I11" s="6">
        <f>SUMIF('2019'!A:A,B11,'2019'!C:C)</f>
        <v>120</v>
      </c>
      <c r="J11" s="6">
        <f>SUMIF('2020'!A:A,B11,'2020'!C:C)</f>
        <v>168</v>
      </c>
      <c r="K11" s="6">
        <f>SUMIF('2021'!A:A,B11,'2021'!C:C)</f>
        <v>196</v>
      </c>
      <c r="L11" s="6">
        <f>SUMIF('2022'!A:A,B11,'2022'!C:C)</f>
        <v>290</v>
      </c>
      <c r="M11" s="6">
        <f>SUMIF('2023'!A:A,B11,'2023'!C:C)</f>
        <v>358</v>
      </c>
      <c r="N11" s="6">
        <f>SUMIF('2024'!A:A,B11,'2024'!C:C)</f>
        <v>485</v>
      </c>
      <c r="O11" s="6">
        <f>SUMIF('2019'!A:A,B11,'2019'!D:D)</f>
        <v>26</v>
      </c>
      <c r="P11" s="6">
        <f>SUMIF('2020'!A:A,B11,'2020'!D:D)</f>
        <v>31</v>
      </c>
      <c r="Q11" s="6">
        <f>SUMIF('2021'!A:A,B11,'2021'!D:D)</f>
        <v>65</v>
      </c>
      <c r="R11" s="6">
        <f>SUMIF('2022'!A:A,B11,'2022'!D:D)</f>
        <v>100</v>
      </c>
      <c r="S11" s="6">
        <f>SUMIF('2023'!A:A,B11,'2023'!D:D)</f>
        <v>71</v>
      </c>
      <c r="T11" s="6">
        <f>SUMIF('2024'!A:A,B11,'2024'!D:D)</f>
        <v>168</v>
      </c>
      <c r="U11" s="4">
        <f t="shared" ref="U11:Z11" si="9">IFERROR(O11/I11, 0)</f>
        <v>0.2166666667</v>
      </c>
      <c r="V11" s="4">
        <f t="shared" si="9"/>
        <v>0.1845238095</v>
      </c>
      <c r="W11" s="4">
        <f t="shared" si="9"/>
        <v>0.3316326531</v>
      </c>
      <c r="X11" s="4">
        <f t="shared" si="9"/>
        <v>0.3448275862</v>
      </c>
      <c r="Y11" s="4">
        <f t="shared" si="9"/>
        <v>0.1983240223</v>
      </c>
      <c r="Z11" s="4">
        <f t="shared" si="9"/>
        <v>0.3463917526</v>
      </c>
    </row>
    <row r="12">
      <c r="A12" s="58" t="s">
        <v>36</v>
      </c>
      <c r="B12" s="58" t="s">
        <v>114</v>
      </c>
      <c r="C12" s="6">
        <f>COUNTIF('2019'!A:A,"=" &amp; B12)</f>
        <v>1</v>
      </c>
      <c r="D12" s="6">
        <f>COUNTIF('2020'!A:A,"=" &amp; B12)</f>
        <v>3</v>
      </c>
      <c r="E12" s="6">
        <f>COUNTIF('2021'!A:A,"=" &amp; B12)</f>
        <v>2</v>
      </c>
      <c r="F12" s="6">
        <f>COUNTIF('2022'!A:A,"=" &amp; B12)</f>
        <v>1</v>
      </c>
      <c r="G12" s="6">
        <f>COUNTIF('2023'!A:A,"=" &amp; B12)</f>
        <v>3</v>
      </c>
      <c r="H12" s="6">
        <f>COUNTIF('2024'!A:A,"=" &amp; B12)</f>
        <v>3</v>
      </c>
      <c r="I12" s="6">
        <f>SUMIF('2019'!A:A,B12,'2019'!C:C)</f>
        <v>100</v>
      </c>
      <c r="J12" s="6">
        <f>SUMIF('2020'!A:A,B12,'2020'!C:C)</f>
        <v>120</v>
      </c>
      <c r="K12" s="6">
        <f>SUMIF('2021'!A:A,B12,'2021'!C:C)</f>
        <v>115</v>
      </c>
      <c r="L12" s="6">
        <f>SUMIF('2022'!A:A,B12,'2022'!C:C)</f>
        <v>128</v>
      </c>
      <c r="M12" s="6">
        <f>SUMIF('2023'!A:A,B12,'2023'!C:C)</f>
        <v>346</v>
      </c>
      <c r="N12" s="6">
        <f>SUMIF('2024'!A:A,B12,'2024'!C:C)</f>
        <v>547</v>
      </c>
      <c r="O12" s="6">
        <f>SUMIF('2019'!A:A,B12,'2019'!D:D)</f>
        <v>39</v>
      </c>
      <c r="P12" s="6">
        <f>SUMIF('2020'!A:A,B12,'2020'!D:D)</f>
        <v>40</v>
      </c>
      <c r="Q12" s="6">
        <f>SUMIF('2021'!A:A,B12,'2021'!D:D)</f>
        <v>31</v>
      </c>
      <c r="R12" s="6">
        <f>SUMIF('2022'!A:A,B12,'2022'!D:D)</f>
        <v>30</v>
      </c>
      <c r="S12" s="6">
        <f>SUMIF('2023'!A:A,B12,'2023'!D:D)</f>
        <v>63</v>
      </c>
      <c r="T12" s="6">
        <f>SUMIF('2024'!A:A,B12,'2024'!D:D)</f>
        <v>129</v>
      </c>
      <c r="U12" s="4">
        <f t="shared" ref="U12:Z12" si="10">IFERROR(O12/I12, 0)</f>
        <v>0.39</v>
      </c>
      <c r="V12" s="4">
        <f t="shared" si="10"/>
        <v>0.3333333333</v>
      </c>
      <c r="W12" s="4">
        <f t="shared" si="10"/>
        <v>0.2695652174</v>
      </c>
      <c r="X12" s="4">
        <f t="shared" si="10"/>
        <v>0.234375</v>
      </c>
      <c r="Y12" s="4">
        <f t="shared" si="10"/>
        <v>0.1820809249</v>
      </c>
      <c r="Z12" s="4">
        <f t="shared" si="10"/>
        <v>0.2358318099</v>
      </c>
    </row>
    <row r="13">
      <c r="A13" s="58" t="s">
        <v>36</v>
      </c>
      <c r="B13" s="58" t="s">
        <v>115</v>
      </c>
      <c r="C13" s="6">
        <f>COUNTIF('2019'!A:A,"=" &amp; B13)</f>
        <v>1</v>
      </c>
      <c r="D13" s="6">
        <f>COUNTIF('2020'!A:A,"=" &amp; B13)</f>
        <v>0</v>
      </c>
      <c r="E13" s="6">
        <f>COUNTIF('2021'!A:A,"=" &amp; B13)</f>
        <v>0</v>
      </c>
      <c r="F13" s="6">
        <f>COUNTIF('2022'!A:A,"=" &amp; B13)</f>
        <v>0</v>
      </c>
      <c r="G13" s="6">
        <f>COUNTIF('2023'!A:A,"=" &amp; B13)</f>
        <v>0</v>
      </c>
      <c r="H13" s="6">
        <f>COUNTIF('2024'!A:A,"=" &amp; B13)</f>
        <v>0</v>
      </c>
      <c r="I13" s="6">
        <f>SUMIF('2019'!A:A,B13,'2019'!C:C)</f>
        <v>1</v>
      </c>
      <c r="J13" s="6">
        <f>SUMIF('2020'!A:A,B13,'2020'!C:C)</f>
        <v>0</v>
      </c>
      <c r="K13" s="6">
        <f>SUMIF('2021'!A:A,B13,'2021'!C:C)</f>
        <v>0</v>
      </c>
      <c r="L13" s="6">
        <f>SUMIF('2022'!A:A,B13,'2022'!C:C)</f>
        <v>0</v>
      </c>
      <c r="M13" s="6">
        <f>SUMIF('2023'!A:A,B13,'2023'!C:C)</f>
        <v>0</v>
      </c>
      <c r="N13" s="6">
        <f>SUMIF('2024'!A:A,B13,'2024'!C:C)</f>
        <v>0</v>
      </c>
      <c r="O13" s="6">
        <f>SUMIF('2019'!A:A,B13,'2019'!D:D)</f>
        <v>0</v>
      </c>
      <c r="P13" s="6">
        <f>SUMIF('2020'!A:A,B13,'2020'!D:D)</f>
        <v>0</v>
      </c>
      <c r="Q13" s="6">
        <f>SUMIF('2021'!A:A,B13,'2021'!D:D)</f>
        <v>0</v>
      </c>
      <c r="R13" s="6">
        <f>SUMIF('2022'!A:A,B13,'2022'!D:D)</f>
        <v>0</v>
      </c>
      <c r="S13" s="6">
        <f>SUMIF('2023'!A:A,B13,'2023'!D:D)</f>
        <v>0</v>
      </c>
      <c r="T13" s="6">
        <f>SUMIF('2024'!A:A,B13,'2024'!D:D)</f>
        <v>0</v>
      </c>
      <c r="U13" s="4">
        <f t="shared" ref="U13:Z13" si="11">IFERROR(O13/I13, 0)</f>
        <v>0</v>
      </c>
      <c r="V13" s="4">
        <f t="shared" si="11"/>
        <v>0</v>
      </c>
      <c r="W13" s="4">
        <f t="shared" si="11"/>
        <v>0</v>
      </c>
      <c r="X13" s="4">
        <f t="shared" si="11"/>
        <v>0</v>
      </c>
      <c r="Y13" s="4">
        <f t="shared" si="11"/>
        <v>0</v>
      </c>
      <c r="Z13" s="4">
        <f t="shared" si="11"/>
        <v>0</v>
      </c>
    </row>
    <row r="14">
      <c r="A14" s="58" t="s">
        <v>47</v>
      </c>
      <c r="B14" s="58" t="s">
        <v>116</v>
      </c>
      <c r="C14" s="6">
        <f>COUNTIF('2019'!A:A,"=" &amp; B14)</f>
        <v>1</v>
      </c>
      <c r="D14" s="6">
        <f>COUNTIF('2020'!A:A,"=" &amp; B14)</f>
        <v>0</v>
      </c>
      <c r="E14" s="6">
        <f>COUNTIF('2021'!A:A,"=" &amp; B14)</f>
        <v>0</v>
      </c>
      <c r="F14" s="6">
        <f>COUNTIF('2022'!A:A,"=" &amp; B14)</f>
        <v>0</v>
      </c>
      <c r="G14" s="6">
        <f>COUNTIF('2023'!A:A,"=" &amp; B14)</f>
        <v>0</v>
      </c>
      <c r="H14" s="6">
        <f>COUNTIF('2024'!A:A,"=" &amp; B14)</f>
        <v>0</v>
      </c>
      <c r="I14" s="6">
        <f>SUMIF('2019'!A:A,B14,'2019'!C:C)</f>
        <v>1</v>
      </c>
      <c r="J14" s="6">
        <f>SUMIF('2020'!A:A,B14,'2020'!C:C)</f>
        <v>0</v>
      </c>
      <c r="K14" s="6">
        <f>SUMIF('2021'!A:A,B14,'2021'!C:C)</f>
        <v>0</v>
      </c>
      <c r="L14" s="6">
        <f>SUMIF('2022'!A:A,B14,'2022'!C:C)</f>
        <v>0</v>
      </c>
      <c r="M14" s="6">
        <f>SUMIF('2023'!A:A,B14,'2023'!C:C)</f>
        <v>0</v>
      </c>
      <c r="N14" s="6">
        <f>SUMIF('2024'!A:A,B14,'2024'!C:C)</f>
        <v>0</v>
      </c>
      <c r="O14" s="6">
        <f>SUMIF('2019'!A:A,B14,'2019'!D:D)</f>
        <v>1</v>
      </c>
      <c r="P14" s="6">
        <f>SUMIF('2020'!A:A,B14,'2020'!D:D)</f>
        <v>0</v>
      </c>
      <c r="Q14" s="6">
        <f>SUMIF('2021'!A:A,B14,'2021'!D:D)</f>
        <v>0</v>
      </c>
      <c r="R14" s="6">
        <f>SUMIF('2022'!A:A,B14,'2022'!D:D)</f>
        <v>0</v>
      </c>
      <c r="S14" s="6">
        <f>SUMIF('2023'!A:A,B14,'2023'!D:D)</f>
        <v>0</v>
      </c>
      <c r="T14" s="6">
        <f>SUMIF('2024'!A:A,B14,'2024'!D:D)</f>
        <v>0</v>
      </c>
      <c r="U14" s="4">
        <f t="shared" ref="U14:Z14" si="12">IFERROR(O14/I14, 0)</f>
        <v>1</v>
      </c>
      <c r="V14" s="4">
        <f t="shared" si="12"/>
        <v>0</v>
      </c>
      <c r="W14" s="4">
        <f t="shared" si="12"/>
        <v>0</v>
      </c>
      <c r="X14" s="4">
        <f t="shared" si="12"/>
        <v>0</v>
      </c>
      <c r="Y14" s="4">
        <f t="shared" si="12"/>
        <v>0</v>
      </c>
      <c r="Z14" s="4">
        <f t="shared" si="12"/>
        <v>0</v>
      </c>
    </row>
    <row r="15">
      <c r="A15" s="58" t="s">
        <v>45</v>
      </c>
      <c r="B15" s="58" t="s">
        <v>117</v>
      </c>
      <c r="C15" s="6">
        <f>COUNTIF('2019'!A:A,"=" &amp; B15)</f>
        <v>3</v>
      </c>
      <c r="D15" s="6">
        <f>COUNTIF('2020'!A:A,"=" &amp; B15)</f>
        <v>3</v>
      </c>
      <c r="E15" s="6">
        <f>COUNTIF('2021'!A:A,"=" &amp; B15)</f>
        <v>3</v>
      </c>
      <c r="F15" s="6">
        <f>COUNTIF('2022'!A:A,"=" &amp; B15)</f>
        <v>4</v>
      </c>
      <c r="G15" s="6">
        <f>COUNTIF('2023'!A:A,"=" &amp; B15)</f>
        <v>4</v>
      </c>
      <c r="H15" s="6">
        <f>COUNTIF('2024'!A:A,"=" &amp; B15)</f>
        <v>5</v>
      </c>
      <c r="I15" s="6">
        <f>SUMIF('2019'!A:A,B15,'2019'!C:C)</f>
        <v>32</v>
      </c>
      <c r="J15" s="6">
        <f>SUMIF('2020'!A:A,B15,'2020'!C:C)</f>
        <v>25</v>
      </c>
      <c r="K15" s="6">
        <f>SUMIF('2021'!A:A,B15,'2021'!C:C)</f>
        <v>21</v>
      </c>
      <c r="L15" s="6">
        <f>SUMIF('2022'!A:A,B15,'2022'!C:C)</f>
        <v>15</v>
      </c>
      <c r="M15" s="6">
        <f>SUMIF('2023'!A:A,B15,'2023'!C:C)</f>
        <v>21</v>
      </c>
      <c r="N15" s="6">
        <f>SUMIF('2024'!A:A,B15,'2024'!C:C)</f>
        <v>49</v>
      </c>
      <c r="O15" s="6">
        <f>SUMIF('2019'!A:A,B15,'2019'!D:D)</f>
        <v>5</v>
      </c>
      <c r="P15" s="6">
        <f>SUMIF('2020'!A:A,B15,'2020'!D:D)</f>
        <v>3</v>
      </c>
      <c r="Q15" s="6">
        <f>SUMIF('2021'!A:A,B15,'2021'!D:D)</f>
        <v>6</v>
      </c>
      <c r="R15" s="6">
        <f>SUMIF('2022'!A:A,B15,'2022'!D:D)</f>
        <v>3</v>
      </c>
      <c r="S15" s="6">
        <f>SUMIF('2023'!A:A,B15,'2023'!D:D)</f>
        <v>3</v>
      </c>
      <c r="T15" s="6">
        <f>SUMIF('2024'!A:A,B15,'2024'!D:D)</f>
        <v>14</v>
      </c>
      <c r="U15" s="4">
        <f t="shared" ref="U15:Z15" si="13">IFERROR(O15/I15, 0)</f>
        <v>0.15625</v>
      </c>
      <c r="V15" s="4">
        <f t="shared" si="13"/>
        <v>0.12</v>
      </c>
      <c r="W15" s="4">
        <f t="shared" si="13"/>
        <v>0.2857142857</v>
      </c>
      <c r="X15" s="4">
        <f t="shared" si="13"/>
        <v>0.2</v>
      </c>
      <c r="Y15" s="4">
        <f t="shared" si="13"/>
        <v>0.1428571429</v>
      </c>
      <c r="Z15" s="4">
        <f t="shared" si="13"/>
        <v>0.2857142857</v>
      </c>
    </row>
    <row r="16">
      <c r="A16" s="58" t="s">
        <v>38</v>
      </c>
      <c r="B16" s="58" t="s">
        <v>118</v>
      </c>
      <c r="C16" s="6">
        <f>COUNTIF('2019'!A:A,"=" &amp; B16)</f>
        <v>76</v>
      </c>
      <c r="D16" s="6">
        <f>COUNTIF('2020'!A:A,"=" &amp; B16)</f>
        <v>80</v>
      </c>
      <c r="E16" s="6">
        <f>COUNTIF('2021'!A:A,"=" &amp; B16)</f>
        <v>90</v>
      </c>
      <c r="F16" s="6">
        <f>COUNTIF('2022'!A:A,"=" &amp; B16)</f>
        <v>99</v>
      </c>
      <c r="G16" s="6">
        <f>COUNTIF('2023'!A:A,"=" &amp; B16)</f>
        <v>100</v>
      </c>
      <c r="H16" s="6">
        <f>COUNTIF('2024'!A:A,"=" &amp; B16)</f>
        <v>107</v>
      </c>
      <c r="I16" s="6">
        <f>SUMIF('2019'!A:A,B16,'2019'!C:C)</f>
        <v>10618</v>
      </c>
      <c r="J16" s="6">
        <f>SUMIF('2020'!A:A,B16,'2020'!C:C)</f>
        <v>12680</v>
      </c>
      <c r="K16" s="6">
        <f>SUMIF('2021'!A:A,B16,'2021'!C:C)</f>
        <v>13427</v>
      </c>
      <c r="L16" s="6">
        <f>SUMIF('2022'!A:A,B16,'2022'!C:C)</f>
        <v>13317</v>
      </c>
      <c r="M16" s="6">
        <f>SUMIF('2023'!A:A,B16,'2023'!C:C)</f>
        <v>10466</v>
      </c>
      <c r="N16" s="6">
        <f>SUMIF('2024'!A:A,B16,'2024'!C:C)</f>
        <v>14214</v>
      </c>
      <c r="O16" s="6">
        <f>SUMIF('2019'!A:A,B16,'2019'!D:D)</f>
        <v>2248</v>
      </c>
      <c r="P16" s="6">
        <f>SUMIF('2020'!A:A,B16,'2020'!D:D)</f>
        <v>1640</v>
      </c>
      <c r="Q16" s="6">
        <f>SUMIF('2021'!A:A,B16,'2021'!D:D)</f>
        <v>2580</v>
      </c>
      <c r="R16" s="6">
        <f>SUMIF('2022'!A:A,B16,'2022'!D:D)</f>
        <v>2064</v>
      </c>
      <c r="S16" s="6">
        <f>SUMIF('2023'!A:A,B16,'2023'!D:D)</f>
        <v>951</v>
      </c>
      <c r="T16" s="6">
        <f>SUMIF('2024'!A:A,B16,'2024'!D:D)</f>
        <v>2765</v>
      </c>
      <c r="U16" s="4">
        <f t="shared" ref="U16:Z16" si="14">IFERROR(O16/I16, 0)</f>
        <v>0.211715954</v>
      </c>
      <c r="V16" s="4">
        <f t="shared" si="14"/>
        <v>0.1293375394</v>
      </c>
      <c r="W16" s="4">
        <f t="shared" si="14"/>
        <v>0.1921501452</v>
      </c>
      <c r="X16" s="4">
        <f t="shared" si="14"/>
        <v>0.1549898626</v>
      </c>
      <c r="Y16" s="4">
        <f t="shared" si="14"/>
        <v>0.09086566023</v>
      </c>
      <c r="Z16" s="4">
        <f t="shared" si="14"/>
        <v>0.1945265231</v>
      </c>
    </row>
    <row r="17">
      <c r="A17" s="58" t="s">
        <v>36</v>
      </c>
      <c r="B17" s="58" t="s">
        <v>119</v>
      </c>
      <c r="C17" s="6">
        <f>COUNTIF('2019'!A:A,"=" &amp; B17)</f>
        <v>1</v>
      </c>
      <c r="D17" s="6">
        <f>COUNTIF('2020'!A:A,"=" &amp; B17)</f>
        <v>1</v>
      </c>
      <c r="E17" s="6">
        <f>COUNTIF('2021'!A:A,"=" &amp; B17)</f>
        <v>1</v>
      </c>
      <c r="F17" s="6">
        <f>COUNTIF('2022'!A:A,"=" &amp; B17)</f>
        <v>1</v>
      </c>
      <c r="G17" s="6">
        <f>COUNTIF('2023'!A:A,"=" &amp; B17)</f>
        <v>1</v>
      </c>
      <c r="H17" s="6">
        <f>COUNTIF('2024'!A:A,"=" &amp; B17)</f>
        <v>1</v>
      </c>
      <c r="I17" s="6">
        <f>SUMIF('2019'!A:A,B17,'2019'!C:C)</f>
        <v>7</v>
      </c>
      <c r="J17" s="6">
        <f>SUMIF('2020'!A:A,B17,'2020'!C:C)</f>
        <v>4</v>
      </c>
      <c r="K17" s="6">
        <f>SUMIF('2021'!A:A,B17,'2021'!C:C)</f>
        <v>2</v>
      </c>
      <c r="L17" s="6">
        <f>SUMIF('2022'!A:A,B17,'2022'!C:C)</f>
        <v>2</v>
      </c>
      <c r="M17" s="6">
        <f>SUMIF('2023'!A:A,B17,'2023'!C:C)</f>
        <v>1</v>
      </c>
      <c r="N17" s="6">
        <f>SUMIF('2024'!A:A,B17,'2024'!C:C)</f>
        <v>1</v>
      </c>
      <c r="O17" s="6">
        <f>SUMIF('2019'!A:A,B17,'2019'!D:D)</f>
        <v>1</v>
      </c>
      <c r="P17" s="6">
        <f>SUMIF('2020'!A:A,B17,'2020'!D:D)</f>
        <v>1</v>
      </c>
      <c r="Q17" s="6">
        <f>SUMIF('2021'!A:A,B17,'2021'!D:D)</f>
        <v>1</v>
      </c>
      <c r="R17" s="6">
        <f>SUMIF('2022'!A:A,B17,'2022'!D:D)</f>
        <v>0</v>
      </c>
      <c r="S17" s="6">
        <f>SUMIF('2023'!A:A,B17,'2023'!D:D)</f>
        <v>0</v>
      </c>
      <c r="T17" s="6">
        <f>SUMIF('2024'!A:A,B17,'2024'!D:D)</f>
        <v>0</v>
      </c>
      <c r="U17" s="4">
        <f t="shared" ref="U17:Z17" si="15">IFERROR(O17/I17, 0)</f>
        <v>0.1428571429</v>
      </c>
      <c r="V17" s="4">
        <f t="shared" si="15"/>
        <v>0.25</v>
      </c>
      <c r="W17" s="4">
        <f t="shared" si="15"/>
        <v>0.5</v>
      </c>
      <c r="X17" s="4">
        <f t="shared" si="15"/>
        <v>0</v>
      </c>
      <c r="Y17" s="4">
        <f t="shared" si="15"/>
        <v>0</v>
      </c>
      <c r="Z17" s="4">
        <f t="shared" si="15"/>
        <v>0</v>
      </c>
    </row>
    <row r="18">
      <c r="A18" s="58" t="s">
        <v>36</v>
      </c>
      <c r="B18" s="58" t="s">
        <v>120</v>
      </c>
      <c r="C18" s="6">
        <f>COUNTIF('2019'!A:A,"=" &amp; B18)</f>
        <v>1</v>
      </c>
      <c r="D18" s="6">
        <f>COUNTIF('2020'!A:A,"=" &amp; B18)</f>
        <v>3</v>
      </c>
      <c r="E18" s="6">
        <f>COUNTIF('2021'!A:A,"=" &amp; B18)</f>
        <v>3</v>
      </c>
      <c r="F18" s="6">
        <f>COUNTIF('2022'!A:A,"=" &amp; B18)</f>
        <v>4</v>
      </c>
      <c r="G18" s="6">
        <f>COUNTIF('2023'!A:A,"=" &amp; B18)</f>
        <v>3</v>
      </c>
      <c r="H18" s="6">
        <f>COUNTIF('2024'!A:A,"=" &amp; B18)</f>
        <v>3</v>
      </c>
      <c r="I18" s="6">
        <f>SUMIF('2019'!A:A,B18,'2019'!C:C)</f>
        <v>2</v>
      </c>
      <c r="J18" s="6">
        <f>SUMIF('2020'!A:A,B18,'2020'!C:C)</f>
        <v>12</v>
      </c>
      <c r="K18" s="6">
        <f>SUMIF('2021'!A:A,B18,'2021'!C:C)</f>
        <v>20</v>
      </c>
      <c r="L18" s="6">
        <f>SUMIF('2022'!A:A,B18,'2022'!C:C)</f>
        <v>96</v>
      </c>
      <c r="M18" s="6">
        <f>SUMIF('2023'!A:A,B18,'2023'!C:C)</f>
        <v>87</v>
      </c>
      <c r="N18" s="6">
        <f>SUMIF('2024'!A:A,B18,'2024'!C:C)</f>
        <v>89</v>
      </c>
      <c r="O18" s="6">
        <f>SUMIF('2019'!A:A,B18,'2019'!D:D)</f>
        <v>1</v>
      </c>
      <c r="P18" s="6">
        <f>SUMIF('2020'!A:A,B18,'2020'!D:D)</f>
        <v>4</v>
      </c>
      <c r="Q18" s="6">
        <f>SUMIF('2021'!A:A,B18,'2021'!D:D)</f>
        <v>10</v>
      </c>
      <c r="R18" s="6">
        <f>SUMIF('2022'!A:A,B18,'2022'!D:D)</f>
        <v>31</v>
      </c>
      <c r="S18" s="6">
        <f>SUMIF('2023'!A:A,B18,'2023'!D:D)</f>
        <v>20</v>
      </c>
      <c r="T18" s="6">
        <f>SUMIF('2024'!A:A,B18,'2024'!D:D)</f>
        <v>29</v>
      </c>
      <c r="U18" s="4">
        <f t="shared" ref="U18:Z18" si="16">IFERROR(O18/I18, 0)</f>
        <v>0.5</v>
      </c>
      <c r="V18" s="4">
        <f t="shared" si="16"/>
        <v>0.3333333333</v>
      </c>
      <c r="W18" s="4">
        <f t="shared" si="16"/>
        <v>0.5</v>
      </c>
      <c r="X18" s="4">
        <f t="shared" si="16"/>
        <v>0.3229166667</v>
      </c>
      <c r="Y18" s="4">
        <f t="shared" si="16"/>
        <v>0.2298850575</v>
      </c>
      <c r="Z18" s="4">
        <f t="shared" si="16"/>
        <v>0.3258426966</v>
      </c>
    </row>
    <row r="19">
      <c r="A19" s="58" t="s">
        <v>45</v>
      </c>
      <c r="B19" s="58" t="s">
        <v>121</v>
      </c>
      <c r="C19" s="6">
        <f>COUNTIF('2019'!A:A,"=" &amp; B19)</f>
        <v>1</v>
      </c>
      <c r="D19" s="6">
        <f>COUNTIF('2020'!A:A,"=" &amp; B19)</f>
        <v>0</v>
      </c>
      <c r="E19" s="6">
        <f>COUNTIF('2021'!A:A,"=" &amp; B19)</f>
        <v>1</v>
      </c>
      <c r="F19" s="6">
        <f>COUNTIF('2022'!A:A,"=" &amp; B19)</f>
        <v>1</v>
      </c>
      <c r="G19" s="6">
        <f>COUNTIF('2023'!A:A,"=" &amp; B19)</f>
        <v>1</v>
      </c>
      <c r="H19" s="6">
        <f>COUNTIF('2024'!A:A,"=" &amp; B19)</f>
        <v>3</v>
      </c>
      <c r="I19" s="6">
        <f>SUMIF('2019'!A:A,B19,'2019'!C:C)</f>
        <v>3</v>
      </c>
      <c r="J19" s="6">
        <f>SUMIF('2020'!A:A,B19,'2020'!C:C)</f>
        <v>0</v>
      </c>
      <c r="K19" s="6">
        <f>SUMIF('2021'!A:A,B19,'2021'!C:C)</f>
        <v>1</v>
      </c>
      <c r="L19" s="6">
        <f>SUMIF('2022'!A:A,B19,'2022'!C:C)</f>
        <v>1</v>
      </c>
      <c r="M19" s="6">
        <f>SUMIF('2023'!A:A,B19,'2023'!C:C)</f>
        <v>2</v>
      </c>
      <c r="N19" s="6">
        <f>SUMIF('2024'!A:A,B19,'2024'!C:C)</f>
        <v>6</v>
      </c>
      <c r="O19" s="6">
        <f>SUMIF('2019'!A:A,B19,'2019'!D:D)</f>
        <v>2</v>
      </c>
      <c r="P19" s="6">
        <f>SUMIF('2020'!A:A,B19,'2020'!D:D)</f>
        <v>0</v>
      </c>
      <c r="Q19" s="6">
        <f>SUMIF('2021'!A:A,B19,'2021'!D:D)</f>
        <v>1</v>
      </c>
      <c r="R19" s="6">
        <f>SUMIF('2022'!A:A,B19,'2022'!D:D)</f>
        <v>1</v>
      </c>
      <c r="S19" s="6">
        <f>SUMIF('2023'!A:A,B19,'2023'!D:D)</f>
        <v>1</v>
      </c>
      <c r="T19" s="6">
        <f>SUMIF('2024'!A:A,B19,'2024'!D:D)</f>
        <v>5</v>
      </c>
      <c r="U19" s="4">
        <f t="shared" ref="U19:Z19" si="17">IFERROR(O19/I19, 0)</f>
        <v>0.6666666667</v>
      </c>
      <c r="V19" s="4">
        <f t="shared" si="17"/>
        <v>0</v>
      </c>
      <c r="W19" s="4">
        <f t="shared" si="17"/>
        <v>1</v>
      </c>
      <c r="X19" s="4">
        <f t="shared" si="17"/>
        <v>1</v>
      </c>
      <c r="Y19" s="4">
        <f t="shared" si="17"/>
        <v>0.5</v>
      </c>
      <c r="Z19" s="4">
        <f t="shared" si="17"/>
        <v>0.8333333333</v>
      </c>
    </row>
    <row r="20">
      <c r="A20" s="58" t="s">
        <v>36</v>
      </c>
      <c r="B20" s="58" t="s">
        <v>122</v>
      </c>
      <c r="C20" s="6">
        <f>COUNTIF('2019'!A:A,"=" &amp; B20)</f>
        <v>0</v>
      </c>
      <c r="D20" s="6">
        <f>COUNTIF('2020'!A:A,"=" &amp; B20)</f>
        <v>0</v>
      </c>
      <c r="E20" s="6">
        <f>COUNTIF('2021'!A:A,"=" &amp; B20)</f>
        <v>0</v>
      </c>
      <c r="F20" s="6">
        <f>COUNTIF('2022'!A:A,"=" &amp; B20)</f>
        <v>0</v>
      </c>
      <c r="G20" s="6">
        <f>COUNTIF('2023'!A:A,"=" &amp; B20)</f>
        <v>0</v>
      </c>
      <c r="H20" s="6">
        <f>COUNTIF('2024'!A:A,"=" &amp; B20)</f>
        <v>1</v>
      </c>
      <c r="I20" s="6">
        <f>SUMIF('2019'!A:A,B20,'2019'!C:C)</f>
        <v>0</v>
      </c>
      <c r="J20" s="6">
        <f>SUMIF('2020'!A:A,B20,'2020'!C:C)</f>
        <v>0</v>
      </c>
      <c r="K20" s="6">
        <f>SUMIF('2021'!A:A,B20,'2021'!C:C)</f>
        <v>0</v>
      </c>
      <c r="L20" s="6">
        <f>SUMIF('2022'!A:A,B20,'2022'!C:C)</f>
        <v>0</v>
      </c>
      <c r="M20" s="6">
        <f>SUMIF('2023'!A:A,B20,'2023'!C:C)</f>
        <v>0</v>
      </c>
      <c r="N20" s="6">
        <f>SUMIF('2024'!A:A,B20,'2024'!C:C)</f>
        <v>1</v>
      </c>
      <c r="O20" s="6">
        <f>SUMIF('2019'!A:A,B20,'2019'!D:D)</f>
        <v>0</v>
      </c>
      <c r="P20" s="6">
        <f>SUMIF('2020'!A:A,B20,'2020'!D:D)</f>
        <v>0</v>
      </c>
      <c r="Q20" s="6">
        <f>SUMIF('2021'!A:A,B20,'2021'!D:D)</f>
        <v>0</v>
      </c>
      <c r="R20" s="6">
        <f>SUMIF('2022'!A:A,B20,'2022'!D:D)</f>
        <v>0</v>
      </c>
      <c r="S20" s="6">
        <f>SUMIF('2023'!A:A,B20,'2023'!D:D)</f>
        <v>0</v>
      </c>
      <c r="T20" s="6">
        <f>SUMIF('2024'!A:A,B20,'2024'!D:D)</f>
        <v>1</v>
      </c>
      <c r="U20" s="4">
        <f t="shared" ref="U20:Z20" si="18">IFERROR(O20/I20, 0)</f>
        <v>0</v>
      </c>
      <c r="V20" s="4">
        <f t="shared" si="18"/>
        <v>0</v>
      </c>
      <c r="W20" s="4">
        <f t="shared" si="18"/>
        <v>0</v>
      </c>
      <c r="X20" s="4">
        <f t="shared" si="18"/>
        <v>0</v>
      </c>
      <c r="Y20" s="4">
        <f t="shared" si="18"/>
        <v>0</v>
      </c>
      <c r="Z20" s="4">
        <f t="shared" si="18"/>
        <v>1</v>
      </c>
    </row>
    <row r="21">
      <c r="A21" s="58" t="s">
        <v>36</v>
      </c>
      <c r="B21" s="58" t="s">
        <v>123</v>
      </c>
      <c r="C21" s="6">
        <f>COUNTIF('2019'!A:A,"=" &amp; B21)</f>
        <v>2</v>
      </c>
      <c r="D21" s="6">
        <f>COUNTIF('2020'!A:A,"=" &amp; B21)</f>
        <v>0</v>
      </c>
      <c r="E21" s="6">
        <f>COUNTIF('2021'!A:A,"=" &amp; B21)</f>
        <v>0</v>
      </c>
      <c r="F21" s="6">
        <f>COUNTIF('2022'!A:A,"=" &amp; B21)</f>
        <v>0</v>
      </c>
      <c r="G21" s="6">
        <f>COUNTIF('2023'!A:A,"=" &amp; B21)</f>
        <v>0</v>
      </c>
      <c r="H21" s="6">
        <f>COUNTIF('2024'!A:A,"=" &amp; B21)</f>
        <v>0</v>
      </c>
      <c r="I21" s="6">
        <f>SUMIF('2019'!A:A,B21,'2019'!C:C)</f>
        <v>2</v>
      </c>
      <c r="J21" s="6">
        <f>SUMIF('2020'!A:A,B21,'2020'!C:C)</f>
        <v>0</v>
      </c>
      <c r="K21" s="6">
        <f>SUMIF('2021'!A:A,B21,'2021'!C:C)</f>
        <v>0</v>
      </c>
      <c r="L21" s="6">
        <f>SUMIF('2022'!A:A,B21,'2022'!C:C)</f>
        <v>0</v>
      </c>
      <c r="M21" s="6">
        <f>SUMIF('2023'!A:A,B21,'2023'!C:C)</f>
        <v>0</v>
      </c>
      <c r="N21" s="6">
        <f>SUMIF('2024'!A:A,B21,'2024'!C:C)</f>
        <v>0</v>
      </c>
      <c r="O21" s="6">
        <f>SUMIF('2019'!A:A,B21,'2019'!D:D)</f>
        <v>0</v>
      </c>
      <c r="P21" s="6">
        <f>SUMIF('2020'!A:A,B21,'2020'!D:D)</f>
        <v>0</v>
      </c>
      <c r="Q21" s="6">
        <f>SUMIF('2021'!A:A,B21,'2021'!D:D)</f>
        <v>0</v>
      </c>
      <c r="R21" s="6">
        <f>SUMIF('2022'!A:A,B21,'2022'!D:D)</f>
        <v>0</v>
      </c>
      <c r="S21" s="6">
        <f>SUMIF('2023'!A:A,B21,'2023'!D:D)</f>
        <v>0</v>
      </c>
      <c r="T21" s="6">
        <f>SUMIF('2024'!A:A,B21,'2024'!D:D)</f>
        <v>0</v>
      </c>
      <c r="U21" s="4">
        <f t="shared" ref="U21:Z21" si="19">IFERROR(O21/I21, 0)</f>
        <v>0</v>
      </c>
      <c r="V21" s="4">
        <f t="shared" si="19"/>
        <v>0</v>
      </c>
      <c r="W21" s="4">
        <f t="shared" si="19"/>
        <v>0</v>
      </c>
      <c r="X21" s="4">
        <f t="shared" si="19"/>
        <v>0</v>
      </c>
      <c r="Y21" s="4">
        <f t="shared" si="19"/>
        <v>0</v>
      </c>
      <c r="Z21" s="4">
        <f t="shared" si="19"/>
        <v>0</v>
      </c>
    </row>
    <row r="22">
      <c r="A22" s="58" t="s">
        <v>47</v>
      </c>
      <c r="B22" s="58" t="s">
        <v>124</v>
      </c>
      <c r="C22" s="6">
        <f>COUNTIF('2019'!A:A,"=" &amp; B22)</f>
        <v>0</v>
      </c>
      <c r="D22" s="6">
        <f>COUNTIF('2020'!A:A,"=" &amp; B22)</f>
        <v>0</v>
      </c>
      <c r="E22" s="6">
        <f>COUNTIF('2021'!A:A,"=" &amp; B22)</f>
        <v>0</v>
      </c>
      <c r="F22" s="6">
        <f>COUNTIF('2022'!A:A,"=" &amp; B22)</f>
        <v>1</v>
      </c>
      <c r="G22" s="6">
        <f>COUNTIF('2023'!A:A,"=" &amp; B22)</f>
        <v>1</v>
      </c>
      <c r="H22" s="6">
        <f>COUNTIF('2024'!A:A,"=" &amp; B22)</f>
        <v>1</v>
      </c>
      <c r="I22" s="6">
        <f>SUMIF('2019'!A:A,B22,'2019'!C:C)</f>
        <v>0</v>
      </c>
      <c r="J22" s="6">
        <f>SUMIF('2020'!A:A,B22,'2020'!C:C)</f>
        <v>0</v>
      </c>
      <c r="K22" s="6">
        <f>SUMIF('2021'!A:A,B22,'2021'!C:C)</f>
        <v>0</v>
      </c>
      <c r="L22" s="6">
        <f>SUMIF('2022'!A:A,B22,'2022'!C:C)</f>
        <v>1</v>
      </c>
      <c r="M22" s="6">
        <f>SUMIF('2023'!A:A,B22,'2023'!C:C)</f>
        <v>1</v>
      </c>
      <c r="N22" s="6">
        <f>SUMIF('2024'!A:A,B22,'2024'!C:C)</f>
        <v>2</v>
      </c>
      <c r="O22" s="6">
        <f>SUMIF('2019'!A:A,B22,'2019'!D:D)</f>
        <v>0</v>
      </c>
      <c r="P22" s="6">
        <f>SUMIF('2020'!A:A,B22,'2020'!D:D)</f>
        <v>0</v>
      </c>
      <c r="Q22" s="6">
        <f>SUMIF('2021'!A:A,B22,'2021'!D:D)</f>
        <v>0</v>
      </c>
      <c r="R22" s="6">
        <f>SUMIF('2022'!A:A,B22,'2022'!D:D)</f>
        <v>1</v>
      </c>
      <c r="S22" s="6">
        <f>SUMIF('2023'!A:A,B22,'2023'!D:D)</f>
        <v>0</v>
      </c>
      <c r="T22" s="6">
        <f>SUMIF('2024'!A:A,B22,'2024'!D:D)</f>
        <v>0</v>
      </c>
      <c r="U22" s="4">
        <f t="shared" ref="U22:Z22" si="20">IFERROR(O22/I22, 0)</f>
        <v>0</v>
      </c>
      <c r="V22" s="4">
        <f t="shared" si="20"/>
        <v>0</v>
      </c>
      <c r="W22" s="4">
        <f t="shared" si="20"/>
        <v>0</v>
      </c>
      <c r="X22" s="4">
        <f t="shared" si="20"/>
        <v>1</v>
      </c>
      <c r="Y22" s="4">
        <f t="shared" si="20"/>
        <v>0</v>
      </c>
      <c r="Z22" s="4">
        <f t="shared" si="20"/>
        <v>0</v>
      </c>
    </row>
    <row r="23">
      <c r="A23" s="58" t="s">
        <v>47</v>
      </c>
      <c r="B23" s="58" t="s">
        <v>125</v>
      </c>
      <c r="C23" s="6">
        <f>COUNTIF('2019'!A:A,"=" &amp; B23)</f>
        <v>1</v>
      </c>
      <c r="D23" s="6">
        <f>COUNTIF('2020'!A:A,"=" &amp; B23)</f>
        <v>1</v>
      </c>
      <c r="E23" s="6">
        <f>COUNTIF('2021'!A:A,"=" &amp; B23)</f>
        <v>1</v>
      </c>
      <c r="F23" s="6">
        <f>COUNTIF('2022'!A:A,"=" &amp; B23)</f>
        <v>0</v>
      </c>
      <c r="G23" s="6">
        <f>COUNTIF('2023'!A:A,"=" &amp; B23)</f>
        <v>0</v>
      </c>
      <c r="H23" s="6">
        <f>COUNTIF('2024'!A:A,"=" &amp; B23)</f>
        <v>0</v>
      </c>
      <c r="I23" s="6">
        <f>SUMIF('2019'!A:A,B23,'2019'!C:C)</f>
        <v>1</v>
      </c>
      <c r="J23" s="6">
        <f>SUMIF('2020'!A:A,B23,'2020'!C:C)</f>
        <v>1</v>
      </c>
      <c r="K23" s="6">
        <f>SUMIF('2021'!A:A,B23,'2021'!C:C)</f>
        <v>2</v>
      </c>
      <c r="L23" s="6">
        <f>SUMIF('2022'!A:A,B23,'2022'!C:C)</f>
        <v>0</v>
      </c>
      <c r="M23" s="6">
        <f>SUMIF('2023'!A:A,B23,'2023'!C:C)</f>
        <v>0</v>
      </c>
      <c r="N23" s="6">
        <f>SUMIF('2024'!A:A,B23,'2024'!C:C)</f>
        <v>0</v>
      </c>
      <c r="O23" s="6">
        <f>SUMIF('2019'!A:A,B23,'2019'!D:D)</f>
        <v>0</v>
      </c>
      <c r="P23" s="6">
        <f>SUMIF('2020'!A:A,B23,'2020'!D:D)</f>
        <v>0</v>
      </c>
      <c r="Q23" s="6">
        <f>SUMIF('2021'!A:A,B23,'2021'!D:D)</f>
        <v>1</v>
      </c>
      <c r="R23" s="6">
        <f>SUMIF('2022'!A:A,B23,'2022'!D:D)</f>
        <v>0</v>
      </c>
      <c r="S23" s="6">
        <f>SUMIF('2023'!A:A,B23,'2023'!D:D)</f>
        <v>0</v>
      </c>
      <c r="T23" s="6">
        <f>SUMIF('2024'!A:A,B23,'2024'!D:D)</f>
        <v>0</v>
      </c>
      <c r="U23" s="4">
        <f t="shared" ref="U23:Z23" si="21">IFERROR(O23/I23, 0)</f>
        <v>0</v>
      </c>
      <c r="V23" s="4">
        <f t="shared" si="21"/>
        <v>0</v>
      </c>
      <c r="W23" s="4">
        <f t="shared" si="21"/>
        <v>0.5</v>
      </c>
      <c r="X23" s="4">
        <f t="shared" si="21"/>
        <v>0</v>
      </c>
      <c r="Y23" s="4">
        <f t="shared" si="21"/>
        <v>0</v>
      </c>
      <c r="Z23" s="4">
        <f t="shared" si="21"/>
        <v>0</v>
      </c>
    </row>
    <row r="24">
      <c r="A24" s="58" t="s">
        <v>38</v>
      </c>
      <c r="B24" s="58" t="s">
        <v>126</v>
      </c>
      <c r="C24" s="6">
        <f>COUNTIF('2019'!A:A,"=" &amp; B24)</f>
        <v>5</v>
      </c>
      <c r="D24" s="6">
        <f>COUNTIF('2020'!A:A,"=" &amp; B24)</f>
        <v>8</v>
      </c>
      <c r="E24" s="6">
        <f>COUNTIF('2021'!A:A,"=" &amp; B24)</f>
        <v>10</v>
      </c>
      <c r="F24" s="6">
        <f>COUNTIF('2022'!A:A,"=" &amp; B24)</f>
        <v>15</v>
      </c>
      <c r="G24" s="6">
        <f>COUNTIF('2023'!A:A,"=" &amp; B24)</f>
        <v>16</v>
      </c>
      <c r="H24" s="6">
        <f>COUNTIF('2024'!A:A,"=" &amp; B24)</f>
        <v>22</v>
      </c>
      <c r="I24" s="6">
        <f>SUMIF('2019'!A:A,B24,'2019'!C:C)</f>
        <v>678</v>
      </c>
      <c r="J24" s="6">
        <f>SUMIF('2020'!A:A,B24,'2020'!C:C)</f>
        <v>600</v>
      </c>
      <c r="K24" s="6">
        <f>SUMIF('2021'!A:A,B24,'2021'!C:C)</f>
        <v>930</v>
      </c>
      <c r="L24" s="6">
        <f>SUMIF('2022'!A:A,B24,'2022'!C:C)</f>
        <v>1872</v>
      </c>
      <c r="M24" s="6">
        <f>SUMIF('2023'!A:A,B24,'2023'!C:C)</f>
        <v>3123</v>
      </c>
      <c r="N24" s="6">
        <f>SUMIF('2024'!A:A,B24,'2024'!C:C)</f>
        <v>4221</v>
      </c>
      <c r="O24" s="6">
        <f>SUMIF('2019'!A:A,B24,'2019'!D:D)</f>
        <v>203</v>
      </c>
      <c r="P24" s="6">
        <f>SUMIF('2020'!A:A,B24,'2020'!D:D)</f>
        <v>115</v>
      </c>
      <c r="Q24" s="6">
        <f>SUMIF('2021'!A:A,B24,'2021'!D:D)</f>
        <v>319</v>
      </c>
      <c r="R24" s="6">
        <f>SUMIF('2022'!A:A,B24,'2022'!D:D)</f>
        <v>651</v>
      </c>
      <c r="S24" s="6">
        <f>SUMIF('2023'!A:A,B24,'2023'!D:D)</f>
        <v>820</v>
      </c>
      <c r="T24" s="6">
        <f>SUMIF('2024'!A:A,B24,'2024'!D:D)</f>
        <v>1505</v>
      </c>
      <c r="U24" s="4">
        <f t="shared" ref="U24:Z24" si="22">IFERROR(O24/I24, 0)</f>
        <v>0.2994100295</v>
      </c>
      <c r="V24" s="4">
        <f t="shared" si="22"/>
        <v>0.1916666667</v>
      </c>
      <c r="W24" s="4">
        <f t="shared" si="22"/>
        <v>0.3430107527</v>
      </c>
      <c r="X24" s="4">
        <f t="shared" si="22"/>
        <v>0.3477564103</v>
      </c>
      <c r="Y24" s="4">
        <f t="shared" si="22"/>
        <v>0.2625680435</v>
      </c>
      <c r="Z24" s="4">
        <f t="shared" si="22"/>
        <v>0.3565505804</v>
      </c>
    </row>
    <row r="25">
      <c r="A25" s="58" t="s">
        <v>45</v>
      </c>
      <c r="B25" s="58" t="s">
        <v>127</v>
      </c>
      <c r="C25" s="6">
        <f>COUNTIF('2019'!A:A,"=" &amp; B25)</f>
        <v>0</v>
      </c>
      <c r="D25" s="6">
        <f>COUNTIF('2020'!A:A,"=" &amp; B25)</f>
        <v>0</v>
      </c>
      <c r="E25" s="6">
        <f>COUNTIF('2021'!A:A,"=" &amp; B25)</f>
        <v>1</v>
      </c>
      <c r="F25" s="6">
        <f>COUNTIF('2022'!A:A,"=" &amp; B25)</f>
        <v>1</v>
      </c>
      <c r="G25" s="6">
        <f>COUNTIF('2023'!A:A,"=" &amp; B25)</f>
        <v>0</v>
      </c>
      <c r="H25" s="6">
        <f>COUNTIF('2024'!A:A,"=" &amp; B25)</f>
        <v>0</v>
      </c>
      <c r="I25" s="6">
        <f>SUMIF('2019'!A:A,B25,'2019'!C:C)</f>
        <v>0</v>
      </c>
      <c r="J25" s="6">
        <f>SUMIF('2020'!A:A,B25,'2020'!C:C)</f>
        <v>0</v>
      </c>
      <c r="K25" s="6">
        <f>SUMIF('2021'!A:A,B25,'2021'!C:C)</f>
        <v>1</v>
      </c>
      <c r="L25" s="6">
        <f>SUMIF('2022'!A:A,B25,'2022'!C:C)</f>
        <v>1</v>
      </c>
      <c r="M25" s="6">
        <f>SUMIF('2023'!A:A,B25,'2023'!C:C)</f>
        <v>0</v>
      </c>
      <c r="N25" s="6">
        <f>SUMIF('2024'!A:A,B25,'2024'!C:C)</f>
        <v>0</v>
      </c>
      <c r="O25" s="6">
        <f>SUMIF('2019'!A:A,B25,'2019'!D:D)</f>
        <v>0</v>
      </c>
      <c r="P25" s="6">
        <f>SUMIF('2020'!A:A,B25,'2020'!D:D)</f>
        <v>0</v>
      </c>
      <c r="Q25" s="6">
        <f>SUMIF('2021'!A:A,B25,'2021'!D:D)</f>
        <v>0</v>
      </c>
      <c r="R25" s="6">
        <f>SUMIF('2022'!A:A,B25,'2022'!D:D)</f>
        <v>0</v>
      </c>
      <c r="S25" s="6">
        <f>SUMIF('2023'!A:A,B25,'2023'!D:D)</f>
        <v>0</v>
      </c>
      <c r="T25" s="6">
        <f>SUMIF('2024'!A:A,B25,'2024'!D:D)</f>
        <v>0</v>
      </c>
      <c r="U25" s="4">
        <f t="shared" ref="U25:Z25" si="23">IFERROR(O25/I25, 0)</f>
        <v>0</v>
      </c>
      <c r="V25" s="4">
        <f t="shared" si="23"/>
        <v>0</v>
      </c>
      <c r="W25" s="4">
        <f t="shared" si="23"/>
        <v>0</v>
      </c>
      <c r="X25" s="4">
        <f t="shared" si="23"/>
        <v>0</v>
      </c>
      <c r="Y25" s="4">
        <f t="shared" si="23"/>
        <v>0</v>
      </c>
      <c r="Z25" s="4">
        <f t="shared" si="23"/>
        <v>0</v>
      </c>
    </row>
    <row r="26">
      <c r="A26" s="58" t="s">
        <v>36</v>
      </c>
      <c r="B26" s="58" t="s">
        <v>128</v>
      </c>
      <c r="C26" s="6">
        <f>COUNTIF('2019'!A:A,"=" &amp; B26)</f>
        <v>1</v>
      </c>
      <c r="D26" s="6">
        <f>COUNTIF('2020'!A:A,"=" &amp; B26)</f>
        <v>0</v>
      </c>
      <c r="E26" s="6">
        <f>COUNTIF('2021'!A:A,"=" &amp; B26)</f>
        <v>1</v>
      </c>
      <c r="F26" s="6">
        <f>COUNTIF('2022'!A:A,"=" &amp; B26)</f>
        <v>0</v>
      </c>
      <c r="G26" s="6">
        <f>COUNTIF('2023'!A:A,"=" &amp; B26)</f>
        <v>1</v>
      </c>
      <c r="H26" s="6">
        <f>COUNTIF('2024'!A:A,"=" &amp; B26)</f>
        <v>0</v>
      </c>
      <c r="I26" s="6">
        <f>SUMIF('2019'!A:A,B26,'2019'!C:C)</f>
        <v>2</v>
      </c>
      <c r="J26" s="6">
        <f>SUMIF('2020'!A:A,B26,'2020'!C:C)</f>
        <v>0</v>
      </c>
      <c r="K26" s="6">
        <f>SUMIF('2021'!A:A,B26,'2021'!C:C)</f>
        <v>1</v>
      </c>
      <c r="L26" s="6">
        <f>SUMIF('2022'!A:A,B26,'2022'!C:C)</f>
        <v>0</v>
      </c>
      <c r="M26" s="6">
        <f>SUMIF('2023'!A:A,B26,'2023'!C:C)</f>
        <v>1</v>
      </c>
      <c r="N26" s="6">
        <f>SUMIF('2024'!A:A,B26,'2024'!C:C)</f>
        <v>0</v>
      </c>
      <c r="O26" s="6">
        <f>SUMIF('2019'!A:A,B26,'2019'!D:D)</f>
        <v>1</v>
      </c>
      <c r="P26" s="6">
        <f>SUMIF('2020'!A:A,B26,'2020'!D:D)</f>
        <v>0</v>
      </c>
      <c r="Q26" s="6">
        <f>SUMIF('2021'!A:A,B26,'2021'!D:D)</f>
        <v>1</v>
      </c>
      <c r="R26" s="6">
        <f>SUMIF('2022'!A:A,B26,'2022'!D:D)</f>
        <v>0</v>
      </c>
      <c r="S26" s="6">
        <f>SUMIF('2023'!A:A,B26,'2023'!D:D)</f>
        <v>1</v>
      </c>
      <c r="T26" s="6">
        <f>SUMIF('2024'!A:A,B26,'2024'!D:D)</f>
        <v>0</v>
      </c>
      <c r="U26" s="4">
        <f t="shared" ref="U26:Z26" si="24">IFERROR(O26/I26, 0)</f>
        <v>0.5</v>
      </c>
      <c r="V26" s="4">
        <f t="shared" si="24"/>
        <v>0</v>
      </c>
      <c r="W26" s="4">
        <f t="shared" si="24"/>
        <v>1</v>
      </c>
      <c r="X26" s="4">
        <f t="shared" si="24"/>
        <v>0</v>
      </c>
      <c r="Y26" s="4">
        <f t="shared" si="24"/>
        <v>1</v>
      </c>
      <c r="Z26" s="4">
        <f t="shared" si="24"/>
        <v>0</v>
      </c>
    </row>
    <row r="27">
      <c r="A27" s="58" t="s">
        <v>36</v>
      </c>
      <c r="B27" s="58" t="s">
        <v>129</v>
      </c>
      <c r="C27" s="6">
        <f>COUNTIF('2019'!A:A,"=" &amp; B27)</f>
        <v>2</v>
      </c>
      <c r="D27" s="6">
        <f>COUNTIF('2020'!A:A,"=" &amp; B27)</f>
        <v>4</v>
      </c>
      <c r="E27" s="6">
        <f>COUNTIF('2021'!A:A,"=" &amp; B27)</f>
        <v>2</v>
      </c>
      <c r="F27" s="6">
        <f>COUNTIF('2022'!A:A,"=" &amp; B27)</f>
        <v>3</v>
      </c>
      <c r="G27" s="6">
        <f>COUNTIF('2023'!A:A,"=" &amp; B27)</f>
        <v>5</v>
      </c>
      <c r="H27" s="6">
        <f>COUNTIF('2024'!A:A,"=" &amp; B27)</f>
        <v>6</v>
      </c>
      <c r="I27" s="6">
        <f>SUMIF('2019'!A:A,B27,'2019'!C:C)</f>
        <v>65</v>
      </c>
      <c r="J27" s="6">
        <f>SUMIF('2020'!A:A,B27,'2020'!C:C)</f>
        <v>69</v>
      </c>
      <c r="K27" s="6">
        <f>SUMIF('2021'!A:A,B27,'2021'!C:C)</f>
        <v>104</v>
      </c>
      <c r="L27" s="6">
        <f>SUMIF('2022'!A:A,B27,'2022'!C:C)</f>
        <v>111</v>
      </c>
      <c r="M27" s="6">
        <f>SUMIF('2023'!A:A,B27,'2023'!C:C)</f>
        <v>180</v>
      </c>
      <c r="N27" s="6">
        <f>SUMIF('2024'!A:A,B27,'2024'!C:C)</f>
        <v>251</v>
      </c>
      <c r="O27" s="6">
        <f>SUMIF('2019'!A:A,B27,'2019'!D:D)</f>
        <v>19</v>
      </c>
      <c r="P27" s="6">
        <f>SUMIF('2020'!A:A,B27,'2020'!D:D)</f>
        <v>15</v>
      </c>
      <c r="Q27" s="6">
        <f>SUMIF('2021'!A:A,B27,'2021'!D:D)</f>
        <v>27</v>
      </c>
      <c r="R27" s="6">
        <f>SUMIF('2022'!A:A,B27,'2022'!D:D)</f>
        <v>23</v>
      </c>
      <c r="S27" s="6">
        <f>SUMIF('2023'!A:A,B27,'2023'!D:D)</f>
        <v>38</v>
      </c>
      <c r="T27" s="6">
        <f>SUMIF('2024'!A:A,B27,'2024'!D:D)</f>
        <v>74</v>
      </c>
      <c r="U27" s="4">
        <f t="shared" ref="U27:Z27" si="25">IFERROR(O27/I27, 0)</f>
        <v>0.2923076923</v>
      </c>
      <c r="V27" s="4">
        <f t="shared" si="25"/>
        <v>0.2173913043</v>
      </c>
      <c r="W27" s="4">
        <f t="shared" si="25"/>
        <v>0.2596153846</v>
      </c>
      <c r="X27" s="4">
        <f t="shared" si="25"/>
        <v>0.2072072072</v>
      </c>
      <c r="Y27" s="4">
        <f t="shared" si="25"/>
        <v>0.2111111111</v>
      </c>
      <c r="Z27" s="4">
        <f t="shared" si="25"/>
        <v>0.2948207171</v>
      </c>
    </row>
    <row r="28">
      <c r="A28" s="58" t="s">
        <v>38</v>
      </c>
      <c r="B28" s="58" t="s">
        <v>130</v>
      </c>
      <c r="C28" s="6">
        <f>COUNTIF('2019'!A:A,"=" &amp; B28)</f>
        <v>0</v>
      </c>
      <c r="D28" s="6">
        <f>COUNTIF('2020'!A:A,"=" &amp; B28)</f>
        <v>0</v>
      </c>
      <c r="E28" s="6">
        <f>COUNTIF('2021'!A:A,"=" &amp; B28)</f>
        <v>0</v>
      </c>
      <c r="F28" s="6">
        <f>COUNTIF('2022'!A:A,"=" &amp; B28)</f>
        <v>0</v>
      </c>
      <c r="G28" s="6">
        <f>COUNTIF('2023'!A:A,"=" &amp; B28)</f>
        <v>0</v>
      </c>
      <c r="H28" s="6">
        <f>COUNTIF('2024'!A:A,"=" &amp; B28)</f>
        <v>1</v>
      </c>
      <c r="I28" s="6">
        <f>SUMIF('2019'!A:A,B28,'2019'!C:C)</f>
        <v>0</v>
      </c>
      <c r="J28" s="6">
        <f>SUMIF('2020'!A:A,B28,'2020'!C:C)</f>
        <v>0</v>
      </c>
      <c r="K28" s="6">
        <f>SUMIF('2021'!A:A,B28,'2021'!C:C)</f>
        <v>0</v>
      </c>
      <c r="L28" s="6">
        <f>SUMIF('2022'!A:A,B28,'2022'!C:C)</f>
        <v>0</v>
      </c>
      <c r="M28" s="6">
        <f>SUMIF('2023'!A:A,B28,'2023'!C:C)</f>
        <v>0</v>
      </c>
      <c r="N28" s="6">
        <f>SUMIF('2024'!A:A,B28,'2024'!C:C)</f>
        <v>1</v>
      </c>
      <c r="O28" s="6">
        <f>SUMIF('2019'!A:A,B28,'2019'!D:D)</f>
        <v>0</v>
      </c>
      <c r="P28" s="6">
        <f>SUMIF('2020'!A:A,B28,'2020'!D:D)</f>
        <v>0</v>
      </c>
      <c r="Q28" s="6">
        <f>SUMIF('2021'!A:A,B28,'2021'!D:D)</f>
        <v>0</v>
      </c>
      <c r="R28" s="6">
        <f>SUMIF('2022'!A:A,B28,'2022'!D:D)</f>
        <v>0</v>
      </c>
      <c r="S28" s="6">
        <f>SUMIF('2023'!A:A,B28,'2023'!D:D)</f>
        <v>0</v>
      </c>
      <c r="T28" s="6">
        <f>SUMIF('2024'!A:A,B28,'2024'!D:D)</f>
        <v>0</v>
      </c>
      <c r="U28" s="4">
        <f t="shared" ref="U28:Z28" si="26">IFERROR(O28/I28, 0)</f>
        <v>0</v>
      </c>
      <c r="V28" s="4">
        <f t="shared" si="26"/>
        <v>0</v>
      </c>
      <c r="W28" s="4">
        <f t="shared" si="26"/>
        <v>0</v>
      </c>
      <c r="X28" s="4">
        <f t="shared" si="26"/>
        <v>0</v>
      </c>
      <c r="Y28" s="4">
        <f t="shared" si="26"/>
        <v>0</v>
      </c>
      <c r="Z28" s="4">
        <f t="shared" si="26"/>
        <v>0</v>
      </c>
    </row>
    <row r="29">
      <c r="A29" s="58" t="s">
        <v>45</v>
      </c>
      <c r="B29" s="58" t="s">
        <v>131</v>
      </c>
      <c r="C29" s="6">
        <f>COUNTIF('2019'!A:A,"=" &amp; B29)</f>
        <v>0</v>
      </c>
      <c r="D29" s="6">
        <f>COUNTIF('2020'!A:A,"=" &amp; B29)</f>
        <v>0</v>
      </c>
      <c r="E29" s="6">
        <f>COUNTIF('2021'!A:A,"=" &amp; B29)</f>
        <v>1</v>
      </c>
      <c r="F29" s="6">
        <f>COUNTIF('2022'!A:A,"=" &amp; B29)</f>
        <v>1</v>
      </c>
      <c r="G29" s="6">
        <f>COUNTIF('2023'!A:A,"=" &amp; B29)</f>
        <v>0</v>
      </c>
      <c r="H29" s="6">
        <f>COUNTIF('2024'!A:A,"=" &amp; B29)</f>
        <v>1</v>
      </c>
      <c r="I29" s="6">
        <f>SUMIF('2019'!A:A,B29,'2019'!C:C)</f>
        <v>0</v>
      </c>
      <c r="J29" s="6">
        <f>SUMIF('2020'!A:A,B29,'2020'!C:C)</f>
        <v>0</v>
      </c>
      <c r="K29" s="6">
        <f>SUMIF('2021'!A:A,B29,'2021'!C:C)</f>
        <v>2</v>
      </c>
      <c r="L29" s="6">
        <f>SUMIF('2022'!A:A,B29,'2022'!C:C)</f>
        <v>2</v>
      </c>
      <c r="M29" s="6">
        <f>SUMIF('2023'!A:A,B29,'2023'!C:C)</f>
        <v>0</v>
      </c>
      <c r="N29" s="6">
        <f>SUMIF('2024'!A:A,B29,'2024'!C:C)</f>
        <v>3</v>
      </c>
      <c r="O29" s="6">
        <f>SUMIF('2019'!A:A,B29,'2019'!D:D)</f>
        <v>0</v>
      </c>
      <c r="P29" s="6">
        <f>SUMIF('2020'!A:A,B29,'2020'!D:D)</f>
        <v>0</v>
      </c>
      <c r="Q29" s="6">
        <f>SUMIF('2021'!A:A,B29,'2021'!D:D)</f>
        <v>0</v>
      </c>
      <c r="R29" s="6">
        <f>SUMIF('2022'!A:A,B29,'2022'!D:D)</f>
        <v>1</v>
      </c>
      <c r="S29" s="6">
        <f>SUMIF('2023'!A:A,B29,'2023'!D:D)</f>
        <v>0</v>
      </c>
      <c r="T29" s="6">
        <f>SUMIF('2024'!A:A,B29,'2024'!D:D)</f>
        <v>3</v>
      </c>
      <c r="U29" s="4">
        <f t="shared" ref="U29:Z29" si="27">IFERROR(O29/I29, 0)</f>
        <v>0</v>
      </c>
      <c r="V29" s="4">
        <f t="shared" si="27"/>
        <v>0</v>
      </c>
      <c r="W29" s="4">
        <f t="shared" si="27"/>
        <v>0</v>
      </c>
      <c r="X29" s="4">
        <f t="shared" si="27"/>
        <v>0.5</v>
      </c>
      <c r="Y29" s="4">
        <f t="shared" si="27"/>
        <v>0</v>
      </c>
      <c r="Z29" s="4">
        <f t="shared" si="27"/>
        <v>1</v>
      </c>
    </row>
    <row r="30">
      <c r="A30" s="58" t="s">
        <v>38</v>
      </c>
      <c r="B30" s="58" t="s">
        <v>132</v>
      </c>
      <c r="C30" s="6">
        <f>COUNTIF('2019'!A:A,"=" &amp; B30)</f>
        <v>0</v>
      </c>
      <c r="D30" s="6">
        <f>COUNTIF('2020'!A:A,"=" &amp; B30)</f>
        <v>0</v>
      </c>
      <c r="E30" s="6">
        <f>COUNTIF('2021'!A:A,"=" &amp; B30)</f>
        <v>1</v>
      </c>
      <c r="F30" s="6">
        <f>COUNTIF('2022'!A:A,"=" &amp; B30)</f>
        <v>3</v>
      </c>
      <c r="G30" s="6">
        <f>COUNTIF('2023'!A:A,"=" &amp; B30)</f>
        <v>2</v>
      </c>
      <c r="H30" s="6">
        <f>COUNTIF('2024'!A:A,"=" &amp; B30)</f>
        <v>4</v>
      </c>
      <c r="I30" s="6">
        <f>SUMIF('2019'!A:A,B30,'2019'!C:C)</f>
        <v>0</v>
      </c>
      <c r="J30" s="6">
        <f>SUMIF('2020'!A:A,B30,'2020'!C:C)</f>
        <v>0</v>
      </c>
      <c r="K30" s="6">
        <f>SUMIF('2021'!A:A,B30,'2021'!C:C)</f>
        <v>1</v>
      </c>
      <c r="L30" s="6">
        <f>SUMIF('2022'!A:A,B30,'2022'!C:C)</f>
        <v>59</v>
      </c>
      <c r="M30" s="6">
        <f>SUMIF('2023'!A:A,B30,'2023'!C:C)</f>
        <v>97</v>
      </c>
      <c r="N30" s="6">
        <f>SUMIF('2024'!A:A,B30,'2024'!C:C)</f>
        <v>105</v>
      </c>
      <c r="O30" s="6">
        <f>SUMIF('2019'!A:A,B30,'2019'!D:D)</f>
        <v>0</v>
      </c>
      <c r="P30" s="6">
        <f>SUMIF('2020'!A:A,B30,'2020'!D:D)</f>
        <v>0</v>
      </c>
      <c r="Q30" s="6">
        <f>SUMIF('2021'!A:A,B30,'2021'!D:D)</f>
        <v>1</v>
      </c>
      <c r="R30" s="6">
        <f>SUMIF('2022'!A:A,B30,'2022'!D:D)</f>
        <v>53</v>
      </c>
      <c r="S30" s="6">
        <f>SUMIF('2023'!A:A,B30,'2023'!D:D)</f>
        <v>46</v>
      </c>
      <c r="T30" s="6">
        <f>SUMIF('2024'!A:A,B30,'2024'!D:D)</f>
        <v>56</v>
      </c>
      <c r="U30" s="4">
        <f t="shared" ref="U30:Z30" si="28">IFERROR(O30/I30, 0)</f>
        <v>0</v>
      </c>
      <c r="V30" s="4">
        <f t="shared" si="28"/>
        <v>0</v>
      </c>
      <c r="W30" s="4">
        <f t="shared" si="28"/>
        <v>1</v>
      </c>
      <c r="X30" s="4">
        <f t="shared" si="28"/>
        <v>0.8983050847</v>
      </c>
      <c r="Y30" s="4">
        <f t="shared" si="28"/>
        <v>0.4742268041</v>
      </c>
      <c r="Z30" s="4">
        <f t="shared" si="28"/>
        <v>0.5333333333</v>
      </c>
    </row>
    <row r="31">
      <c r="A31" s="58" t="s">
        <v>45</v>
      </c>
      <c r="B31" s="58" t="s">
        <v>133</v>
      </c>
      <c r="C31" s="6">
        <f>COUNTIF('2019'!A:A,"=" &amp; B31)</f>
        <v>0</v>
      </c>
      <c r="D31" s="6">
        <f>COUNTIF('2020'!A:A,"=" &amp; B31)</f>
        <v>2</v>
      </c>
      <c r="E31" s="6">
        <f>COUNTIF('2021'!A:A,"=" &amp; B31)</f>
        <v>0</v>
      </c>
      <c r="F31" s="6">
        <f>COUNTIF('2022'!A:A,"=" &amp; B31)</f>
        <v>0</v>
      </c>
      <c r="G31" s="6">
        <f>COUNTIF('2023'!A:A,"=" &amp; B31)</f>
        <v>0</v>
      </c>
      <c r="H31" s="6">
        <f>COUNTIF('2024'!A:A,"=" &amp; B31)</f>
        <v>1</v>
      </c>
      <c r="I31" s="6">
        <f>SUMIF('2019'!A:A,B31,'2019'!C:C)</f>
        <v>0</v>
      </c>
      <c r="J31" s="6">
        <f>SUMIF('2020'!A:A,B31,'2020'!C:C)</f>
        <v>2</v>
      </c>
      <c r="K31" s="6">
        <f>SUMIF('2021'!A:A,B31,'2021'!C:C)</f>
        <v>0</v>
      </c>
      <c r="L31" s="6">
        <f>SUMIF('2022'!A:A,B31,'2022'!C:C)</f>
        <v>0</v>
      </c>
      <c r="M31" s="6">
        <f>SUMIF('2023'!A:A,B31,'2023'!C:C)</f>
        <v>0</v>
      </c>
      <c r="N31" s="6">
        <f>SUMIF('2024'!A:A,B31,'2024'!C:C)</f>
        <v>1</v>
      </c>
      <c r="O31" s="6">
        <f>SUMIF('2019'!A:A,B31,'2019'!D:D)</f>
        <v>0</v>
      </c>
      <c r="P31" s="6">
        <f>SUMIF('2020'!A:A,B31,'2020'!D:D)</f>
        <v>2</v>
      </c>
      <c r="Q31" s="6">
        <f>SUMIF('2021'!A:A,B31,'2021'!D:D)</f>
        <v>0</v>
      </c>
      <c r="R31" s="6">
        <f>SUMIF('2022'!A:A,B31,'2022'!D:D)</f>
        <v>0</v>
      </c>
      <c r="S31" s="6">
        <f>SUMIF('2023'!A:A,B31,'2023'!D:D)</f>
        <v>0</v>
      </c>
      <c r="T31" s="6">
        <f>SUMIF('2024'!A:A,B31,'2024'!D:D)</f>
        <v>1</v>
      </c>
      <c r="U31" s="4">
        <f t="shared" ref="U31:Z31" si="29">IFERROR(O31/I31, 0)</f>
        <v>0</v>
      </c>
      <c r="V31" s="4">
        <f t="shared" si="29"/>
        <v>1</v>
      </c>
      <c r="W31" s="4">
        <f t="shared" si="29"/>
        <v>0</v>
      </c>
      <c r="X31" s="4">
        <f t="shared" si="29"/>
        <v>0</v>
      </c>
      <c r="Y31" s="4">
        <f t="shared" si="29"/>
        <v>0</v>
      </c>
      <c r="Z31" s="4">
        <f t="shared" si="29"/>
        <v>1</v>
      </c>
    </row>
    <row r="32">
      <c r="A32" s="58" t="s">
        <v>45</v>
      </c>
      <c r="B32" s="58" t="s">
        <v>134</v>
      </c>
      <c r="C32" s="6">
        <f>COUNTIF('2019'!A:A,"=" &amp; B32)</f>
        <v>0</v>
      </c>
      <c r="D32" s="6">
        <f>COUNTIF('2020'!A:A,"=" &amp; B32)</f>
        <v>0</v>
      </c>
      <c r="E32" s="6">
        <f>COUNTIF('2021'!A:A,"=" &amp; B32)</f>
        <v>1</v>
      </c>
      <c r="F32" s="6">
        <f>COUNTIF('2022'!A:A,"=" &amp; B32)</f>
        <v>0</v>
      </c>
      <c r="G32" s="6">
        <f>COUNTIF('2023'!A:A,"=" &amp; B32)</f>
        <v>0</v>
      </c>
      <c r="H32" s="6">
        <f>COUNTIF('2024'!A:A,"=" &amp; B32)</f>
        <v>1</v>
      </c>
      <c r="I32" s="6">
        <f>SUMIF('2019'!A:A,B32,'2019'!C:C)</f>
        <v>0</v>
      </c>
      <c r="J32" s="6">
        <f>SUMIF('2020'!A:A,B32,'2020'!C:C)</f>
        <v>0</v>
      </c>
      <c r="K32" s="6">
        <f>SUMIF('2021'!A:A,B32,'2021'!C:C)</f>
        <v>1</v>
      </c>
      <c r="L32" s="6">
        <f>SUMIF('2022'!A:A,B32,'2022'!C:C)</f>
        <v>0</v>
      </c>
      <c r="M32" s="6">
        <f>SUMIF('2023'!A:A,B32,'2023'!C:C)</f>
        <v>0</v>
      </c>
      <c r="N32" s="6">
        <f>SUMIF('2024'!A:A,B32,'2024'!C:C)</f>
        <v>2</v>
      </c>
      <c r="O32" s="6">
        <f>SUMIF('2019'!A:A,B32,'2019'!D:D)</f>
        <v>0</v>
      </c>
      <c r="P32" s="6">
        <f>SUMIF('2020'!A:A,B32,'2020'!D:D)</f>
        <v>0</v>
      </c>
      <c r="Q32" s="6">
        <f>SUMIF('2021'!A:A,B32,'2021'!D:D)</f>
        <v>1</v>
      </c>
      <c r="R32" s="6">
        <f>SUMIF('2022'!A:A,B32,'2022'!D:D)</f>
        <v>0</v>
      </c>
      <c r="S32" s="6">
        <f>SUMIF('2023'!A:A,B32,'2023'!D:D)</f>
        <v>0</v>
      </c>
      <c r="T32" s="6">
        <f>SUMIF('2024'!A:A,B32,'2024'!D:D)</f>
        <v>0</v>
      </c>
      <c r="U32" s="4">
        <f t="shared" ref="U32:Z32" si="30">IFERROR(O32/I32, 0)</f>
        <v>0</v>
      </c>
      <c r="V32" s="4">
        <f t="shared" si="30"/>
        <v>0</v>
      </c>
      <c r="W32" s="4">
        <f t="shared" si="30"/>
        <v>1</v>
      </c>
      <c r="X32" s="4">
        <f t="shared" si="30"/>
        <v>0</v>
      </c>
      <c r="Y32" s="4">
        <f t="shared" si="30"/>
        <v>0</v>
      </c>
      <c r="Z32" s="4">
        <f t="shared" si="30"/>
        <v>0</v>
      </c>
    </row>
    <row r="33">
      <c r="A33" s="58" t="s">
        <v>36</v>
      </c>
      <c r="B33" s="58" t="s">
        <v>135</v>
      </c>
      <c r="C33" s="6">
        <f>COUNTIF('2019'!A:A,"=" &amp; B33)</f>
        <v>0</v>
      </c>
      <c r="D33" s="6">
        <f>COUNTIF('2020'!A:A,"=" &amp; B33)</f>
        <v>0</v>
      </c>
      <c r="E33" s="6">
        <f>COUNTIF('2021'!A:A,"=" &amp; B33)</f>
        <v>0</v>
      </c>
      <c r="F33" s="6">
        <f>COUNTIF('2022'!A:A,"=" &amp; B33)</f>
        <v>0</v>
      </c>
      <c r="G33" s="6">
        <f>COUNTIF('2023'!A:A,"=" &amp; B33)</f>
        <v>0</v>
      </c>
      <c r="H33" s="6">
        <f>COUNTIF('2024'!A:A,"=" &amp; B33)</f>
        <v>1</v>
      </c>
      <c r="I33" s="6">
        <f>SUMIF('2019'!A:A,B33,'2019'!C:C)</f>
        <v>0</v>
      </c>
      <c r="J33" s="6">
        <f>SUMIF('2020'!A:A,B33,'2020'!C:C)</f>
        <v>0</v>
      </c>
      <c r="K33" s="6">
        <f>SUMIF('2021'!A:A,B33,'2021'!C:C)</f>
        <v>0</v>
      </c>
      <c r="L33" s="6">
        <f>SUMIF('2022'!A:A,B33,'2022'!C:C)</f>
        <v>0</v>
      </c>
      <c r="M33" s="6">
        <f>SUMIF('2023'!A:A,B33,'2023'!C:C)</f>
        <v>0</v>
      </c>
      <c r="N33" s="6">
        <f>SUMIF('2024'!A:A,B33,'2024'!C:C)</f>
        <v>2</v>
      </c>
      <c r="O33" s="6">
        <f>SUMIF('2019'!A:A,B33,'2019'!D:D)</f>
        <v>0</v>
      </c>
      <c r="P33" s="6">
        <f>SUMIF('2020'!A:A,B33,'2020'!D:D)</f>
        <v>0</v>
      </c>
      <c r="Q33" s="6">
        <f>SUMIF('2021'!A:A,B33,'2021'!D:D)</f>
        <v>0</v>
      </c>
      <c r="R33" s="6">
        <f>SUMIF('2022'!A:A,B33,'2022'!D:D)</f>
        <v>0</v>
      </c>
      <c r="S33" s="6">
        <f>SUMIF('2023'!A:A,B33,'2023'!D:D)</f>
        <v>0</v>
      </c>
      <c r="T33" s="6">
        <f>SUMIF('2024'!A:A,B33,'2024'!D:D)</f>
        <v>0</v>
      </c>
      <c r="U33" s="4">
        <f t="shared" ref="U33:Z33" si="31">IFERROR(O33/I33, 0)</f>
        <v>0</v>
      </c>
      <c r="V33" s="4">
        <f t="shared" si="31"/>
        <v>0</v>
      </c>
      <c r="W33" s="4">
        <f t="shared" si="31"/>
        <v>0</v>
      </c>
      <c r="X33" s="4">
        <f t="shared" si="31"/>
        <v>0</v>
      </c>
      <c r="Y33" s="4">
        <f t="shared" si="31"/>
        <v>0</v>
      </c>
      <c r="Z33" s="4">
        <f t="shared" si="31"/>
        <v>0</v>
      </c>
    </row>
    <row r="34">
      <c r="A34" s="58" t="s">
        <v>38</v>
      </c>
      <c r="B34" s="58" t="s">
        <v>136</v>
      </c>
      <c r="C34" s="6">
        <f>COUNTIF('2019'!A:A,"=" &amp; B34)</f>
        <v>6</v>
      </c>
      <c r="D34" s="6">
        <f>COUNTIF('2020'!A:A,"=" &amp; B34)</f>
        <v>7</v>
      </c>
      <c r="E34" s="6">
        <f>COUNTIF('2021'!A:A,"=" &amp; B34)</f>
        <v>14</v>
      </c>
      <c r="F34" s="6">
        <f>COUNTIF('2022'!A:A,"=" &amp; B34)</f>
        <v>16</v>
      </c>
      <c r="G34" s="6">
        <f>COUNTIF('2023'!A:A,"=" &amp; B34)</f>
        <v>21</v>
      </c>
      <c r="H34" s="6">
        <f>COUNTIF('2024'!A:A,"=" &amp; B34)</f>
        <v>23</v>
      </c>
      <c r="I34" s="6">
        <f>SUMIF('2019'!A:A,B34,'2019'!C:C)</f>
        <v>885</v>
      </c>
      <c r="J34" s="6">
        <f>SUMIF('2020'!A:A,B34,'2020'!C:C)</f>
        <v>2311</v>
      </c>
      <c r="K34" s="6">
        <f>SUMIF('2021'!A:A,B34,'2021'!C:C)</f>
        <v>2528</v>
      </c>
      <c r="L34" s="6">
        <f>SUMIF('2022'!A:A,B34,'2022'!C:C)</f>
        <v>3342</v>
      </c>
      <c r="M34" s="6">
        <f>SUMIF('2023'!A:A,B34,'2023'!C:C)</f>
        <v>3907</v>
      </c>
      <c r="N34" s="6">
        <f>SUMIF('2024'!A:A,B34,'2024'!C:C)</f>
        <v>5018</v>
      </c>
      <c r="O34" s="6">
        <f>SUMIF('2019'!A:A,B34,'2019'!D:D)</f>
        <v>223</v>
      </c>
      <c r="P34" s="6">
        <f>SUMIF('2020'!A:A,B34,'2020'!D:D)</f>
        <v>303</v>
      </c>
      <c r="Q34" s="6">
        <f>SUMIF('2021'!A:A,B34,'2021'!D:D)</f>
        <v>558</v>
      </c>
      <c r="R34" s="6">
        <f>SUMIF('2022'!A:A,B34,'2022'!D:D)</f>
        <v>714</v>
      </c>
      <c r="S34" s="6">
        <f>SUMIF('2023'!A:A,B34,'2023'!D:D)</f>
        <v>509</v>
      </c>
      <c r="T34" s="6">
        <f>SUMIF('2024'!A:A,B34,'2024'!D:D)</f>
        <v>1261</v>
      </c>
      <c r="U34" s="4">
        <f t="shared" ref="U34:Z34" si="32">IFERROR(O34/I34, 0)</f>
        <v>0.2519774011</v>
      </c>
      <c r="V34" s="4">
        <f t="shared" si="32"/>
        <v>0.1311120727</v>
      </c>
      <c r="W34" s="4">
        <f t="shared" si="32"/>
        <v>0.2207278481</v>
      </c>
      <c r="X34" s="4">
        <f t="shared" si="32"/>
        <v>0.2136445242</v>
      </c>
      <c r="Y34" s="4">
        <f t="shared" si="32"/>
        <v>0.1302789864</v>
      </c>
      <c r="Z34" s="4">
        <f t="shared" si="32"/>
        <v>0.2512953368</v>
      </c>
    </row>
    <row r="35">
      <c r="A35" s="58" t="s">
        <v>47</v>
      </c>
      <c r="B35" s="58" t="s">
        <v>137</v>
      </c>
      <c r="C35" s="6">
        <f>COUNTIF('2019'!A:A,"=" &amp; B35)</f>
        <v>0</v>
      </c>
      <c r="D35" s="6">
        <f>COUNTIF('2020'!A:A,"=" &amp; B35)</f>
        <v>0</v>
      </c>
      <c r="E35" s="6">
        <f>COUNTIF('2021'!A:A,"=" &amp; B35)</f>
        <v>1</v>
      </c>
      <c r="F35" s="6">
        <f>COUNTIF('2022'!A:A,"=" &amp; B35)</f>
        <v>0</v>
      </c>
      <c r="G35" s="6">
        <f>COUNTIF('2023'!A:A,"=" &amp; B35)</f>
        <v>0</v>
      </c>
      <c r="H35" s="6">
        <f>COUNTIF('2024'!A:A,"=" &amp; B35)</f>
        <v>0</v>
      </c>
      <c r="I35" s="6">
        <f>SUMIF('2019'!A:A,B35,'2019'!C:C)</f>
        <v>0</v>
      </c>
      <c r="J35" s="6">
        <f>SUMIF('2020'!A:A,B35,'2020'!C:C)</f>
        <v>0</v>
      </c>
      <c r="K35" s="6">
        <f>SUMIF('2021'!A:A,B35,'2021'!C:C)</f>
        <v>1</v>
      </c>
      <c r="L35" s="6">
        <f>SUMIF('2022'!A:A,B35,'2022'!C:C)</f>
        <v>0</v>
      </c>
      <c r="M35" s="6">
        <f>SUMIF('2023'!A:A,B35,'2023'!C:C)</f>
        <v>0</v>
      </c>
      <c r="N35" s="6">
        <f>SUMIF('2024'!A:A,B35,'2024'!C:C)</f>
        <v>0</v>
      </c>
      <c r="O35" s="6">
        <f>SUMIF('2019'!A:A,B35,'2019'!D:D)</f>
        <v>0</v>
      </c>
      <c r="P35" s="6">
        <f>SUMIF('2020'!A:A,B35,'2020'!D:D)</f>
        <v>0</v>
      </c>
      <c r="Q35" s="6">
        <f>SUMIF('2021'!A:A,B35,'2021'!D:D)</f>
        <v>1</v>
      </c>
      <c r="R35" s="6">
        <f>SUMIF('2022'!A:A,B35,'2022'!D:D)</f>
        <v>0</v>
      </c>
      <c r="S35" s="6">
        <f>SUMIF('2023'!A:A,B35,'2023'!D:D)</f>
        <v>0</v>
      </c>
      <c r="T35" s="6">
        <f>SUMIF('2024'!A:A,B35,'2024'!D:D)</f>
        <v>0</v>
      </c>
      <c r="U35" s="4">
        <f t="shared" ref="U35:Z35" si="33">IFERROR(O35/I35, 0)</f>
        <v>0</v>
      </c>
      <c r="V35" s="4">
        <f t="shared" si="33"/>
        <v>0</v>
      </c>
      <c r="W35" s="4">
        <f t="shared" si="33"/>
        <v>1</v>
      </c>
      <c r="X35" s="4">
        <f t="shared" si="33"/>
        <v>0</v>
      </c>
      <c r="Y35" s="4">
        <f t="shared" si="33"/>
        <v>0</v>
      </c>
      <c r="Z35" s="4">
        <f t="shared" si="33"/>
        <v>0</v>
      </c>
    </row>
    <row r="36">
      <c r="A36" s="58" t="s">
        <v>38</v>
      </c>
      <c r="B36" s="59" t="s">
        <v>138</v>
      </c>
      <c r="C36" s="6">
        <f>COUNTIF('2019'!A:A,"=" &amp; B36)</f>
        <v>0</v>
      </c>
      <c r="D36" s="6">
        <f>COUNTIF('2020'!A:A,"=" &amp; B36)</f>
        <v>0</v>
      </c>
      <c r="E36" s="6">
        <f>COUNTIF('2021'!A:A,"=" &amp; B36)</f>
        <v>0</v>
      </c>
      <c r="F36" s="6">
        <f>COUNTIF('2022'!A:A,"=" &amp; B36)</f>
        <v>0</v>
      </c>
      <c r="G36" s="6">
        <f>COUNTIF('2023'!A:A,"=" &amp; B36)</f>
        <v>0</v>
      </c>
      <c r="H36" s="6">
        <f>COUNTIF('2024'!A:A,"=" &amp; B36)</f>
        <v>1</v>
      </c>
      <c r="I36" s="6">
        <f>SUMIF('2019'!A:A,B36,'2019'!C:C)</f>
        <v>0</v>
      </c>
      <c r="J36" s="6">
        <f>SUMIF('2020'!A:A,B36,'2020'!C:C)</f>
        <v>0</v>
      </c>
      <c r="K36" s="6">
        <f>SUMIF('2021'!A:A,B36,'2021'!C:C)</f>
        <v>0</v>
      </c>
      <c r="L36" s="6">
        <f>SUMIF('2022'!A:A,B36,'2022'!C:C)</f>
        <v>0</v>
      </c>
      <c r="M36" s="6">
        <f>SUMIF('2023'!A:A,B36,'2023'!C:C)</f>
        <v>0</v>
      </c>
      <c r="N36" s="6">
        <f>SUMIF('2024'!A:A,B36,'2024'!C:C)</f>
        <v>1</v>
      </c>
      <c r="O36" s="6">
        <f>SUMIF('2019'!A:A,B36,'2019'!D:D)</f>
        <v>0</v>
      </c>
      <c r="P36" s="6">
        <f>SUMIF('2020'!A:A,B36,'2020'!D:D)</f>
        <v>0</v>
      </c>
      <c r="Q36" s="6">
        <f>SUMIF('2021'!A:A,B36,'2021'!D:D)</f>
        <v>0</v>
      </c>
      <c r="R36" s="6">
        <f>SUMIF('2022'!A:A,B36,'2022'!D:D)</f>
        <v>0</v>
      </c>
      <c r="S36" s="6">
        <f>SUMIF('2023'!A:A,B36,'2023'!D:D)</f>
        <v>0</v>
      </c>
      <c r="T36" s="6">
        <f>SUMIF('2024'!A:A,B36,'2024'!D:D)</f>
        <v>0</v>
      </c>
      <c r="U36" s="4">
        <f t="shared" ref="U36:Z36" si="34">IFERROR(O36/I36, 0)</f>
        <v>0</v>
      </c>
      <c r="V36" s="4">
        <f t="shared" si="34"/>
        <v>0</v>
      </c>
      <c r="W36" s="4">
        <f t="shared" si="34"/>
        <v>0</v>
      </c>
      <c r="X36" s="4">
        <f t="shared" si="34"/>
        <v>0</v>
      </c>
      <c r="Y36" s="4">
        <f t="shared" si="34"/>
        <v>0</v>
      </c>
      <c r="Z36" s="4">
        <f t="shared" si="34"/>
        <v>0</v>
      </c>
    </row>
    <row r="37">
      <c r="A37" s="58" t="s">
        <v>38</v>
      </c>
      <c r="B37" s="58" t="s">
        <v>139</v>
      </c>
      <c r="C37" s="6">
        <f>COUNTIF('2019'!A:A,"=" &amp; B37)</f>
        <v>7</v>
      </c>
      <c r="D37" s="6">
        <f>COUNTIF('2020'!A:A,"=" &amp; B37)</f>
        <v>8</v>
      </c>
      <c r="E37" s="6">
        <f>COUNTIF('2021'!A:A,"=" &amp; B37)</f>
        <v>12</v>
      </c>
      <c r="F37" s="6">
        <f>COUNTIF('2022'!A:A,"=" &amp; B37)</f>
        <v>16</v>
      </c>
      <c r="G37" s="6">
        <f>COUNTIF('2023'!A:A,"=" &amp; B37)</f>
        <v>19</v>
      </c>
      <c r="H37" s="6">
        <f>COUNTIF('2024'!A:A,"=" &amp; B37)</f>
        <v>25</v>
      </c>
      <c r="I37" s="6">
        <f>SUMIF('2019'!A:A,B37,'2019'!C:C)</f>
        <v>3182</v>
      </c>
      <c r="J37" s="6">
        <f>SUMIF('2020'!A:A,B37,'2020'!C:C)</f>
        <v>4156</v>
      </c>
      <c r="K37" s="6">
        <f>SUMIF('2021'!A:A,B37,'2021'!C:C)</f>
        <v>4621</v>
      </c>
      <c r="L37" s="6">
        <f>SUMIF('2022'!A:A,B37,'2022'!C:C)</f>
        <v>6683</v>
      </c>
      <c r="M37" s="6">
        <f>SUMIF('2023'!A:A,B37,'2023'!C:C)</f>
        <v>11245</v>
      </c>
      <c r="N37" s="6">
        <f>SUMIF('2024'!A:A,B37,'2024'!C:C)</f>
        <v>15135</v>
      </c>
      <c r="O37" s="6">
        <f>SUMIF('2019'!A:A,B37,'2019'!D:D)</f>
        <v>630</v>
      </c>
      <c r="P37" s="6">
        <f>SUMIF('2020'!A:A,B37,'2020'!D:D)</f>
        <v>444</v>
      </c>
      <c r="Q37" s="6">
        <f>SUMIF('2021'!A:A,B37,'2021'!D:D)</f>
        <v>879</v>
      </c>
      <c r="R37" s="6">
        <f>SUMIF('2022'!A:A,B37,'2022'!D:D)</f>
        <v>1365</v>
      </c>
      <c r="S37" s="6">
        <f>SUMIF('2023'!A:A,B37,'2023'!D:D)</f>
        <v>2017</v>
      </c>
      <c r="T37" s="6">
        <f>SUMIF('2024'!A:A,B37,'2024'!D:D)</f>
        <v>3792</v>
      </c>
      <c r="U37" s="4">
        <f t="shared" ref="U37:Z37" si="35">IFERROR(O37/I37, 0)</f>
        <v>0.1979886864</v>
      </c>
      <c r="V37" s="4">
        <f t="shared" si="35"/>
        <v>0.1068334937</v>
      </c>
      <c r="W37" s="4">
        <f t="shared" si="35"/>
        <v>0.1902185674</v>
      </c>
      <c r="X37" s="4">
        <f t="shared" si="35"/>
        <v>0.2042495885</v>
      </c>
      <c r="Y37" s="4">
        <f t="shared" si="35"/>
        <v>0.1793686083</v>
      </c>
      <c r="Z37" s="4">
        <f t="shared" si="35"/>
        <v>0.2505450942</v>
      </c>
    </row>
    <row r="38">
      <c r="A38" s="58" t="s">
        <v>38</v>
      </c>
      <c r="B38" s="58" t="s">
        <v>140</v>
      </c>
      <c r="C38" s="6">
        <f>COUNTIF('2019'!A:A,"=" &amp; B38)</f>
        <v>1</v>
      </c>
      <c r="D38" s="6">
        <f>COUNTIF('2020'!A:A,"=" &amp; B38)</f>
        <v>1</v>
      </c>
      <c r="E38" s="6">
        <f>COUNTIF('2021'!A:A,"=" &amp; B38)</f>
        <v>1</v>
      </c>
      <c r="F38" s="6">
        <f>COUNTIF('2022'!A:A,"=" &amp; B38)</f>
        <v>1</v>
      </c>
      <c r="G38" s="6">
        <f>COUNTIF('2023'!A:A,"=" &amp; B38)</f>
        <v>1</v>
      </c>
      <c r="H38" s="6">
        <f>COUNTIF('2024'!A:A,"=" &amp; B38)</f>
        <v>1</v>
      </c>
      <c r="I38" s="6">
        <f>SUMIF('2019'!A:A,B38,'2019'!C:C)</f>
        <v>2</v>
      </c>
      <c r="J38" s="6">
        <f>SUMIF('2020'!A:A,B38,'2020'!C:C)</f>
        <v>1</v>
      </c>
      <c r="K38" s="6">
        <f>SUMIF('2021'!A:A,B38,'2021'!C:C)</f>
        <v>1</v>
      </c>
      <c r="L38" s="6">
        <f>SUMIF('2022'!A:A,B38,'2022'!C:C)</f>
        <v>3</v>
      </c>
      <c r="M38" s="6">
        <f>SUMIF('2023'!A:A,B38,'2023'!C:C)</f>
        <v>1</v>
      </c>
      <c r="N38" s="6">
        <f>SUMIF('2024'!A:A,B38,'2024'!C:C)</f>
        <v>8</v>
      </c>
      <c r="O38" s="6">
        <f>SUMIF('2019'!A:A,B38,'2019'!D:D)</f>
        <v>0</v>
      </c>
      <c r="P38" s="6">
        <f>SUMIF('2020'!A:A,B38,'2020'!D:D)</f>
        <v>0</v>
      </c>
      <c r="Q38" s="6">
        <f>SUMIF('2021'!A:A,B38,'2021'!D:D)</f>
        <v>0</v>
      </c>
      <c r="R38" s="6">
        <f>SUMIF('2022'!A:A,B38,'2022'!D:D)</f>
        <v>1</v>
      </c>
      <c r="S38" s="6">
        <f>SUMIF('2023'!A:A,B38,'2023'!D:D)</f>
        <v>1</v>
      </c>
      <c r="T38" s="6">
        <f>SUMIF('2024'!A:A,B38,'2024'!D:D)</f>
        <v>3</v>
      </c>
      <c r="U38" s="4">
        <f t="shared" ref="U38:Z38" si="36">IFERROR(O38/I38, 0)</f>
        <v>0</v>
      </c>
      <c r="V38" s="4">
        <f t="shared" si="36"/>
        <v>0</v>
      </c>
      <c r="W38" s="4">
        <f t="shared" si="36"/>
        <v>0</v>
      </c>
      <c r="X38" s="4">
        <f t="shared" si="36"/>
        <v>0.3333333333</v>
      </c>
      <c r="Y38" s="4">
        <f t="shared" si="36"/>
        <v>1</v>
      </c>
      <c r="Z38" s="4">
        <f t="shared" si="36"/>
        <v>0.375</v>
      </c>
    </row>
    <row r="39">
      <c r="A39" s="58" t="s">
        <v>38</v>
      </c>
      <c r="B39" s="58" t="s">
        <v>141</v>
      </c>
      <c r="C39" s="6">
        <f>COUNTIF('2019'!A:A,"=" &amp; B39)</f>
        <v>1</v>
      </c>
      <c r="D39" s="6">
        <f>COUNTIF('2020'!A:A,"=" &amp; B39)</f>
        <v>1</v>
      </c>
      <c r="E39" s="6">
        <f>COUNTIF('2021'!A:A,"=" &amp; B39)</f>
        <v>0</v>
      </c>
      <c r="F39" s="6">
        <f>COUNTIF('2022'!A:A,"=" &amp; B39)</f>
        <v>0</v>
      </c>
      <c r="G39" s="6">
        <f>COUNTIF('2023'!A:A,"=" &amp; B39)</f>
        <v>1</v>
      </c>
      <c r="H39" s="6">
        <f>COUNTIF('2024'!A:A,"=" &amp; B39)</f>
        <v>1</v>
      </c>
      <c r="I39" s="6">
        <f>SUMIF('2019'!A:A,B39,'2019'!C:C)</f>
        <v>1</v>
      </c>
      <c r="J39" s="6">
        <f>SUMIF('2020'!A:A,B39,'2020'!C:C)</f>
        <v>2</v>
      </c>
      <c r="K39" s="6">
        <f>SUMIF('2021'!A:A,B39,'2021'!C:C)</f>
        <v>0</v>
      </c>
      <c r="L39" s="6">
        <f>SUMIF('2022'!A:A,B39,'2022'!C:C)</f>
        <v>0</v>
      </c>
      <c r="M39" s="6">
        <f>SUMIF('2023'!A:A,B39,'2023'!C:C)</f>
        <v>4</v>
      </c>
      <c r="N39" s="6">
        <f>SUMIF('2024'!A:A,B39,'2024'!C:C)</f>
        <v>5</v>
      </c>
      <c r="O39" s="6">
        <f>SUMIF('2019'!A:A,B39,'2019'!D:D)</f>
        <v>1</v>
      </c>
      <c r="P39" s="6">
        <f>SUMIF('2020'!A:A,B39,'2020'!D:D)</f>
        <v>0</v>
      </c>
      <c r="Q39" s="6">
        <f>SUMIF('2021'!A:A,B39,'2021'!D:D)</f>
        <v>0</v>
      </c>
      <c r="R39" s="6">
        <f>SUMIF('2022'!A:A,B39,'2022'!D:D)</f>
        <v>0</v>
      </c>
      <c r="S39" s="6">
        <f>SUMIF('2023'!A:A,B39,'2023'!D:D)</f>
        <v>1</v>
      </c>
      <c r="T39" s="6">
        <f>SUMIF('2024'!A:A,B39,'2024'!D:D)</f>
        <v>2</v>
      </c>
      <c r="U39" s="4">
        <f t="shared" ref="U39:Z39" si="37">IFERROR(O39/I39, 0)</f>
        <v>1</v>
      </c>
      <c r="V39" s="4">
        <f t="shared" si="37"/>
        <v>0</v>
      </c>
      <c r="W39" s="4">
        <f t="shared" si="37"/>
        <v>0</v>
      </c>
      <c r="X39" s="4">
        <f t="shared" si="37"/>
        <v>0</v>
      </c>
      <c r="Y39" s="4">
        <f t="shared" si="37"/>
        <v>0.25</v>
      </c>
      <c r="Z39" s="4">
        <f t="shared" si="37"/>
        <v>0.4</v>
      </c>
    </row>
    <row r="40">
      <c r="A40" s="58" t="s">
        <v>38</v>
      </c>
      <c r="B40" s="58" t="s">
        <v>142</v>
      </c>
      <c r="C40" s="6">
        <f>COUNTIF('2019'!A:A,"=" &amp; B40)</f>
        <v>0</v>
      </c>
      <c r="D40" s="6">
        <f>COUNTIF('2020'!A:A,"=" &amp; B40)</f>
        <v>0</v>
      </c>
      <c r="E40" s="6">
        <f>COUNTIF('2021'!A:A,"=" &amp; B40)</f>
        <v>0</v>
      </c>
      <c r="F40" s="6">
        <f>COUNTIF('2022'!A:A,"=" &amp; B40)</f>
        <v>0</v>
      </c>
      <c r="G40" s="6">
        <f>COUNTIF('2023'!A:A,"=" &amp; B40)</f>
        <v>0</v>
      </c>
      <c r="H40" s="6">
        <f>COUNTIF('2024'!A:A,"=" &amp; B40)</f>
        <v>1</v>
      </c>
      <c r="I40" s="6">
        <f>SUMIF('2019'!A:A,B40,'2019'!C:C)</f>
        <v>0</v>
      </c>
      <c r="J40" s="6">
        <f>SUMIF('2020'!A:A,B40,'2020'!C:C)</f>
        <v>0</v>
      </c>
      <c r="K40" s="6">
        <f>SUMIF('2021'!A:A,B40,'2021'!C:C)</f>
        <v>0</v>
      </c>
      <c r="L40" s="6">
        <f>SUMIF('2022'!A:A,B40,'2022'!C:C)</f>
        <v>0</v>
      </c>
      <c r="M40" s="6">
        <f>SUMIF('2023'!A:A,B40,'2023'!C:C)</f>
        <v>0</v>
      </c>
      <c r="N40" s="6">
        <f>SUMIF('2024'!A:A,B40,'2024'!C:C)</f>
        <v>1</v>
      </c>
      <c r="O40" s="6">
        <f>SUMIF('2019'!A:A,B40,'2019'!D:D)</f>
        <v>0</v>
      </c>
      <c r="P40" s="6">
        <f>SUMIF('2020'!A:A,B40,'2020'!D:D)</f>
        <v>0</v>
      </c>
      <c r="Q40" s="6">
        <f>SUMIF('2021'!A:A,B40,'2021'!D:D)</f>
        <v>0</v>
      </c>
      <c r="R40" s="6">
        <f>SUMIF('2022'!A:A,B40,'2022'!D:D)</f>
        <v>0</v>
      </c>
      <c r="S40" s="6">
        <f>SUMIF('2023'!A:A,B40,'2023'!D:D)</f>
        <v>0</v>
      </c>
      <c r="T40" s="6">
        <f>SUMIF('2024'!A:A,B40,'2024'!D:D)</f>
        <v>0</v>
      </c>
      <c r="U40" s="4">
        <f t="shared" ref="U40:Z40" si="38">IFERROR(O40/I40, 0)</f>
        <v>0</v>
      </c>
      <c r="V40" s="4">
        <f t="shared" si="38"/>
        <v>0</v>
      </c>
      <c r="W40" s="4">
        <f t="shared" si="38"/>
        <v>0</v>
      </c>
      <c r="X40" s="4">
        <f t="shared" si="38"/>
        <v>0</v>
      </c>
      <c r="Y40" s="4">
        <f t="shared" si="38"/>
        <v>0</v>
      </c>
      <c r="Z40" s="4">
        <f t="shared" si="38"/>
        <v>0</v>
      </c>
    </row>
    <row r="41">
      <c r="A41" s="58" t="s">
        <v>38</v>
      </c>
      <c r="B41" s="58" t="s">
        <v>143</v>
      </c>
      <c r="C41" s="6">
        <f>COUNTIF('2019'!A:A,"=" &amp; B41)</f>
        <v>2</v>
      </c>
      <c r="D41" s="6">
        <f>COUNTIF('2020'!A:A,"=" &amp; B41)</f>
        <v>3</v>
      </c>
      <c r="E41" s="6">
        <f>COUNTIF('2021'!A:A,"=" &amp; B41)</f>
        <v>4</v>
      </c>
      <c r="F41" s="6">
        <f>COUNTIF('2022'!A:A,"=" &amp; B41)</f>
        <v>2</v>
      </c>
      <c r="G41" s="6">
        <f>COUNTIF('2023'!A:A,"=" &amp; B41)</f>
        <v>5</v>
      </c>
      <c r="H41" s="6">
        <f>COUNTIF('2024'!A:A,"=" &amp; B41)</f>
        <v>9</v>
      </c>
      <c r="I41" s="6">
        <f>SUMIF('2019'!A:A,B41,'2019'!C:C)</f>
        <v>3</v>
      </c>
      <c r="J41" s="6">
        <f>SUMIF('2020'!A:A,B41,'2020'!C:C)</f>
        <v>4</v>
      </c>
      <c r="K41" s="6">
        <f>SUMIF('2021'!A:A,B41,'2021'!C:C)</f>
        <v>6</v>
      </c>
      <c r="L41" s="6">
        <f>SUMIF('2022'!A:A,B41,'2022'!C:C)</f>
        <v>29</v>
      </c>
      <c r="M41" s="6">
        <f>SUMIF('2023'!A:A,B41,'2023'!C:C)</f>
        <v>139</v>
      </c>
      <c r="N41" s="6">
        <f>SUMIF('2024'!A:A,B41,'2024'!C:C)</f>
        <v>256</v>
      </c>
      <c r="O41" s="6">
        <f>SUMIF('2019'!A:A,B41,'2019'!D:D)</f>
        <v>2</v>
      </c>
      <c r="P41" s="6">
        <f>SUMIF('2020'!A:A,B41,'2020'!D:D)</f>
        <v>1</v>
      </c>
      <c r="Q41" s="6">
        <f>SUMIF('2021'!A:A,B41,'2021'!D:D)</f>
        <v>4</v>
      </c>
      <c r="R41" s="6">
        <f>SUMIF('2022'!A:A,B41,'2022'!D:D)</f>
        <v>13</v>
      </c>
      <c r="S41" s="6">
        <f>SUMIF('2023'!A:A,B41,'2023'!D:D)</f>
        <v>42</v>
      </c>
      <c r="T41" s="6">
        <f>SUMIF('2024'!A:A,B41,'2024'!D:D)</f>
        <v>74</v>
      </c>
      <c r="U41" s="4">
        <f t="shared" ref="U41:Z41" si="39">IFERROR(O41/I41, 0)</f>
        <v>0.6666666667</v>
      </c>
      <c r="V41" s="4">
        <f t="shared" si="39"/>
        <v>0.25</v>
      </c>
      <c r="W41" s="4">
        <f t="shared" si="39"/>
        <v>0.6666666667</v>
      </c>
      <c r="X41" s="4">
        <f t="shared" si="39"/>
        <v>0.4482758621</v>
      </c>
      <c r="Y41" s="4">
        <f t="shared" si="39"/>
        <v>0.3021582734</v>
      </c>
      <c r="Z41" s="4">
        <f t="shared" si="39"/>
        <v>0.2890625</v>
      </c>
    </row>
    <row r="42">
      <c r="A42" s="58" t="s">
        <v>47</v>
      </c>
      <c r="B42" s="58" t="s">
        <v>144</v>
      </c>
      <c r="C42" s="6">
        <f>COUNTIF('2019'!A:A,"=" &amp; B42)</f>
        <v>3</v>
      </c>
      <c r="D42" s="6">
        <f>COUNTIF('2020'!A:A,"=" &amp; B42)</f>
        <v>2</v>
      </c>
      <c r="E42" s="6">
        <f>COUNTIF('2021'!A:A,"=" &amp; B42)</f>
        <v>2</v>
      </c>
      <c r="F42" s="6">
        <f>COUNTIF('2022'!A:A,"=" &amp; B42)</f>
        <v>2</v>
      </c>
      <c r="G42" s="6">
        <f>COUNTIF('2023'!A:A,"=" &amp; B42)</f>
        <v>2</v>
      </c>
      <c r="H42" s="6">
        <f>COUNTIF('2024'!A:A,"=" &amp; B42)</f>
        <v>2</v>
      </c>
      <c r="I42" s="6">
        <f>SUMIF('2019'!A:A,B42,'2019'!C:C)</f>
        <v>194</v>
      </c>
      <c r="J42" s="6">
        <f>SUMIF('2020'!A:A,B42,'2020'!C:C)</f>
        <v>193</v>
      </c>
      <c r="K42" s="6">
        <f>SUMIF('2021'!A:A,B42,'2021'!C:C)</f>
        <v>191</v>
      </c>
      <c r="L42" s="6">
        <f>SUMIF('2022'!A:A,B42,'2022'!C:C)</f>
        <v>160</v>
      </c>
      <c r="M42" s="6">
        <f>SUMIF('2023'!A:A,B42,'2023'!C:C)</f>
        <v>271</v>
      </c>
      <c r="N42" s="6">
        <f>SUMIF('2024'!A:A,B42,'2024'!C:C)</f>
        <v>357</v>
      </c>
      <c r="O42" s="6">
        <f>SUMIF('2019'!A:A,B42,'2019'!D:D)</f>
        <v>126</v>
      </c>
      <c r="P42" s="6">
        <f>SUMIF('2020'!A:A,B42,'2020'!D:D)</f>
        <v>86</v>
      </c>
      <c r="Q42" s="6">
        <f>SUMIF('2021'!A:A,B42,'2021'!D:D)</f>
        <v>94</v>
      </c>
      <c r="R42" s="6">
        <f>SUMIF('2022'!A:A,B42,'2022'!D:D)</f>
        <v>76</v>
      </c>
      <c r="S42" s="6">
        <f>SUMIF('2023'!A:A,B42,'2023'!D:D)</f>
        <v>137</v>
      </c>
      <c r="T42" s="6">
        <f>SUMIF('2024'!A:A,B42,'2024'!D:D)</f>
        <v>176</v>
      </c>
      <c r="U42" s="4">
        <f t="shared" ref="U42:Z42" si="40">IFERROR(O42/I42, 0)</f>
        <v>0.6494845361</v>
      </c>
      <c r="V42" s="4">
        <f t="shared" si="40"/>
        <v>0.4455958549</v>
      </c>
      <c r="W42" s="4">
        <f t="shared" si="40"/>
        <v>0.4921465969</v>
      </c>
      <c r="X42" s="4">
        <f t="shared" si="40"/>
        <v>0.475</v>
      </c>
      <c r="Y42" s="4">
        <f t="shared" si="40"/>
        <v>0.5055350554</v>
      </c>
      <c r="Z42" s="4">
        <f t="shared" si="40"/>
        <v>0.4929971989</v>
      </c>
    </row>
    <row r="43">
      <c r="A43" s="58" t="s">
        <v>45</v>
      </c>
      <c r="B43" s="58" t="s">
        <v>145</v>
      </c>
      <c r="C43" s="6">
        <f>COUNTIF('2019'!A:A,"=" &amp; B43)</f>
        <v>1</v>
      </c>
      <c r="D43" s="6">
        <f>COUNTIF('2020'!A:A,"=" &amp; B43)</f>
        <v>1</v>
      </c>
      <c r="E43" s="6">
        <f>COUNTIF('2021'!A:A,"=" &amp; B43)</f>
        <v>1</v>
      </c>
      <c r="F43" s="6">
        <f>COUNTIF('2022'!A:A,"=" &amp; B43)</f>
        <v>0</v>
      </c>
      <c r="G43" s="6">
        <f>COUNTIF('2023'!A:A,"=" &amp; B43)</f>
        <v>2</v>
      </c>
      <c r="H43" s="6">
        <f>COUNTIF('2024'!A:A,"=" &amp; B43)</f>
        <v>2</v>
      </c>
      <c r="I43" s="6">
        <f>SUMIF('2019'!A:A,B43,'2019'!C:C)</f>
        <v>3</v>
      </c>
      <c r="J43" s="6">
        <f>SUMIF('2020'!A:A,B43,'2020'!C:C)</f>
        <v>30</v>
      </c>
      <c r="K43" s="6">
        <f>SUMIF('2021'!A:A,B43,'2021'!C:C)</f>
        <v>78</v>
      </c>
      <c r="L43" s="6">
        <f>SUMIF('2022'!A:A,B43,'2022'!C:C)</f>
        <v>0</v>
      </c>
      <c r="M43" s="6">
        <f>SUMIF('2023'!A:A,B43,'2023'!C:C)</f>
        <v>160</v>
      </c>
      <c r="N43" s="6">
        <f>SUMIF('2024'!A:A,B43,'2024'!C:C)</f>
        <v>247</v>
      </c>
      <c r="O43" s="6">
        <f>SUMIF('2019'!A:A,B43,'2019'!D:D)</f>
        <v>0</v>
      </c>
      <c r="P43" s="6">
        <f>SUMIF('2020'!A:A,B43,'2020'!D:D)</f>
        <v>8</v>
      </c>
      <c r="Q43" s="6">
        <f>SUMIF('2021'!A:A,B43,'2021'!D:D)</f>
        <v>33</v>
      </c>
      <c r="R43" s="6">
        <f>SUMIF('2022'!A:A,B43,'2022'!D:D)</f>
        <v>0</v>
      </c>
      <c r="S43" s="6">
        <f>SUMIF('2023'!A:A,B43,'2023'!D:D)</f>
        <v>37</v>
      </c>
      <c r="T43" s="6">
        <f>SUMIF('2024'!A:A,B43,'2024'!D:D)</f>
        <v>92</v>
      </c>
      <c r="U43" s="4">
        <f t="shared" ref="U43:Z43" si="41">IFERROR(O43/I43, 0)</f>
        <v>0</v>
      </c>
      <c r="V43" s="4">
        <f t="shared" si="41"/>
        <v>0.2666666667</v>
      </c>
      <c r="W43" s="4">
        <f t="shared" si="41"/>
        <v>0.4230769231</v>
      </c>
      <c r="X43" s="4">
        <f t="shared" si="41"/>
        <v>0</v>
      </c>
      <c r="Y43" s="4">
        <f t="shared" si="41"/>
        <v>0.23125</v>
      </c>
      <c r="Z43" s="4">
        <f t="shared" si="41"/>
        <v>0.3724696356</v>
      </c>
    </row>
    <row r="44">
      <c r="A44" s="58" t="s">
        <v>45</v>
      </c>
      <c r="B44" s="58" t="s">
        <v>146</v>
      </c>
      <c r="C44" s="6">
        <f>COUNTIF('2019'!A:A,"=" &amp; B44)</f>
        <v>0</v>
      </c>
      <c r="D44" s="6">
        <f>COUNTIF('2020'!A:A,"=" &amp; B44)</f>
        <v>0</v>
      </c>
      <c r="E44" s="6">
        <f>COUNTIF('2021'!A:A,"=" &amp; B44)</f>
        <v>0</v>
      </c>
      <c r="F44" s="6">
        <f>COUNTIF('2022'!A:A,"=" &amp; B44)</f>
        <v>1</v>
      </c>
      <c r="G44" s="6">
        <f>COUNTIF('2023'!A:A,"=" &amp; B44)</f>
        <v>0</v>
      </c>
      <c r="H44" s="6">
        <f>COUNTIF('2024'!A:A,"=" &amp; B44)</f>
        <v>0</v>
      </c>
      <c r="I44" s="6">
        <f>SUMIF('2019'!A:A,B44,'2019'!C:C)</f>
        <v>0</v>
      </c>
      <c r="J44" s="6">
        <f>SUMIF('2020'!A:A,B44,'2020'!C:C)</f>
        <v>0</v>
      </c>
      <c r="K44" s="6">
        <f>SUMIF('2021'!A:A,B44,'2021'!C:C)</f>
        <v>0</v>
      </c>
      <c r="L44" s="6">
        <f>SUMIF('2022'!A:A,B44,'2022'!C:C)</f>
        <v>114</v>
      </c>
      <c r="M44" s="6">
        <f>SUMIF('2023'!A:A,B44,'2023'!C:C)</f>
        <v>0</v>
      </c>
      <c r="N44" s="6">
        <f>SUMIF('2024'!A:A,B44,'2024'!C:C)</f>
        <v>0</v>
      </c>
      <c r="O44" s="6">
        <f>SUMIF('2019'!A:A,B44,'2019'!D:D)</f>
        <v>0</v>
      </c>
      <c r="P44" s="6">
        <f>SUMIF('2020'!A:A,B44,'2020'!D:D)</f>
        <v>0</v>
      </c>
      <c r="Q44" s="6">
        <f>SUMIF('2021'!A:A,B44,'2021'!D:D)</f>
        <v>0</v>
      </c>
      <c r="R44" s="6">
        <f>SUMIF('2022'!A:A,B44,'2022'!D:D)</f>
        <v>38</v>
      </c>
      <c r="S44" s="6">
        <f>SUMIF('2023'!A:A,B44,'2023'!D:D)</f>
        <v>0</v>
      </c>
      <c r="T44" s="6">
        <f>SUMIF('2024'!A:A,B44,'2024'!D:D)</f>
        <v>0</v>
      </c>
      <c r="U44" s="4">
        <f t="shared" ref="U44:Z44" si="42">IFERROR(O44/I44, 0)</f>
        <v>0</v>
      </c>
      <c r="V44" s="4">
        <f t="shared" si="42"/>
        <v>0</v>
      </c>
      <c r="W44" s="4">
        <f t="shared" si="42"/>
        <v>0</v>
      </c>
      <c r="X44" s="4">
        <f t="shared" si="42"/>
        <v>0.3333333333</v>
      </c>
      <c r="Y44" s="4">
        <f t="shared" si="42"/>
        <v>0</v>
      </c>
      <c r="Z44" s="4">
        <f t="shared" si="42"/>
        <v>0</v>
      </c>
    </row>
    <row r="45">
      <c r="A45" s="58" t="s">
        <v>38</v>
      </c>
      <c r="B45" s="58" t="s">
        <v>147</v>
      </c>
      <c r="C45" s="6">
        <f>COUNTIF('2019'!A:A,"=" &amp; B45)</f>
        <v>16</v>
      </c>
      <c r="D45" s="6">
        <f>COUNTIF('2020'!A:A,"=" &amp; B45)</f>
        <v>18</v>
      </c>
      <c r="E45" s="6">
        <f>COUNTIF('2021'!A:A,"=" &amp; B45)</f>
        <v>20</v>
      </c>
      <c r="F45" s="6">
        <f>COUNTIF('2022'!A:A,"=" &amp; B45)</f>
        <v>22</v>
      </c>
      <c r="G45" s="6">
        <f>COUNTIF('2023'!A:A,"=" &amp; B45)</f>
        <v>21</v>
      </c>
      <c r="H45" s="6">
        <f>COUNTIF('2024'!A:A,"=" &amp; B45)</f>
        <v>21</v>
      </c>
      <c r="I45" s="6">
        <f>SUMIF('2019'!A:A,B45,'2019'!C:C)</f>
        <v>1764</v>
      </c>
      <c r="J45" s="6">
        <f>SUMIF('2020'!A:A,B45,'2020'!C:C)</f>
        <v>1415</v>
      </c>
      <c r="K45" s="6">
        <f>SUMIF('2021'!A:A,B45,'2021'!C:C)</f>
        <v>1437</v>
      </c>
      <c r="L45" s="6">
        <f>SUMIF('2022'!A:A,B45,'2022'!C:C)</f>
        <v>1611</v>
      </c>
      <c r="M45" s="6">
        <f>SUMIF('2023'!A:A,B45,'2023'!C:C)</f>
        <v>1812</v>
      </c>
      <c r="N45" s="6">
        <f>SUMIF('2024'!A:A,B45,'2024'!C:C)</f>
        <v>1809</v>
      </c>
      <c r="O45" s="6">
        <f>SUMIF('2019'!A:A,B45,'2019'!D:D)</f>
        <v>458</v>
      </c>
      <c r="P45" s="6">
        <f>SUMIF('2020'!A:A,B45,'2020'!D:D)</f>
        <v>307</v>
      </c>
      <c r="Q45" s="6">
        <f>SUMIF('2021'!A:A,B45,'2021'!D:D)</f>
        <v>373</v>
      </c>
      <c r="R45" s="6">
        <f>SUMIF('2022'!A:A,B45,'2022'!D:D)</f>
        <v>426</v>
      </c>
      <c r="S45" s="6">
        <f>SUMIF('2023'!A:A,B45,'2023'!D:D)</f>
        <v>349</v>
      </c>
      <c r="T45" s="6">
        <f>SUMIF('2024'!A:A,B45,'2024'!D:D)</f>
        <v>545</v>
      </c>
      <c r="U45" s="4">
        <f t="shared" ref="U45:Z45" si="43">IFERROR(O45/I45, 0)</f>
        <v>0.2596371882</v>
      </c>
      <c r="V45" s="4">
        <f t="shared" si="43"/>
        <v>0.2169611307</v>
      </c>
      <c r="W45" s="4">
        <f t="shared" si="43"/>
        <v>0.2595685456</v>
      </c>
      <c r="X45" s="4">
        <f t="shared" si="43"/>
        <v>0.2644320298</v>
      </c>
      <c r="Y45" s="4">
        <f t="shared" si="43"/>
        <v>0.1926048565</v>
      </c>
      <c r="Z45" s="4">
        <f t="shared" si="43"/>
        <v>0.3012714207</v>
      </c>
    </row>
    <row r="46">
      <c r="A46" s="58" t="s">
        <v>45</v>
      </c>
      <c r="B46" s="58" t="s">
        <v>148</v>
      </c>
      <c r="C46" s="6">
        <f>COUNTIF('2019'!A:A,"=" &amp; B46)</f>
        <v>2</v>
      </c>
      <c r="D46" s="6">
        <f>COUNTIF('2020'!A:A,"=" &amp; B46)</f>
        <v>1</v>
      </c>
      <c r="E46" s="6">
        <f>COUNTIF('2021'!A:A,"=" &amp; B46)</f>
        <v>3</v>
      </c>
      <c r="F46" s="6">
        <f>COUNTIF('2022'!A:A,"=" &amp; B46)</f>
        <v>0</v>
      </c>
      <c r="G46" s="6">
        <f>COUNTIF('2023'!A:A,"=" &amp; B46)</f>
        <v>0</v>
      </c>
      <c r="H46" s="6">
        <f>COUNTIF('2024'!A:A,"=" &amp; B46)</f>
        <v>4</v>
      </c>
      <c r="I46" s="6">
        <f>SUMIF('2019'!A:A,B46,'2019'!C:C)</f>
        <v>6</v>
      </c>
      <c r="J46" s="6">
        <f>SUMIF('2020'!A:A,B46,'2020'!C:C)</f>
        <v>3</v>
      </c>
      <c r="K46" s="6">
        <f>SUMIF('2021'!A:A,B46,'2021'!C:C)</f>
        <v>5</v>
      </c>
      <c r="L46" s="6">
        <f>SUMIF('2022'!A:A,B46,'2022'!C:C)</f>
        <v>0</v>
      </c>
      <c r="M46" s="6">
        <f>SUMIF('2023'!A:A,B46,'2023'!C:C)</f>
        <v>0</v>
      </c>
      <c r="N46" s="6">
        <f>SUMIF('2024'!A:A,B46,'2024'!C:C)</f>
        <v>19</v>
      </c>
      <c r="O46" s="6">
        <f>SUMIF('2019'!A:A,B46,'2019'!D:D)</f>
        <v>0</v>
      </c>
      <c r="P46" s="6">
        <f>SUMIF('2020'!A:A,B46,'2020'!D:D)</f>
        <v>0</v>
      </c>
      <c r="Q46" s="6">
        <f>SUMIF('2021'!A:A,B46,'2021'!D:D)</f>
        <v>1</v>
      </c>
      <c r="R46" s="6">
        <f>SUMIF('2022'!A:A,B46,'2022'!D:D)</f>
        <v>0</v>
      </c>
      <c r="S46" s="6">
        <f>SUMIF('2023'!A:A,B46,'2023'!D:D)</f>
        <v>0</v>
      </c>
      <c r="T46" s="6">
        <f>SUMIF('2024'!A:A,B46,'2024'!D:D)</f>
        <v>4</v>
      </c>
      <c r="U46" s="4">
        <f t="shared" ref="U46:Z46" si="44">IFERROR(O46/I46, 0)</f>
        <v>0</v>
      </c>
      <c r="V46" s="4">
        <f t="shared" si="44"/>
        <v>0</v>
      </c>
      <c r="W46" s="4">
        <f t="shared" si="44"/>
        <v>0.2</v>
      </c>
      <c r="X46" s="4">
        <f t="shared" si="44"/>
        <v>0</v>
      </c>
      <c r="Y46" s="4">
        <f t="shared" si="44"/>
        <v>0</v>
      </c>
      <c r="Z46" s="4">
        <f t="shared" si="44"/>
        <v>0.2105263158</v>
      </c>
    </row>
    <row r="47">
      <c r="A47" s="58" t="s">
        <v>47</v>
      </c>
      <c r="B47" s="58" t="s">
        <v>149</v>
      </c>
      <c r="C47" s="6">
        <f>COUNTIF('2019'!A:A,"=" &amp; B47)</f>
        <v>2</v>
      </c>
      <c r="D47" s="6">
        <f>COUNTIF('2020'!A:A,"=" &amp; B47)</f>
        <v>1</v>
      </c>
      <c r="E47" s="6">
        <f>COUNTIF('2021'!A:A,"=" &amp; B47)</f>
        <v>2</v>
      </c>
      <c r="F47" s="6">
        <f>COUNTIF('2022'!A:A,"=" &amp; B47)</f>
        <v>1</v>
      </c>
      <c r="G47" s="6">
        <f>COUNTIF('2023'!A:A,"=" &amp; B47)</f>
        <v>1</v>
      </c>
      <c r="H47" s="6">
        <f>COUNTIF('2024'!A:A,"=" &amp; B47)</f>
        <v>1</v>
      </c>
      <c r="I47" s="6">
        <f>SUMIF('2019'!A:A,B47,'2019'!C:C)</f>
        <v>5</v>
      </c>
      <c r="J47" s="6">
        <f>SUMIF('2020'!A:A,B47,'2020'!C:C)</f>
        <v>3</v>
      </c>
      <c r="K47" s="6">
        <f>SUMIF('2021'!A:A,B47,'2021'!C:C)</f>
        <v>3</v>
      </c>
      <c r="L47" s="6">
        <f>SUMIF('2022'!A:A,B47,'2022'!C:C)</f>
        <v>1</v>
      </c>
      <c r="M47" s="6">
        <f>SUMIF('2023'!A:A,B47,'2023'!C:C)</f>
        <v>1</v>
      </c>
      <c r="N47" s="6">
        <f>SUMIF('2024'!A:A,B47,'2024'!C:C)</f>
        <v>1</v>
      </c>
      <c r="O47" s="6">
        <f>SUMIF('2019'!A:A,B47,'2019'!D:D)</f>
        <v>0</v>
      </c>
      <c r="P47" s="6">
        <f>SUMIF('2020'!A:A,B47,'2020'!D:D)</f>
        <v>0</v>
      </c>
      <c r="Q47" s="6">
        <f>SUMIF('2021'!A:A,B47,'2021'!D:D)</f>
        <v>1</v>
      </c>
      <c r="R47" s="6">
        <f>SUMIF('2022'!A:A,B47,'2022'!D:D)</f>
        <v>1</v>
      </c>
      <c r="S47" s="6">
        <f>SUMIF('2023'!A:A,B47,'2023'!D:D)</f>
        <v>0</v>
      </c>
      <c r="T47" s="6">
        <f>SUMIF('2024'!A:A,B47,'2024'!D:D)</f>
        <v>1</v>
      </c>
      <c r="U47" s="4">
        <f t="shared" ref="U47:Z47" si="45">IFERROR(O47/I47, 0)</f>
        <v>0</v>
      </c>
      <c r="V47" s="4">
        <f t="shared" si="45"/>
        <v>0</v>
      </c>
      <c r="W47" s="4">
        <f t="shared" si="45"/>
        <v>0.3333333333</v>
      </c>
      <c r="X47" s="4">
        <f t="shared" si="45"/>
        <v>1</v>
      </c>
      <c r="Y47" s="4">
        <f t="shared" si="45"/>
        <v>0</v>
      </c>
      <c r="Z47" s="4">
        <f t="shared" si="45"/>
        <v>1</v>
      </c>
    </row>
    <row r="48">
      <c r="A48" s="58" t="s">
        <v>38</v>
      </c>
      <c r="B48" s="58" t="s">
        <v>150</v>
      </c>
      <c r="C48" s="6">
        <f>COUNTIF('2019'!A:A,"=" &amp; B48)</f>
        <v>1</v>
      </c>
      <c r="D48" s="6">
        <f>COUNTIF('2020'!A:A,"=" &amp; B48)</f>
        <v>0</v>
      </c>
      <c r="E48" s="6">
        <f>COUNTIF('2021'!A:A,"=" &amp; B48)</f>
        <v>1</v>
      </c>
      <c r="F48" s="6">
        <f>COUNTIF('2022'!A:A,"=" &amp; B48)</f>
        <v>0</v>
      </c>
      <c r="G48" s="6">
        <f>COUNTIF('2023'!A:A,"=" &amp; B48)</f>
        <v>1</v>
      </c>
      <c r="H48" s="6">
        <f>COUNTIF('2024'!A:A,"=" &amp; B48)</f>
        <v>1</v>
      </c>
      <c r="I48" s="6">
        <f>SUMIF('2019'!A:A,B48,'2019'!C:C)</f>
        <v>3</v>
      </c>
      <c r="J48" s="6">
        <f>SUMIF('2020'!A:A,B48,'2020'!C:C)</f>
        <v>0</v>
      </c>
      <c r="K48" s="6">
        <f>SUMIF('2021'!A:A,B48,'2021'!C:C)</f>
        <v>1</v>
      </c>
      <c r="L48" s="6">
        <f>SUMIF('2022'!A:A,B48,'2022'!C:C)</f>
        <v>0</v>
      </c>
      <c r="M48" s="6">
        <f>SUMIF('2023'!A:A,B48,'2023'!C:C)</f>
        <v>1</v>
      </c>
      <c r="N48" s="6">
        <f>SUMIF('2024'!A:A,B48,'2024'!C:C)</f>
        <v>1</v>
      </c>
      <c r="O48" s="6">
        <f>SUMIF('2019'!A:A,B48,'2019'!D:D)</f>
        <v>3</v>
      </c>
      <c r="P48" s="6">
        <f>SUMIF('2020'!A:A,B48,'2020'!D:D)</f>
        <v>0</v>
      </c>
      <c r="Q48" s="6">
        <f>SUMIF('2021'!A:A,B48,'2021'!D:D)</f>
        <v>1</v>
      </c>
      <c r="R48" s="6">
        <f>SUMIF('2022'!A:A,B48,'2022'!D:D)</f>
        <v>0</v>
      </c>
      <c r="S48" s="6">
        <f>SUMIF('2023'!A:A,B48,'2023'!D:D)</f>
        <v>0</v>
      </c>
      <c r="T48" s="6">
        <f>SUMIF('2024'!A:A,B48,'2024'!D:D)</f>
        <v>1</v>
      </c>
      <c r="U48" s="4">
        <f t="shared" ref="U48:Z48" si="46">IFERROR(O48/I48, 0)</f>
        <v>1</v>
      </c>
      <c r="V48" s="4">
        <f t="shared" si="46"/>
        <v>0</v>
      </c>
      <c r="W48" s="4">
        <f t="shared" si="46"/>
        <v>1</v>
      </c>
      <c r="X48" s="4">
        <f t="shared" si="46"/>
        <v>0</v>
      </c>
      <c r="Y48" s="4">
        <f t="shared" si="46"/>
        <v>0</v>
      </c>
      <c r="Z48" s="4">
        <f t="shared" si="46"/>
        <v>1</v>
      </c>
    </row>
    <row r="49">
      <c r="A49" s="58" t="s">
        <v>72</v>
      </c>
      <c r="B49" s="58" t="s">
        <v>151</v>
      </c>
      <c r="C49" s="60">
        <f>COUNTIF('2019'!A:A,"=" &amp; B49)</f>
        <v>1</v>
      </c>
      <c r="D49" s="6">
        <f>COUNTIF('2020'!A:A,"=" &amp; B49)</f>
        <v>1</v>
      </c>
      <c r="E49" s="6">
        <f>COUNTIF('2021'!A:A,"=" &amp; B49)</f>
        <v>1</v>
      </c>
      <c r="F49" s="6">
        <f>COUNTIF('2022'!A:A,"=" &amp; B49)</f>
        <v>5</v>
      </c>
      <c r="G49" s="6">
        <f>COUNTIF('2023'!A:A,"=" &amp; B49)</f>
        <v>0</v>
      </c>
      <c r="H49" s="6">
        <f>COUNTIF('2024'!A:A,"=" &amp; B49)</f>
        <v>0</v>
      </c>
      <c r="I49" s="6">
        <f>SUMIF('2019'!A:A,B49,'2019'!C:C)</f>
        <v>52</v>
      </c>
      <c r="J49" s="6">
        <f>SUMIF('2020'!A:A,B49,'2020'!C:C)</f>
        <v>30</v>
      </c>
      <c r="K49" s="6">
        <f>SUMIF('2021'!A:A,B49,'2021'!C:C)</f>
        <v>131</v>
      </c>
      <c r="L49" s="6">
        <f>SUMIF('2022'!A:A,B49,'2022'!C:C)</f>
        <v>5</v>
      </c>
      <c r="M49" s="6">
        <f>SUMIF('2023'!A:A,B49,'2023'!C:C)</f>
        <v>0</v>
      </c>
      <c r="N49" s="6">
        <f>SUMIF('2024'!A:A,B49,'2024'!C:C)</f>
        <v>0</v>
      </c>
      <c r="O49" s="6">
        <f>SUMIF('2019'!A:A,B49,'2019'!D:D)</f>
        <v>7</v>
      </c>
      <c r="P49" s="6">
        <f>SUMIF('2020'!A:A,B49,'2020'!D:D)</f>
        <v>0</v>
      </c>
      <c r="Q49" s="6">
        <f>SUMIF('2021'!A:A,B49,'2021'!D:D)</f>
        <v>36</v>
      </c>
      <c r="R49" s="6">
        <f>SUMIF('2022'!A:A,B49,'2022'!D:D)</f>
        <v>5</v>
      </c>
      <c r="S49" s="6">
        <f>SUMIF('2023'!A:A,B49,'2023'!D:D)</f>
        <v>0</v>
      </c>
      <c r="T49" s="6">
        <f>SUMIF('2024'!A:A,B49,'2024'!D:D)</f>
        <v>0</v>
      </c>
      <c r="U49" s="4">
        <f t="shared" ref="U49:Z49" si="47">IFERROR(O49/I49, 0)</f>
        <v>0.1346153846</v>
      </c>
      <c r="V49" s="4">
        <f t="shared" si="47"/>
        <v>0</v>
      </c>
      <c r="W49" s="4">
        <f t="shared" si="47"/>
        <v>0.2748091603</v>
      </c>
      <c r="X49" s="4">
        <f t="shared" si="47"/>
        <v>1</v>
      </c>
      <c r="Y49" s="4">
        <f t="shared" si="47"/>
        <v>0</v>
      </c>
      <c r="Z49" s="4">
        <f t="shared" si="47"/>
        <v>0</v>
      </c>
    </row>
    <row r="50">
      <c r="A50" s="58" t="s">
        <v>38</v>
      </c>
      <c r="B50" s="58" t="s">
        <v>152</v>
      </c>
      <c r="C50" s="6">
        <f>COUNTIF('2019'!A:A,"=" &amp; B50)</f>
        <v>13</v>
      </c>
      <c r="D50" s="6">
        <f>COUNTIF('2020'!A:A,"=" &amp; B50)</f>
        <v>18</v>
      </c>
      <c r="E50" s="6">
        <f>COUNTIF('2021'!A:A,"=" &amp; B50)</f>
        <v>9</v>
      </c>
      <c r="F50" s="6">
        <f>COUNTIF('2022'!A:A,"=" &amp; B50)</f>
        <v>12</v>
      </c>
      <c r="G50" s="6">
        <f>COUNTIF('2023'!A:A,"=" &amp; B50)</f>
        <v>4</v>
      </c>
      <c r="H50" s="6">
        <f>COUNTIF('2024'!A:A,"=" &amp; B50)</f>
        <v>3</v>
      </c>
      <c r="I50" s="6">
        <f>SUMIF('2019'!A:A,B50,'2019'!C:C)</f>
        <v>74</v>
      </c>
      <c r="J50" s="6">
        <f>SUMIF('2020'!A:A,B50,'2020'!C:C)</f>
        <v>71</v>
      </c>
      <c r="K50" s="6">
        <f>SUMIF('2021'!A:A,B50,'2021'!C:C)</f>
        <v>29</v>
      </c>
      <c r="L50" s="6">
        <f>SUMIF('2022'!A:A,B50,'2022'!C:C)</f>
        <v>58</v>
      </c>
      <c r="M50" s="6">
        <f>SUMIF('2023'!A:A,B50,'2023'!C:C)</f>
        <v>10</v>
      </c>
      <c r="N50" s="6">
        <f>SUMIF('2024'!A:A,B50,'2024'!C:C)</f>
        <v>3</v>
      </c>
      <c r="O50" s="6">
        <f>SUMIF('2019'!A:A,B50,'2019'!D:D)</f>
        <v>12</v>
      </c>
      <c r="P50" s="6">
        <f>SUMIF('2020'!A:A,B50,'2020'!D:D)</f>
        <v>15</v>
      </c>
      <c r="Q50" s="6">
        <f>SUMIF('2021'!A:A,B50,'2021'!D:D)</f>
        <v>5</v>
      </c>
      <c r="R50" s="6">
        <f>SUMIF('2022'!A:A,B50,'2022'!D:D)</f>
        <v>7</v>
      </c>
      <c r="S50" s="6">
        <f>SUMIF('2023'!A:A,B50,'2023'!D:D)</f>
        <v>2</v>
      </c>
      <c r="T50" s="6">
        <f>SUMIF('2024'!A:A,B50,'2024'!D:D)</f>
        <v>2</v>
      </c>
      <c r="U50" s="4">
        <f t="shared" ref="U50:Z50" si="48">IFERROR(O50/I50, 0)</f>
        <v>0.1621621622</v>
      </c>
      <c r="V50" s="4">
        <f t="shared" si="48"/>
        <v>0.2112676056</v>
      </c>
      <c r="W50" s="4">
        <f t="shared" si="48"/>
        <v>0.1724137931</v>
      </c>
      <c r="X50" s="4">
        <f t="shared" si="48"/>
        <v>0.1206896552</v>
      </c>
      <c r="Y50" s="4">
        <f t="shared" si="48"/>
        <v>0.2</v>
      </c>
      <c r="Z50" s="4">
        <f t="shared" si="48"/>
        <v>0.6666666667</v>
      </c>
    </row>
    <row r="51">
      <c r="A51" s="58" t="s">
        <v>38</v>
      </c>
      <c r="B51" s="58" t="s">
        <v>153</v>
      </c>
      <c r="C51" s="6">
        <f>COUNTIF('2019'!A:A,"=" &amp; B51)</f>
        <v>1</v>
      </c>
      <c r="D51" s="6">
        <f>COUNTIF('2020'!A:A,"=" &amp; B51)</f>
        <v>1</v>
      </c>
      <c r="E51" s="6">
        <f>COUNTIF('2021'!A:A,"=" &amp; B51)</f>
        <v>1</v>
      </c>
      <c r="F51" s="6">
        <f>COUNTIF('2022'!A:A,"=" &amp; B51)</f>
        <v>1</v>
      </c>
      <c r="G51" s="6">
        <f>COUNTIF('2023'!A:A,"=" &amp; B51)</f>
        <v>1</v>
      </c>
      <c r="H51" s="6">
        <f>COUNTIF('2024'!A:A,"=" &amp; B51)</f>
        <v>1</v>
      </c>
      <c r="I51" s="6">
        <f>SUMIF('2019'!A:A,B51,'2019'!C:C)</f>
        <v>2</v>
      </c>
      <c r="J51" s="6">
        <f>SUMIF('2020'!A:A,B51,'2020'!C:C)</f>
        <v>2</v>
      </c>
      <c r="K51" s="6">
        <f>SUMIF('2021'!A:A,B51,'2021'!C:C)</f>
        <v>2</v>
      </c>
      <c r="L51" s="6">
        <f>SUMIF('2022'!A:A,B51,'2022'!C:C)</f>
        <v>2</v>
      </c>
      <c r="M51" s="6">
        <f>SUMIF('2023'!A:A,B51,'2023'!C:C)</f>
        <v>2</v>
      </c>
      <c r="N51" s="6">
        <f>SUMIF('2024'!A:A,B51,'2024'!C:C)</f>
        <v>2</v>
      </c>
      <c r="O51" s="6">
        <f>SUMIF('2019'!A:A,B51,'2019'!D:D)</f>
        <v>0</v>
      </c>
      <c r="P51" s="6">
        <f>SUMIF('2020'!A:A,B51,'2020'!D:D)</f>
        <v>0</v>
      </c>
      <c r="Q51" s="6">
        <f>SUMIF('2021'!A:A,B51,'2021'!D:D)</f>
        <v>0</v>
      </c>
      <c r="R51" s="6">
        <f>SUMIF('2022'!A:A,B51,'2022'!D:D)</f>
        <v>0</v>
      </c>
      <c r="S51" s="6">
        <f>SUMIF('2023'!A:A,B51,'2023'!D:D)</f>
        <v>0</v>
      </c>
      <c r="T51" s="6">
        <f>SUMIF('2024'!A:A,B51,'2024'!D:D)</f>
        <v>0</v>
      </c>
      <c r="U51" s="4">
        <f t="shared" ref="U51:Z51" si="49">IFERROR(O51/I51, 0)</f>
        <v>0</v>
      </c>
      <c r="V51" s="4">
        <f t="shared" si="49"/>
        <v>0</v>
      </c>
      <c r="W51" s="4">
        <f t="shared" si="49"/>
        <v>0</v>
      </c>
      <c r="X51" s="4">
        <f t="shared" si="49"/>
        <v>0</v>
      </c>
      <c r="Y51" s="4">
        <f t="shared" si="49"/>
        <v>0</v>
      </c>
      <c r="Z51" s="4">
        <f t="shared" si="49"/>
        <v>0</v>
      </c>
    </row>
    <row r="52">
      <c r="A52" s="58" t="s">
        <v>38</v>
      </c>
      <c r="B52" s="58" t="s">
        <v>154</v>
      </c>
      <c r="C52" s="6">
        <f>COUNTIF('2019'!A:A,"=" &amp; B52)</f>
        <v>17</v>
      </c>
      <c r="D52" s="6">
        <f>COUNTIF('2020'!A:A,"=" &amp; B52)</f>
        <v>21</v>
      </c>
      <c r="E52" s="6">
        <f>COUNTIF('2021'!A:A,"=" &amp; B52)</f>
        <v>25</v>
      </c>
      <c r="F52" s="6">
        <f>COUNTIF('2022'!A:A,"=" &amp; B52)</f>
        <v>26</v>
      </c>
      <c r="G52" s="6">
        <f>COUNTIF('2023'!A:A,"=" &amp; B52)</f>
        <v>24</v>
      </c>
      <c r="H52" s="6">
        <f>COUNTIF('2024'!A:A,"=" &amp; B52)</f>
        <v>26</v>
      </c>
      <c r="I52" s="6">
        <f>SUMIF('2019'!A:A,B52,'2019'!C:C)</f>
        <v>1460</v>
      </c>
      <c r="J52" s="6">
        <f>SUMIF('2020'!A:A,B52,'2020'!C:C)</f>
        <v>3142</v>
      </c>
      <c r="K52" s="6">
        <f>SUMIF('2021'!A:A,B52,'2021'!C:C)</f>
        <v>5443</v>
      </c>
      <c r="L52" s="6">
        <f>SUMIF('2022'!A:A,B52,'2022'!C:C)</f>
        <v>8764</v>
      </c>
      <c r="M52" s="6">
        <f>SUMIF('2023'!A:A,B52,'2023'!C:C)</f>
        <v>9215</v>
      </c>
      <c r="N52" s="6">
        <f>SUMIF('2024'!A:A,B52,'2024'!C:C)</f>
        <v>9967</v>
      </c>
      <c r="O52" s="6">
        <f>SUMIF('2019'!A:A,B52,'2019'!D:D)</f>
        <v>733</v>
      </c>
      <c r="P52" s="6">
        <f>SUMIF('2020'!A:A,B52,'2020'!D:D)</f>
        <v>1059</v>
      </c>
      <c r="Q52" s="6">
        <f>SUMIF('2021'!A:A,B52,'2021'!D:D)</f>
        <v>2019</v>
      </c>
      <c r="R52" s="6">
        <f>SUMIF('2022'!A:A,B52,'2022'!D:D)</f>
        <v>2369</v>
      </c>
      <c r="S52" s="6">
        <f>SUMIF('2023'!A:A,B52,'2023'!D:D)</f>
        <v>1326</v>
      </c>
      <c r="T52" s="6">
        <f>SUMIF('2024'!A:A,B52,'2024'!D:D)</f>
        <v>2003</v>
      </c>
      <c r="U52" s="4">
        <f t="shared" ref="U52:Z52" si="50">IFERROR(O52/I52, 0)</f>
        <v>0.5020547945</v>
      </c>
      <c r="V52" s="4">
        <f t="shared" si="50"/>
        <v>0.3370464672</v>
      </c>
      <c r="W52" s="4">
        <f t="shared" si="50"/>
        <v>0.3709351461</v>
      </c>
      <c r="X52" s="4">
        <f t="shared" si="50"/>
        <v>0.2703103606</v>
      </c>
      <c r="Y52" s="4">
        <f t="shared" si="50"/>
        <v>0.143895822</v>
      </c>
      <c r="Z52" s="4">
        <f t="shared" si="50"/>
        <v>0.2009631785</v>
      </c>
    </row>
    <row r="53">
      <c r="A53" s="58" t="s">
        <v>45</v>
      </c>
      <c r="B53" s="58" t="s">
        <v>155</v>
      </c>
      <c r="C53" s="6">
        <f>COUNTIF('2019'!A:A,"=" &amp; B53)</f>
        <v>3</v>
      </c>
      <c r="D53" s="6">
        <f>COUNTIF('2020'!A:A,"=" &amp; B53)</f>
        <v>1</v>
      </c>
      <c r="E53" s="6">
        <f>COUNTIF('2021'!A:A,"=" &amp; B53)</f>
        <v>1</v>
      </c>
      <c r="F53" s="6">
        <f>COUNTIF('2022'!A:A,"=" &amp; B53)</f>
        <v>1</v>
      </c>
      <c r="G53" s="60">
        <f>COUNTIF('2023'!A:A,"=" &amp; B53)</f>
        <v>1</v>
      </c>
      <c r="H53" s="6">
        <f>COUNTIF('2024'!A:A,"=" &amp; B53)</f>
        <v>2</v>
      </c>
      <c r="I53" s="6">
        <f>SUMIF('2019'!A:A,B53,'2019'!C:C)</f>
        <v>5</v>
      </c>
      <c r="J53" s="6">
        <f>SUMIF('2020'!A:A,B53,'2020'!C:C)</f>
        <v>2</v>
      </c>
      <c r="K53" s="6">
        <f>SUMIF('2021'!A:A,B53,'2021'!C:C)</f>
        <v>1</v>
      </c>
      <c r="L53" s="6">
        <f>SUMIF('2022'!A:A,B53,'2022'!C:C)</f>
        <v>3</v>
      </c>
      <c r="M53" s="6">
        <f>SUMIF('2023'!A:A,B53,'2023'!C:C)</f>
        <v>3</v>
      </c>
      <c r="N53" s="6">
        <f>SUMIF('2024'!A:A,B53,'2024'!C:C)</f>
        <v>7</v>
      </c>
      <c r="O53" s="6">
        <f>SUMIF('2019'!A:A,B53,'2019'!D:D)</f>
        <v>2</v>
      </c>
      <c r="P53" s="6">
        <f>SUMIF('2020'!A:A,B53,'2020'!D:D)</f>
        <v>1</v>
      </c>
      <c r="Q53" s="6">
        <f>SUMIF('2021'!A:A,B53,'2021'!D:D)</f>
        <v>0</v>
      </c>
      <c r="R53" s="6">
        <f>SUMIF('2022'!A:A,B53,'2022'!D:D)</f>
        <v>1</v>
      </c>
      <c r="S53" s="6">
        <f>SUMIF('2023'!A:A,B53,'2023'!D:D)</f>
        <v>2</v>
      </c>
      <c r="T53" s="6">
        <f>SUMIF('2024'!A:A,B53,'2024'!D:D)</f>
        <v>4</v>
      </c>
      <c r="U53" s="4">
        <f t="shared" ref="U53:Z53" si="51">IFERROR(O53/I53, 0)</f>
        <v>0.4</v>
      </c>
      <c r="V53" s="4">
        <f t="shared" si="51"/>
        <v>0.5</v>
      </c>
      <c r="W53" s="4">
        <f t="shared" si="51"/>
        <v>0</v>
      </c>
      <c r="X53" s="4">
        <f t="shared" si="51"/>
        <v>0.3333333333</v>
      </c>
      <c r="Y53" s="4">
        <f t="shared" si="51"/>
        <v>0.6666666667</v>
      </c>
      <c r="Z53" s="4">
        <f t="shared" si="51"/>
        <v>0.5714285714</v>
      </c>
    </row>
    <row r="54">
      <c r="A54" s="58" t="s">
        <v>38</v>
      </c>
      <c r="B54" s="58" t="s">
        <v>156</v>
      </c>
      <c r="C54" s="6">
        <f>COUNTIF('2019'!A:A,"=" &amp; B54)</f>
        <v>0</v>
      </c>
      <c r="D54" s="6">
        <f>COUNTIF('2020'!A:A,"=" &amp; B54)</f>
        <v>0</v>
      </c>
      <c r="E54" s="6">
        <f>COUNTIF('2021'!A:A,"=" &amp; B54)</f>
        <v>0</v>
      </c>
      <c r="F54" s="6">
        <f>COUNTIF('2022'!A:A,"=" &amp; B54)</f>
        <v>0</v>
      </c>
      <c r="G54" s="6">
        <f>COUNTIF('2023'!A:A,"=" &amp; B54)</f>
        <v>0</v>
      </c>
      <c r="H54" s="6">
        <f>COUNTIF('2024'!A:A,"=" &amp; B54)</f>
        <v>1</v>
      </c>
      <c r="I54" s="6">
        <f>SUMIF('2019'!A:A,B54,'2019'!C:C)</f>
        <v>0</v>
      </c>
      <c r="J54" s="6">
        <f>SUMIF('2020'!A:A,B54,'2020'!C:C)</f>
        <v>0</v>
      </c>
      <c r="K54" s="6">
        <f>SUMIF('2021'!A:A,B54,'2021'!C:C)</f>
        <v>0</v>
      </c>
      <c r="L54" s="6">
        <f>SUMIF('2022'!A:A,B54,'2022'!C:C)</f>
        <v>0</v>
      </c>
      <c r="M54" s="6">
        <f>SUMIF('2023'!A:A,B54,'2023'!C:C)</f>
        <v>0</v>
      </c>
      <c r="N54" s="6">
        <f>SUMIF('2024'!A:A,B54,'2024'!C:C)</f>
        <v>1</v>
      </c>
      <c r="O54" s="6">
        <f>SUMIF('2019'!A:A,B54,'2019'!D:D)</f>
        <v>0</v>
      </c>
      <c r="P54" s="6">
        <f>SUMIF('2020'!A:A,B54,'2020'!D:D)</f>
        <v>0</v>
      </c>
      <c r="Q54" s="6">
        <f>SUMIF('2021'!A:A,B54,'2021'!D:D)</f>
        <v>0</v>
      </c>
      <c r="R54" s="6">
        <f>SUMIF('2022'!A:A,B54,'2022'!D:D)</f>
        <v>0</v>
      </c>
      <c r="S54" s="6">
        <f>SUMIF('2023'!A:A,B54,'2023'!D:D)</f>
        <v>0</v>
      </c>
      <c r="T54" s="6">
        <f>SUMIF('2024'!A:A,B54,'2024'!D:D)</f>
        <v>1</v>
      </c>
      <c r="U54" s="4">
        <f t="shared" ref="U54:Z54" si="52">IFERROR(O54/I54, 0)</f>
        <v>0</v>
      </c>
      <c r="V54" s="4">
        <f t="shared" si="52"/>
        <v>0</v>
      </c>
      <c r="W54" s="4">
        <f t="shared" si="52"/>
        <v>0</v>
      </c>
      <c r="X54" s="4">
        <f t="shared" si="52"/>
        <v>0</v>
      </c>
      <c r="Y54" s="4">
        <f t="shared" si="52"/>
        <v>0</v>
      </c>
      <c r="Z54" s="4">
        <f t="shared" si="52"/>
        <v>1</v>
      </c>
    </row>
    <row r="55">
      <c r="A55" s="58" t="s">
        <v>45</v>
      </c>
      <c r="B55" s="58" t="s">
        <v>157</v>
      </c>
      <c r="C55" s="6">
        <f>COUNTIF('2019'!A:A,"=" &amp; B55)</f>
        <v>7</v>
      </c>
      <c r="D55" s="6">
        <f>COUNTIF('2020'!A:A,"=" &amp; B55)</f>
        <v>11</v>
      </c>
      <c r="E55" s="6">
        <f>COUNTIF('2021'!A:A,"=" &amp; B55)</f>
        <v>7</v>
      </c>
      <c r="F55" s="6">
        <f>COUNTIF('2022'!A:A,"=" &amp; B55)</f>
        <v>6</v>
      </c>
      <c r="G55" s="6">
        <f>COUNTIF('2023'!A:A,"=" &amp; B55)</f>
        <v>4</v>
      </c>
      <c r="H55" s="6">
        <f>COUNTIF('2024'!A:A,"=" &amp; B55)</f>
        <v>5</v>
      </c>
      <c r="I55" s="6">
        <f>SUMIF('2019'!A:A,B55,'2019'!C:C)</f>
        <v>34</v>
      </c>
      <c r="J55" s="6">
        <f>SUMIF('2020'!A:A,B55,'2020'!C:C)</f>
        <v>31</v>
      </c>
      <c r="K55" s="6">
        <f>SUMIF('2021'!A:A,B55,'2021'!C:C)</f>
        <v>11</v>
      </c>
      <c r="L55" s="6">
        <f>SUMIF('2022'!A:A,B55,'2022'!C:C)</f>
        <v>13</v>
      </c>
      <c r="M55" s="6">
        <f>SUMIF('2023'!A:A,B55,'2023'!C:C)</f>
        <v>20</v>
      </c>
      <c r="N55" s="6">
        <f>SUMIF('2024'!A:A,B55,'2024'!C:C)</f>
        <v>20</v>
      </c>
      <c r="O55" s="6">
        <f>SUMIF('2019'!A:A,B55,'2019'!D:D)</f>
        <v>2</v>
      </c>
      <c r="P55" s="6">
        <f>SUMIF('2020'!A:A,B55,'2020'!D:D)</f>
        <v>3</v>
      </c>
      <c r="Q55" s="6">
        <f>SUMIF('2021'!A:A,B55,'2021'!D:D)</f>
        <v>3</v>
      </c>
      <c r="R55" s="6">
        <f>SUMIF('2022'!A:A,B55,'2022'!D:D)</f>
        <v>0</v>
      </c>
      <c r="S55" s="6">
        <f>SUMIF('2023'!A:A,B55,'2023'!D:D)</f>
        <v>1</v>
      </c>
      <c r="T55" s="6">
        <f>SUMIF('2024'!A:A,B55,'2024'!D:D)</f>
        <v>1</v>
      </c>
      <c r="U55" s="4">
        <f t="shared" ref="U55:Z55" si="53">IFERROR(O55/I55, 0)</f>
        <v>0.05882352941</v>
      </c>
      <c r="V55" s="4">
        <f t="shared" si="53"/>
        <v>0.09677419355</v>
      </c>
      <c r="W55" s="4">
        <f t="shared" si="53"/>
        <v>0.2727272727</v>
      </c>
      <c r="X55" s="4">
        <f t="shared" si="53"/>
        <v>0</v>
      </c>
      <c r="Y55" s="4">
        <f t="shared" si="53"/>
        <v>0.05</v>
      </c>
      <c r="Z55" s="4">
        <f t="shared" si="53"/>
        <v>0.05</v>
      </c>
    </row>
    <row r="56">
      <c r="A56" s="58" t="s">
        <v>45</v>
      </c>
      <c r="B56" s="58" t="s">
        <v>158</v>
      </c>
      <c r="C56" s="6">
        <f>COUNTIF('2019'!A:A,"=" &amp; B56)</f>
        <v>37</v>
      </c>
      <c r="D56" s="6">
        <f>COUNTIF('2020'!A:A,"=" &amp; B56)</f>
        <v>40</v>
      </c>
      <c r="E56" s="6">
        <f>COUNTIF('2021'!A:A,"=" &amp; B56)</f>
        <v>48</v>
      </c>
      <c r="F56" s="6">
        <f>COUNTIF('2022'!A:A,"=" &amp; B56)</f>
        <v>56</v>
      </c>
      <c r="G56" s="6">
        <f>COUNTIF('2023'!A:A,"=" &amp; B56)</f>
        <v>59</v>
      </c>
      <c r="H56" s="6">
        <f>COUNTIF('2024'!A:A,"=" &amp; B56)</f>
        <v>59</v>
      </c>
      <c r="I56" s="6">
        <f>SUMIF('2019'!A:A,B56,'2019'!C:C)</f>
        <v>3763</v>
      </c>
      <c r="J56" s="6">
        <f>SUMIF('2020'!A:A,B56,'2020'!C:C)</f>
        <v>4313</v>
      </c>
      <c r="K56" s="6">
        <f>SUMIF('2021'!A:A,B56,'2021'!C:C)</f>
        <v>4515</v>
      </c>
      <c r="L56" s="6">
        <f>SUMIF('2022'!A:A,B56,'2022'!C:C)</f>
        <v>5973</v>
      </c>
      <c r="M56" s="6">
        <f>SUMIF('2023'!A:A,B56,'2023'!C:C)</f>
        <v>8450</v>
      </c>
      <c r="N56" s="6">
        <f>SUMIF('2024'!A:A,B56,'2024'!C:C)</f>
        <v>11276</v>
      </c>
      <c r="O56" s="6">
        <f>SUMIF('2019'!A:A,B56,'2019'!D:D)</f>
        <v>911</v>
      </c>
      <c r="P56" s="6">
        <f>SUMIF('2020'!A:A,B56,'2020'!D:D)</f>
        <v>689</v>
      </c>
      <c r="Q56" s="6">
        <f>SUMIF('2021'!A:A,B56,'2021'!D:D)</f>
        <v>1119</v>
      </c>
      <c r="R56" s="6">
        <f>SUMIF('2022'!A:A,B56,'2022'!D:D)</f>
        <v>1555</v>
      </c>
      <c r="S56" s="6">
        <f>SUMIF('2023'!A:A,B56,'2023'!D:D)</f>
        <v>1642</v>
      </c>
      <c r="T56" s="6">
        <f>SUMIF('2024'!A:A,B56,'2024'!D:D)</f>
        <v>3331</v>
      </c>
      <c r="U56" s="4">
        <f t="shared" ref="U56:Z56" si="54">IFERROR(O56/I56, 0)</f>
        <v>0.2420940739</v>
      </c>
      <c r="V56" s="4">
        <f t="shared" si="54"/>
        <v>0.1597495942</v>
      </c>
      <c r="W56" s="4">
        <f t="shared" si="54"/>
        <v>0.2478405316</v>
      </c>
      <c r="X56" s="4">
        <f t="shared" si="54"/>
        <v>0.2603381885</v>
      </c>
      <c r="Y56" s="4">
        <f t="shared" si="54"/>
        <v>0.1943195266</v>
      </c>
      <c r="Z56" s="4">
        <f t="shared" si="54"/>
        <v>0.2954061724</v>
      </c>
    </row>
    <row r="57">
      <c r="A57" s="58" t="s">
        <v>36</v>
      </c>
      <c r="B57" s="58" t="s">
        <v>159</v>
      </c>
      <c r="C57" s="6">
        <f>COUNTIF('2019'!A:A,"=" &amp; B57)</f>
        <v>3</v>
      </c>
      <c r="D57" s="6">
        <f>COUNTIF('2020'!A:A,"=" &amp; B57)</f>
        <v>2</v>
      </c>
      <c r="E57" s="6">
        <f>COUNTIF('2021'!A:A,"=" &amp; B57)</f>
        <v>3</v>
      </c>
      <c r="F57" s="6">
        <f>COUNTIF('2022'!A:A,"=" &amp; B57)</f>
        <v>2</v>
      </c>
      <c r="G57" s="6">
        <f>COUNTIF('2023'!A:A,"=" &amp; B57)</f>
        <v>2</v>
      </c>
      <c r="H57" s="6">
        <f>COUNTIF('2024'!A:A,"=" &amp; B57)</f>
        <v>2</v>
      </c>
      <c r="I57" s="6">
        <f>SUMIF('2019'!A:A,B57,'2019'!C:C)</f>
        <v>40</v>
      </c>
      <c r="J57" s="6">
        <f>SUMIF('2020'!A:A,B57,'2020'!C:C)</f>
        <v>28</v>
      </c>
      <c r="K57" s="6">
        <f>SUMIF('2021'!A:A,B57,'2021'!C:C)</f>
        <v>35</v>
      </c>
      <c r="L57" s="6">
        <f>SUMIF('2022'!A:A,B57,'2022'!C:C)</f>
        <v>26</v>
      </c>
      <c r="M57" s="6">
        <f>SUMIF('2023'!A:A,B57,'2023'!C:C)</f>
        <v>21</v>
      </c>
      <c r="N57" s="6">
        <f>SUMIF('2024'!A:A,B57,'2024'!C:C)</f>
        <v>19</v>
      </c>
      <c r="O57" s="6">
        <f>SUMIF('2019'!A:A,B57,'2019'!D:D)</f>
        <v>7</v>
      </c>
      <c r="P57" s="6">
        <f>SUMIF('2020'!A:A,B57,'2020'!D:D)</f>
        <v>3</v>
      </c>
      <c r="Q57" s="6">
        <f>SUMIF('2021'!A:A,B57,'2021'!D:D)</f>
        <v>4</v>
      </c>
      <c r="R57" s="6">
        <f>SUMIF('2022'!A:A,B57,'2022'!D:D)</f>
        <v>1</v>
      </c>
      <c r="S57" s="6">
        <f>SUMIF('2023'!A:A,B57,'2023'!D:D)</f>
        <v>0</v>
      </c>
      <c r="T57" s="6">
        <f>SUMIF('2024'!A:A,B57,'2024'!D:D)</f>
        <v>1</v>
      </c>
      <c r="U57" s="4">
        <f t="shared" ref="U57:Z57" si="55">IFERROR(O57/I57, 0)</f>
        <v>0.175</v>
      </c>
      <c r="V57" s="4">
        <f t="shared" si="55"/>
        <v>0.1071428571</v>
      </c>
      <c r="W57" s="4">
        <f t="shared" si="55"/>
        <v>0.1142857143</v>
      </c>
      <c r="X57" s="4">
        <f t="shared" si="55"/>
        <v>0.03846153846</v>
      </c>
      <c r="Y57" s="4">
        <f t="shared" si="55"/>
        <v>0</v>
      </c>
      <c r="Z57" s="4">
        <f t="shared" si="55"/>
        <v>0.05263157895</v>
      </c>
    </row>
    <row r="58">
      <c r="A58" s="58" t="s">
        <v>36</v>
      </c>
      <c r="B58" s="58" t="s">
        <v>160</v>
      </c>
      <c r="C58" s="6">
        <f>COUNTIF('2019'!A:A,"=" &amp; B58)</f>
        <v>3</v>
      </c>
      <c r="D58" s="6">
        <f>COUNTIF('2020'!A:A,"=" &amp; B58)</f>
        <v>2</v>
      </c>
      <c r="E58" s="6">
        <f>COUNTIF('2021'!A:A,"=" &amp; B58)</f>
        <v>1</v>
      </c>
      <c r="F58" s="6">
        <f>COUNTIF('2022'!A:A,"=" &amp; B58)</f>
        <v>2</v>
      </c>
      <c r="G58" s="6">
        <f>COUNTIF('2023'!A:A,"=" &amp; B58)</f>
        <v>3</v>
      </c>
      <c r="H58" s="6">
        <f>COUNTIF('2024'!A:A,"=" &amp; B58)</f>
        <v>3</v>
      </c>
      <c r="I58" s="6">
        <f>SUMIF('2019'!A:A,B58,'2019'!C:C)</f>
        <v>90</v>
      </c>
      <c r="J58" s="6">
        <f>SUMIF('2020'!A:A,B58,'2020'!C:C)</f>
        <v>72</v>
      </c>
      <c r="K58" s="6">
        <f>SUMIF('2021'!A:A,B58,'2021'!C:C)</f>
        <v>88</v>
      </c>
      <c r="L58" s="6">
        <f>SUMIF('2022'!A:A,B58,'2022'!C:C)</f>
        <v>107</v>
      </c>
      <c r="M58" s="6">
        <f>SUMIF('2023'!A:A,B58,'2023'!C:C)</f>
        <v>174</v>
      </c>
      <c r="N58" s="6">
        <f>SUMIF('2024'!A:A,B58,'2024'!C:C)</f>
        <v>169</v>
      </c>
      <c r="O58" s="6">
        <f>SUMIF('2019'!A:A,B58,'2019'!D:D)</f>
        <v>28</v>
      </c>
      <c r="P58" s="6">
        <f>SUMIF('2020'!A:A,B58,'2020'!D:D)</f>
        <v>12</v>
      </c>
      <c r="Q58" s="6">
        <f>SUMIF('2021'!A:A,B58,'2021'!D:D)</f>
        <v>20</v>
      </c>
      <c r="R58" s="6">
        <f>SUMIF('2022'!A:A,B58,'2022'!D:D)</f>
        <v>24</v>
      </c>
      <c r="S58" s="6">
        <f>SUMIF('2023'!A:A,B58,'2023'!D:D)</f>
        <v>32</v>
      </c>
      <c r="T58" s="6">
        <f>SUMIF('2024'!A:A,B58,'2024'!D:D)</f>
        <v>50</v>
      </c>
      <c r="U58" s="4">
        <f t="shared" ref="U58:Z58" si="56">IFERROR(O58/I58, 0)</f>
        <v>0.3111111111</v>
      </c>
      <c r="V58" s="4">
        <f t="shared" si="56"/>
        <v>0.1666666667</v>
      </c>
      <c r="W58" s="4">
        <f t="shared" si="56"/>
        <v>0.2272727273</v>
      </c>
      <c r="X58" s="4">
        <f t="shared" si="56"/>
        <v>0.2242990654</v>
      </c>
      <c r="Y58" s="4">
        <f t="shared" si="56"/>
        <v>0.183908046</v>
      </c>
      <c r="Z58" s="4">
        <f t="shared" si="56"/>
        <v>0.2958579882</v>
      </c>
    </row>
    <row r="59">
      <c r="A59" s="58" t="s">
        <v>36</v>
      </c>
      <c r="B59" s="58" t="s">
        <v>161</v>
      </c>
      <c r="C59" s="6">
        <f>COUNTIF('2019'!A:A,"=" &amp; B59)</f>
        <v>1</v>
      </c>
      <c r="D59" s="6">
        <f>COUNTIF('2020'!A:A,"=" &amp; B59)</f>
        <v>1</v>
      </c>
      <c r="E59" s="6">
        <f>COUNTIF('2021'!A:A,"=" &amp; B59)</f>
        <v>0</v>
      </c>
      <c r="F59" s="6">
        <f>COUNTIF('2022'!A:A,"=" &amp; B59)</f>
        <v>0</v>
      </c>
      <c r="G59" s="6">
        <f>COUNTIF('2023'!A:A,"=" &amp; B59)</f>
        <v>0</v>
      </c>
      <c r="H59" s="6">
        <f>COUNTIF('2024'!A:A,"=" &amp; B59)</f>
        <v>0</v>
      </c>
      <c r="I59" s="6">
        <f>SUMIF('2019'!A:A,B59,'2019'!C:C)</f>
        <v>2</v>
      </c>
      <c r="J59" s="6">
        <f>SUMIF('2020'!A:A,B59,'2020'!C:C)</f>
        <v>2</v>
      </c>
      <c r="K59" s="6">
        <f>SUMIF('2021'!A:A,B59,'2021'!C:C)</f>
        <v>0</v>
      </c>
      <c r="L59" s="6">
        <f>SUMIF('2022'!A:A,B59,'2022'!C:C)</f>
        <v>0</v>
      </c>
      <c r="M59" s="6">
        <f>SUMIF('2023'!A:A,B59,'2023'!C:C)</f>
        <v>0</v>
      </c>
      <c r="N59" s="6">
        <f>SUMIF('2024'!A:A,B59,'2024'!C:C)</f>
        <v>0</v>
      </c>
      <c r="O59" s="6">
        <f>SUMIF('2019'!A:A,B59,'2019'!D:D)</f>
        <v>0</v>
      </c>
      <c r="P59" s="6">
        <f>SUMIF('2020'!A:A,B59,'2020'!D:D)</f>
        <v>1</v>
      </c>
      <c r="Q59" s="6">
        <f>SUMIF('2021'!A:A,B59,'2021'!D:D)</f>
        <v>0</v>
      </c>
      <c r="R59" s="6">
        <f>SUMIF('2022'!A:A,B59,'2022'!D:D)</f>
        <v>0</v>
      </c>
      <c r="S59" s="6">
        <f>SUMIF('2023'!A:A,B59,'2023'!D:D)</f>
        <v>0</v>
      </c>
      <c r="T59" s="6">
        <f>SUMIF('2024'!A:A,B59,'2024'!D:D)</f>
        <v>0</v>
      </c>
      <c r="U59" s="4">
        <f t="shared" ref="U59:Z59" si="57">IFERROR(O59/I59, 0)</f>
        <v>0</v>
      </c>
      <c r="V59" s="4">
        <f t="shared" si="57"/>
        <v>0.5</v>
      </c>
      <c r="W59" s="4">
        <f t="shared" si="57"/>
        <v>0</v>
      </c>
      <c r="X59" s="4">
        <f t="shared" si="57"/>
        <v>0</v>
      </c>
      <c r="Y59" s="4">
        <f t="shared" si="57"/>
        <v>0</v>
      </c>
      <c r="Z59" s="4">
        <f t="shared" si="57"/>
        <v>0</v>
      </c>
    </row>
    <row r="60">
      <c r="A60" s="58" t="s">
        <v>38</v>
      </c>
      <c r="B60" s="58" t="s">
        <v>162</v>
      </c>
      <c r="C60" s="6">
        <f>COUNTIF('2019'!A:A,"=" &amp; B60)</f>
        <v>3</v>
      </c>
      <c r="D60" s="6">
        <f>COUNTIF('2020'!A:A,"=" &amp; B60)</f>
        <v>2</v>
      </c>
      <c r="E60" s="6">
        <f>COUNTIF('2021'!A:A,"=" &amp; B60)</f>
        <v>2</v>
      </c>
      <c r="F60" s="6">
        <f>COUNTIF('2022'!A:A,"=" &amp; B60)</f>
        <v>2</v>
      </c>
      <c r="G60" s="6">
        <f>COUNTIF('2023'!A:A,"=" &amp; B60)</f>
        <v>2</v>
      </c>
      <c r="H60" s="6">
        <f>COUNTIF('2024'!A:A,"=" &amp; B60)</f>
        <v>1</v>
      </c>
      <c r="I60" s="6">
        <f>SUMIF('2019'!A:A,B60,'2019'!C:C)</f>
        <v>4</v>
      </c>
      <c r="J60" s="6">
        <f>SUMIF('2020'!A:A,B60,'2020'!C:C)</f>
        <v>3</v>
      </c>
      <c r="K60" s="6">
        <f>SUMIF('2021'!A:A,B60,'2021'!C:C)</f>
        <v>3</v>
      </c>
      <c r="L60" s="6">
        <f>SUMIF('2022'!A:A,B60,'2022'!C:C)</f>
        <v>3</v>
      </c>
      <c r="M60" s="6">
        <f>SUMIF('2023'!A:A,B60,'2023'!C:C)</f>
        <v>4</v>
      </c>
      <c r="N60" s="6">
        <f>SUMIF('2024'!A:A,B60,'2024'!C:C)</f>
        <v>3</v>
      </c>
      <c r="O60" s="6">
        <f>SUMIF('2019'!A:A,B60,'2019'!D:D)</f>
        <v>1</v>
      </c>
      <c r="P60" s="6">
        <f>SUMIF('2020'!A:A,B60,'2020'!D:D)</f>
        <v>0</v>
      </c>
      <c r="Q60" s="6">
        <f>SUMIF('2021'!A:A,B60,'2021'!D:D)</f>
        <v>2</v>
      </c>
      <c r="R60" s="6">
        <f>SUMIF('2022'!A:A,B60,'2022'!D:D)</f>
        <v>0</v>
      </c>
      <c r="S60" s="6">
        <f>SUMIF('2023'!A:A,B60,'2023'!D:D)</f>
        <v>1</v>
      </c>
      <c r="T60" s="6">
        <f>SUMIF('2024'!A:A,B60,'2024'!D:D)</f>
        <v>2</v>
      </c>
      <c r="U60" s="4">
        <f t="shared" ref="U60:Z60" si="58">IFERROR(O60/I60, 0)</f>
        <v>0.25</v>
      </c>
      <c r="V60" s="4">
        <f t="shared" si="58"/>
        <v>0</v>
      </c>
      <c r="W60" s="4">
        <f t="shared" si="58"/>
        <v>0.6666666667</v>
      </c>
      <c r="X60" s="4">
        <f t="shared" si="58"/>
        <v>0</v>
      </c>
      <c r="Y60" s="4">
        <f t="shared" si="58"/>
        <v>0.25</v>
      </c>
      <c r="Z60" s="4">
        <f t="shared" si="58"/>
        <v>0.6666666667</v>
      </c>
    </row>
    <row r="61">
      <c r="A61" s="58" t="s">
        <v>45</v>
      </c>
      <c r="B61" s="58" t="s">
        <v>163</v>
      </c>
      <c r="C61" s="6">
        <f>COUNTIF('2019'!A:A,"=" &amp; B61)</f>
        <v>0</v>
      </c>
      <c r="D61" s="6">
        <f>COUNTIF('2020'!A:A,"=" &amp; B61)</f>
        <v>0</v>
      </c>
      <c r="E61" s="6">
        <f>COUNTIF('2021'!A:A,"=" &amp; B61)</f>
        <v>0</v>
      </c>
      <c r="F61" s="6">
        <f>COUNTIF('2022'!A:A,"=" &amp; B61)</f>
        <v>0</v>
      </c>
      <c r="G61" s="6">
        <f>COUNTIF('2023'!A:A,"=" &amp; B61)</f>
        <v>0</v>
      </c>
      <c r="H61" s="6">
        <f>COUNTIF('2024'!A:A,"=" &amp; B61)</f>
        <v>2</v>
      </c>
      <c r="I61" s="6">
        <f>SUMIF('2019'!A:A,B61,'2019'!C:C)</f>
        <v>0</v>
      </c>
      <c r="J61" s="6">
        <f>SUMIF('2020'!A:A,B61,'2020'!C:C)</f>
        <v>0</v>
      </c>
      <c r="K61" s="6">
        <f>SUMIF('2021'!A:A,B61,'2021'!C:C)</f>
        <v>0</v>
      </c>
      <c r="L61" s="6">
        <f>SUMIF('2022'!A:A,B61,'2022'!C:C)</f>
        <v>0</v>
      </c>
      <c r="M61" s="6">
        <f>SUMIF('2023'!A:A,B61,'2023'!C:C)</f>
        <v>0</v>
      </c>
      <c r="N61" s="6">
        <f>SUMIF('2024'!A:A,B61,'2024'!C:C)</f>
        <v>12</v>
      </c>
      <c r="O61" s="6">
        <f>SUMIF('2019'!A:A,B61,'2019'!D:D)</f>
        <v>0</v>
      </c>
      <c r="P61" s="6">
        <f>SUMIF('2020'!A:A,B61,'2020'!D:D)</f>
        <v>0</v>
      </c>
      <c r="Q61" s="6">
        <f>SUMIF('2021'!A:A,B61,'2021'!D:D)</f>
        <v>0</v>
      </c>
      <c r="R61" s="6">
        <f>SUMIF('2022'!A:A,B61,'2022'!D:D)</f>
        <v>0</v>
      </c>
      <c r="S61" s="6">
        <f>SUMIF('2023'!A:A,B61,'2023'!D:D)</f>
        <v>0</v>
      </c>
      <c r="T61" s="6">
        <f>SUMIF('2024'!A:A,B61,'2024'!D:D)</f>
        <v>4</v>
      </c>
      <c r="U61" s="4">
        <f t="shared" ref="U61:Z61" si="59">IFERROR(O61/I61, 0)</f>
        <v>0</v>
      </c>
      <c r="V61" s="4">
        <f t="shared" si="59"/>
        <v>0</v>
      </c>
      <c r="W61" s="4">
        <f t="shared" si="59"/>
        <v>0</v>
      </c>
      <c r="X61" s="4">
        <f t="shared" si="59"/>
        <v>0</v>
      </c>
      <c r="Y61" s="4">
        <f t="shared" si="59"/>
        <v>0</v>
      </c>
      <c r="Z61" s="4">
        <f t="shared" si="59"/>
        <v>0.3333333333</v>
      </c>
    </row>
    <row r="62">
      <c r="A62" s="58" t="s">
        <v>47</v>
      </c>
      <c r="B62" s="58" t="s">
        <v>164</v>
      </c>
      <c r="C62" s="6">
        <f>COUNTIF('2019'!A:A,"=" &amp; B62)</f>
        <v>1</v>
      </c>
      <c r="D62" s="6">
        <f>COUNTIF('2020'!A:A,"=" &amp; B62)</f>
        <v>1</v>
      </c>
      <c r="E62" s="6">
        <f>COUNTIF('2021'!A:A,"=" &amp; B62)</f>
        <v>1</v>
      </c>
      <c r="F62" s="6">
        <f>COUNTIF('2022'!A:A,"=" &amp; B62)</f>
        <v>0</v>
      </c>
      <c r="G62" s="6">
        <f>COUNTIF('2023'!A:A,"=" &amp; B62)</f>
        <v>1</v>
      </c>
      <c r="H62" s="6">
        <f>COUNTIF('2024'!A:A,"=" &amp; B62)</f>
        <v>1</v>
      </c>
      <c r="I62" s="6">
        <f>SUMIF('2019'!A:A,B62,'2019'!C:C)</f>
        <v>2</v>
      </c>
      <c r="J62" s="6">
        <f>SUMIF('2020'!A:A,B62,'2020'!C:C)</f>
        <v>3</v>
      </c>
      <c r="K62" s="6">
        <f>SUMIF('2021'!A:A,B62,'2021'!C:C)</f>
        <v>2</v>
      </c>
      <c r="L62" s="6">
        <f>SUMIF('2022'!A:A,B62,'2022'!C:C)</f>
        <v>0</v>
      </c>
      <c r="M62" s="6">
        <f>SUMIF('2023'!A:A,B62,'2023'!C:C)</f>
        <v>3</v>
      </c>
      <c r="N62" s="6">
        <f>SUMIF('2024'!A:A,B62,'2024'!C:C)</f>
        <v>1</v>
      </c>
      <c r="O62" s="6">
        <f>SUMIF('2019'!A:A,B62,'2019'!D:D)</f>
        <v>1</v>
      </c>
      <c r="P62" s="6">
        <f>SUMIF('2020'!A:A,B62,'2020'!D:D)</f>
        <v>1</v>
      </c>
      <c r="Q62" s="6">
        <f>SUMIF('2021'!A:A,B62,'2021'!D:D)</f>
        <v>0</v>
      </c>
      <c r="R62" s="6">
        <f>SUMIF('2022'!A:A,B62,'2022'!D:D)</f>
        <v>0</v>
      </c>
      <c r="S62" s="6">
        <f>SUMIF('2023'!A:A,B62,'2023'!D:D)</f>
        <v>0</v>
      </c>
      <c r="T62" s="6">
        <f>SUMIF('2024'!A:A,B62,'2024'!D:D)</f>
        <v>1</v>
      </c>
      <c r="U62" s="4">
        <f t="shared" ref="U62:Z62" si="60">IFERROR(O62/I62, 0)</f>
        <v>0.5</v>
      </c>
      <c r="V62" s="4">
        <f t="shared" si="60"/>
        <v>0.3333333333</v>
      </c>
      <c r="W62" s="4">
        <f t="shared" si="60"/>
        <v>0</v>
      </c>
      <c r="X62" s="4">
        <f t="shared" si="60"/>
        <v>0</v>
      </c>
      <c r="Y62" s="4">
        <f t="shared" si="60"/>
        <v>0</v>
      </c>
      <c r="Z62" s="4">
        <f t="shared" si="60"/>
        <v>1</v>
      </c>
    </row>
    <row r="63">
      <c r="A63" s="58" t="s">
        <v>38</v>
      </c>
      <c r="B63" s="58" t="s">
        <v>165</v>
      </c>
      <c r="C63" s="6">
        <f>COUNTIF('2019'!A:A,"=" &amp; B63)</f>
        <v>0</v>
      </c>
      <c r="D63" s="6">
        <f>COUNTIF('2020'!A:A,"=" &amp; B63)</f>
        <v>0</v>
      </c>
      <c r="E63" s="6">
        <f>COUNTIF('2021'!A:A,"=" &amp; B63)</f>
        <v>1</v>
      </c>
      <c r="F63" s="6">
        <f>COUNTIF('2022'!A:A,"=" &amp; B63)</f>
        <v>0</v>
      </c>
      <c r="G63" s="6">
        <f>COUNTIF('2023'!A:A,"=" &amp; B63)</f>
        <v>0</v>
      </c>
      <c r="H63" s="6">
        <f>COUNTIF('2024'!A:A,"=" &amp; B63)</f>
        <v>0</v>
      </c>
      <c r="I63" s="6">
        <f>SUMIF('2019'!A:A,B63,'2019'!C:C)</f>
        <v>0</v>
      </c>
      <c r="J63" s="6">
        <f>SUMIF('2020'!A:A,B63,'2020'!C:C)</f>
        <v>0</v>
      </c>
      <c r="K63" s="6">
        <f>SUMIF('2021'!A:A,B63,'2021'!C:C)</f>
        <v>1</v>
      </c>
      <c r="L63" s="6">
        <f>SUMIF('2022'!A:A,B63,'2022'!C:C)</f>
        <v>0</v>
      </c>
      <c r="M63" s="6">
        <f>SUMIF('2023'!A:A,B63,'2023'!C:C)</f>
        <v>0</v>
      </c>
      <c r="N63" s="6">
        <f>SUMIF('2024'!A:A,B63,'2024'!C:C)</f>
        <v>0</v>
      </c>
      <c r="O63" s="6">
        <f>SUMIF('2019'!A:A,B63,'2019'!D:D)</f>
        <v>0</v>
      </c>
      <c r="P63" s="6">
        <f>SUMIF('2020'!A:A,B63,'2020'!D:D)</f>
        <v>0</v>
      </c>
      <c r="Q63" s="6">
        <f>SUMIF('2021'!A:A,B63,'2021'!D:D)</f>
        <v>1</v>
      </c>
      <c r="R63" s="6">
        <f>SUMIF('2022'!A:A,B63,'2022'!D:D)</f>
        <v>0</v>
      </c>
      <c r="S63" s="6">
        <f>SUMIF('2023'!A:A,B63,'2023'!D:D)</f>
        <v>0</v>
      </c>
      <c r="T63" s="6">
        <f>SUMIF('2024'!A:A,B63,'2024'!D:D)</f>
        <v>0</v>
      </c>
      <c r="U63" s="4">
        <f t="shared" ref="U63:Z63" si="61">IFERROR(O63/I63, 0)</f>
        <v>0</v>
      </c>
      <c r="V63" s="4">
        <f t="shared" si="61"/>
        <v>0</v>
      </c>
      <c r="W63" s="4">
        <f t="shared" si="61"/>
        <v>1</v>
      </c>
      <c r="X63" s="4">
        <f t="shared" si="61"/>
        <v>0</v>
      </c>
      <c r="Y63" s="4">
        <f t="shared" si="61"/>
        <v>0</v>
      </c>
      <c r="Z63" s="4">
        <f t="shared" si="61"/>
        <v>0</v>
      </c>
    </row>
    <row r="64">
      <c r="A64" s="58" t="s">
        <v>47</v>
      </c>
      <c r="B64" s="58" t="s">
        <v>166</v>
      </c>
      <c r="C64" s="6">
        <f>COUNTIF('2019'!A:A,"=" &amp; B64)</f>
        <v>1</v>
      </c>
      <c r="D64" s="6">
        <f>COUNTIF('2020'!A:A,"=" &amp; B64)</f>
        <v>0</v>
      </c>
      <c r="E64" s="6">
        <f>COUNTIF('2021'!A:A,"=" &amp; B64)</f>
        <v>0</v>
      </c>
      <c r="F64" s="6">
        <f>COUNTIF('2022'!A:A,"=" &amp; B64)</f>
        <v>1</v>
      </c>
      <c r="G64" s="6">
        <f>COUNTIF('2023'!A:A,"=" &amp; B64)</f>
        <v>0</v>
      </c>
      <c r="H64" s="6">
        <f>COUNTIF('2024'!A:A,"=" &amp; B64)</f>
        <v>1</v>
      </c>
      <c r="I64" s="6">
        <f>SUMIF('2019'!A:A,B64,'2019'!C:C)</f>
        <v>1</v>
      </c>
      <c r="J64" s="6">
        <f>SUMIF('2020'!A:A,B64,'2020'!C:C)</f>
        <v>0</v>
      </c>
      <c r="K64" s="6">
        <f>SUMIF('2021'!A:A,B64,'2021'!C:C)</f>
        <v>0</v>
      </c>
      <c r="L64" s="6">
        <f>SUMIF('2022'!A:A,B64,'2022'!C:C)</f>
        <v>1</v>
      </c>
      <c r="M64" s="6">
        <f>SUMIF('2023'!A:A,B64,'2023'!C:C)</f>
        <v>0</v>
      </c>
      <c r="N64" s="6">
        <f>SUMIF('2024'!A:A,B64,'2024'!C:C)</f>
        <v>1</v>
      </c>
      <c r="O64" s="6">
        <f>SUMIF('2019'!A:A,B64,'2019'!D:D)</f>
        <v>1</v>
      </c>
      <c r="P64" s="6">
        <f>SUMIF('2020'!A:A,B64,'2020'!D:D)</f>
        <v>0</v>
      </c>
      <c r="Q64" s="6">
        <f>SUMIF('2021'!A:A,B64,'2021'!D:D)</f>
        <v>0</v>
      </c>
      <c r="R64" s="6">
        <f>SUMIF('2022'!A:A,B64,'2022'!D:D)</f>
        <v>1</v>
      </c>
      <c r="S64" s="6">
        <f>SUMIF('2023'!A:A,B64,'2023'!D:D)</f>
        <v>0</v>
      </c>
      <c r="T64" s="6">
        <f>SUMIF('2024'!A:A,B64,'2024'!D:D)</f>
        <v>1</v>
      </c>
      <c r="U64" s="4">
        <f t="shared" ref="U64:Z64" si="62">IFERROR(O64/I64, 0)</f>
        <v>1</v>
      </c>
      <c r="V64" s="4">
        <f t="shared" si="62"/>
        <v>0</v>
      </c>
      <c r="W64" s="4">
        <f t="shared" si="62"/>
        <v>0</v>
      </c>
      <c r="X64" s="4">
        <f t="shared" si="62"/>
        <v>1</v>
      </c>
      <c r="Y64" s="4">
        <f t="shared" si="62"/>
        <v>0</v>
      </c>
      <c r="Z64" s="4">
        <f t="shared" si="62"/>
        <v>1</v>
      </c>
    </row>
    <row r="65">
      <c r="A65" s="58" t="s">
        <v>38</v>
      </c>
      <c r="B65" s="58" t="s">
        <v>167</v>
      </c>
      <c r="C65" s="6">
        <f>COUNTIF('2019'!A:A,"=" &amp; B65)</f>
        <v>0</v>
      </c>
      <c r="D65" s="6">
        <f>COUNTIF('2020'!A:A,"=" &amp; B65)</f>
        <v>0</v>
      </c>
      <c r="E65" s="6">
        <f>COUNTIF('2021'!A:A,"=" &amp; B65)</f>
        <v>0</v>
      </c>
      <c r="F65" s="6">
        <f>COUNTIF('2022'!A:A,"=" &amp; B65)</f>
        <v>3</v>
      </c>
      <c r="G65" s="6">
        <f>COUNTIF('2023'!A:A,"=" &amp; B65)</f>
        <v>1</v>
      </c>
      <c r="H65" s="6">
        <f>COUNTIF('2024'!A:A,"=" &amp; B65)</f>
        <v>0</v>
      </c>
      <c r="I65" s="6">
        <f>SUMIF('2019'!A:A,B65,'2019'!C:C)</f>
        <v>0</v>
      </c>
      <c r="J65" s="6">
        <f>SUMIF('2020'!A:A,B65,'2020'!C:C)</f>
        <v>0</v>
      </c>
      <c r="K65" s="6">
        <f>SUMIF('2021'!A:A,B65,'2021'!C:C)</f>
        <v>0</v>
      </c>
      <c r="L65" s="6">
        <f>SUMIF('2022'!A:A,B65,'2022'!C:C)</f>
        <v>3</v>
      </c>
      <c r="M65" s="6">
        <f>SUMIF('2023'!A:A,B65,'2023'!C:C)</f>
        <v>1</v>
      </c>
      <c r="N65" s="6">
        <f>SUMIF('2024'!A:A,B65,'2024'!C:C)</f>
        <v>0</v>
      </c>
      <c r="O65" s="6">
        <f>SUMIF('2019'!A:A,B65,'2019'!D:D)</f>
        <v>0</v>
      </c>
      <c r="P65" s="6">
        <f>SUMIF('2020'!A:A,B65,'2020'!D:D)</f>
        <v>0</v>
      </c>
      <c r="Q65" s="6">
        <f>SUMIF('2021'!A:A,B65,'2021'!D:D)</f>
        <v>0</v>
      </c>
      <c r="R65" s="6">
        <f>SUMIF('2022'!A:A,B65,'2022'!D:D)</f>
        <v>2</v>
      </c>
      <c r="S65" s="6">
        <f>SUMIF('2023'!A:A,B65,'2023'!D:D)</f>
        <v>0</v>
      </c>
      <c r="T65" s="6">
        <f>SUMIF('2024'!A:A,B65,'2024'!D:D)</f>
        <v>0</v>
      </c>
      <c r="U65" s="4">
        <f t="shared" ref="U65:Z65" si="63">IFERROR(O65/I65, 0)</f>
        <v>0</v>
      </c>
      <c r="V65" s="4">
        <f t="shared" si="63"/>
        <v>0</v>
      </c>
      <c r="W65" s="4">
        <f t="shared" si="63"/>
        <v>0</v>
      </c>
      <c r="X65" s="4">
        <f t="shared" si="63"/>
        <v>0.6666666667</v>
      </c>
      <c r="Y65" s="4">
        <f t="shared" si="63"/>
        <v>0</v>
      </c>
      <c r="Z65" s="4">
        <f t="shared" si="63"/>
        <v>0</v>
      </c>
    </row>
    <row r="66">
      <c r="A66" s="58" t="s">
        <v>47</v>
      </c>
      <c r="B66" s="58" t="s">
        <v>168</v>
      </c>
      <c r="C66" s="6">
        <f>COUNTIF('2019'!A:A,"=" &amp; B66)</f>
        <v>2</v>
      </c>
      <c r="D66" s="6">
        <f>COUNTIF('2020'!A:A,"=" &amp; B66)</f>
        <v>1</v>
      </c>
      <c r="E66" s="6">
        <f>COUNTIF('2021'!A:A,"=" &amp; B66)</f>
        <v>1</v>
      </c>
      <c r="F66" s="6">
        <f>COUNTIF('2022'!A:A,"=" &amp; B66)</f>
        <v>0</v>
      </c>
      <c r="G66" s="6">
        <f>COUNTIF('2023'!A:A,"=" &amp; B66)</f>
        <v>0</v>
      </c>
      <c r="H66" s="6">
        <f>COUNTIF('2024'!A:A,"=" &amp; B66)</f>
        <v>0</v>
      </c>
      <c r="I66" s="6">
        <f>SUMIF('2019'!A:A,B66,'2019'!C:C)</f>
        <v>2</v>
      </c>
      <c r="J66" s="6">
        <f>SUMIF('2020'!A:A,B66,'2020'!C:C)</f>
        <v>1</v>
      </c>
      <c r="K66" s="6">
        <f>SUMIF('2021'!A:A,B66,'2021'!C:C)</f>
        <v>3</v>
      </c>
      <c r="L66" s="6">
        <f>SUMIF('2022'!A:A,B66,'2022'!C:C)</f>
        <v>0</v>
      </c>
      <c r="M66" s="6">
        <f>SUMIF('2023'!A:A,B66,'2023'!C:C)</f>
        <v>0</v>
      </c>
      <c r="N66" s="6">
        <f>SUMIF('2024'!A:A,B66,'2024'!C:C)</f>
        <v>0</v>
      </c>
      <c r="O66" s="6">
        <f>SUMIF('2019'!A:A,B66,'2019'!D:D)</f>
        <v>0</v>
      </c>
      <c r="P66" s="6">
        <f>SUMIF('2020'!A:A,B66,'2020'!D:D)</f>
        <v>0</v>
      </c>
      <c r="Q66" s="6">
        <f>SUMIF('2021'!A:A,B66,'2021'!D:D)</f>
        <v>1</v>
      </c>
      <c r="R66" s="6">
        <f>SUMIF('2022'!A:A,B66,'2022'!D:D)</f>
        <v>0</v>
      </c>
      <c r="S66" s="6">
        <f>SUMIF('2023'!A:A,B66,'2023'!D:D)</f>
        <v>0</v>
      </c>
      <c r="T66" s="6">
        <f>SUMIF('2024'!A:A,B66,'2024'!D:D)</f>
        <v>0</v>
      </c>
      <c r="U66" s="4">
        <f t="shared" ref="U66:Z66" si="64">IFERROR(O66/I66, 0)</f>
        <v>0</v>
      </c>
      <c r="V66" s="4">
        <f t="shared" si="64"/>
        <v>0</v>
      </c>
      <c r="W66" s="4">
        <f t="shared" si="64"/>
        <v>0.3333333333</v>
      </c>
      <c r="X66" s="4">
        <f t="shared" si="64"/>
        <v>0</v>
      </c>
      <c r="Y66" s="4">
        <f t="shared" si="64"/>
        <v>0</v>
      </c>
      <c r="Z66" s="4">
        <f t="shared" si="64"/>
        <v>0</v>
      </c>
    </row>
    <row r="67">
      <c r="A67" s="58" t="s">
        <v>38</v>
      </c>
      <c r="B67" s="58" t="s">
        <v>169</v>
      </c>
      <c r="C67" s="6">
        <f>COUNTIF('2019'!A:A,"=" &amp; B67)</f>
        <v>1</v>
      </c>
      <c r="D67" s="6">
        <f>COUNTIF('2020'!A:A,"=" &amp; B67)</f>
        <v>1</v>
      </c>
      <c r="E67" s="6">
        <f>COUNTIF('2021'!A:A,"=" &amp; B67)</f>
        <v>3</v>
      </c>
      <c r="F67" s="6">
        <f>COUNTIF('2022'!A:A,"=" &amp; B67)</f>
        <v>3</v>
      </c>
      <c r="G67" s="6">
        <f>COUNTIF('2023'!A:A,"=" &amp; B67)</f>
        <v>2</v>
      </c>
      <c r="H67" s="6">
        <f>COUNTIF('2024'!A:A,"=" &amp; B67)</f>
        <v>2</v>
      </c>
      <c r="I67" s="6">
        <f>SUMIF('2019'!A:A,B67,'2019'!C:C)</f>
        <v>347</v>
      </c>
      <c r="J67" s="6">
        <f>SUMIF('2020'!A:A,B67,'2020'!C:C)</f>
        <v>548</v>
      </c>
      <c r="K67" s="6">
        <f>SUMIF('2021'!A:A,B67,'2021'!C:C)</f>
        <v>681</v>
      </c>
      <c r="L67" s="6">
        <f>SUMIF('2022'!A:A,B67,'2022'!C:C)</f>
        <v>946</v>
      </c>
      <c r="M67" s="6">
        <f>SUMIF('2023'!A:A,B67,'2023'!C:C)</f>
        <v>1218</v>
      </c>
      <c r="N67" s="6">
        <f>SUMIF('2024'!A:A,B67,'2024'!C:C)</f>
        <v>1196</v>
      </c>
      <c r="O67" s="6">
        <f>SUMIF('2019'!A:A,B67,'2019'!D:D)</f>
        <v>65</v>
      </c>
      <c r="P67" s="6">
        <f>SUMIF('2020'!A:A,B67,'2020'!D:D)</f>
        <v>55</v>
      </c>
      <c r="Q67" s="6">
        <f>SUMIF('2021'!A:A,B67,'2021'!D:D)</f>
        <v>143</v>
      </c>
      <c r="R67" s="6">
        <f>SUMIF('2022'!A:A,B67,'2022'!D:D)</f>
        <v>207</v>
      </c>
      <c r="S67" s="6">
        <f>SUMIF('2023'!A:A,B67,'2023'!D:D)</f>
        <v>208</v>
      </c>
      <c r="T67" s="6">
        <f>SUMIF('2024'!A:A,B67,'2024'!D:D)</f>
        <v>311</v>
      </c>
      <c r="U67" s="4">
        <f t="shared" ref="U67:Z67" si="65">IFERROR(O67/I67, 0)</f>
        <v>0.1873198847</v>
      </c>
      <c r="V67" s="4">
        <f t="shared" si="65"/>
        <v>0.1003649635</v>
      </c>
      <c r="W67" s="4">
        <f t="shared" si="65"/>
        <v>0.2099853157</v>
      </c>
      <c r="X67" s="4">
        <f t="shared" si="65"/>
        <v>0.2188160677</v>
      </c>
      <c r="Y67" s="4">
        <f t="shared" si="65"/>
        <v>0.170771757</v>
      </c>
      <c r="Z67" s="4">
        <f t="shared" si="65"/>
        <v>0.2600334448</v>
      </c>
    </row>
    <row r="68">
      <c r="A68" s="58" t="s">
        <v>47</v>
      </c>
      <c r="B68" s="58" t="s">
        <v>170</v>
      </c>
      <c r="C68" s="6">
        <f>COUNTIF('2019'!A:A,"=" &amp; B68)</f>
        <v>1</v>
      </c>
      <c r="D68" s="6">
        <f>COUNTIF('2020'!A:A,"=" &amp; B68)</f>
        <v>2</v>
      </c>
      <c r="E68" s="6">
        <f>COUNTIF('2021'!A:A,"=" &amp; B68)</f>
        <v>0</v>
      </c>
      <c r="F68" s="6">
        <f>COUNTIF('2022'!A:A,"=" &amp; B68)</f>
        <v>0</v>
      </c>
      <c r="G68" s="6">
        <f>COUNTIF('2023'!A:A,"=" &amp; B68)</f>
        <v>0</v>
      </c>
      <c r="H68" s="6">
        <f>COUNTIF('2024'!A:A,"=" &amp; B68)</f>
        <v>0</v>
      </c>
      <c r="I68" s="6">
        <f>SUMIF('2019'!A:A,B68,'2019'!C:C)</f>
        <v>8</v>
      </c>
      <c r="J68" s="6">
        <f>SUMIF('2020'!A:A,B68,'2020'!C:C)</f>
        <v>5</v>
      </c>
      <c r="K68" s="6">
        <f>SUMIF('2021'!A:A,B68,'2021'!C:C)</f>
        <v>0</v>
      </c>
      <c r="L68" s="6">
        <f>SUMIF('2022'!A:A,B68,'2022'!C:C)</f>
        <v>0</v>
      </c>
      <c r="M68" s="6">
        <f>SUMIF('2023'!A:A,B68,'2023'!C:C)</f>
        <v>0</v>
      </c>
      <c r="N68" s="6">
        <f>SUMIF('2024'!A:A,B68,'2024'!C:C)</f>
        <v>0</v>
      </c>
      <c r="O68" s="6">
        <f>SUMIF('2019'!A:A,B68,'2019'!D:D)</f>
        <v>1</v>
      </c>
      <c r="P68" s="6">
        <f>SUMIF('2020'!A:A,B68,'2020'!D:D)</f>
        <v>1</v>
      </c>
      <c r="Q68" s="6">
        <f>SUMIF('2021'!A:A,B68,'2021'!D:D)</f>
        <v>0</v>
      </c>
      <c r="R68" s="6">
        <f>SUMIF('2022'!A:A,B68,'2022'!D:D)</f>
        <v>0</v>
      </c>
      <c r="S68" s="6">
        <f>SUMIF('2023'!A:A,B68,'2023'!D:D)</f>
        <v>0</v>
      </c>
      <c r="T68" s="6">
        <f>SUMIF('2024'!A:A,B68,'2024'!D:D)</f>
        <v>0</v>
      </c>
      <c r="U68" s="4">
        <f t="shared" ref="U68:Z68" si="66">IFERROR(O68/I68, 0)</f>
        <v>0.125</v>
      </c>
      <c r="V68" s="4">
        <f t="shared" si="66"/>
        <v>0.2</v>
      </c>
      <c r="W68" s="4">
        <f t="shared" si="66"/>
        <v>0</v>
      </c>
      <c r="X68" s="4">
        <f t="shared" si="66"/>
        <v>0</v>
      </c>
      <c r="Y68" s="4">
        <f t="shared" si="66"/>
        <v>0</v>
      </c>
      <c r="Z68" s="4">
        <f t="shared" si="66"/>
        <v>0</v>
      </c>
    </row>
    <row r="69">
      <c r="A69" s="58" t="s">
        <v>47</v>
      </c>
      <c r="B69" s="58" t="s">
        <v>171</v>
      </c>
      <c r="C69" s="6">
        <f>COUNTIF('2019'!A:A,"=" &amp; B69)</f>
        <v>0</v>
      </c>
      <c r="D69" s="6">
        <f>COUNTIF('2020'!A:A,"=" &amp; B69)</f>
        <v>0</v>
      </c>
      <c r="E69" s="6">
        <f>COUNTIF('2021'!A:A,"=" &amp; B69)</f>
        <v>1</v>
      </c>
      <c r="F69" s="6">
        <f>COUNTIF('2022'!A:A,"=" &amp; B69)</f>
        <v>2</v>
      </c>
      <c r="G69" s="6">
        <f>COUNTIF('2023'!A:A,"=" &amp; B69)</f>
        <v>0</v>
      </c>
      <c r="H69" s="6">
        <f>COUNTIF('2024'!A:A,"=" &amp; B69)</f>
        <v>0</v>
      </c>
      <c r="I69" s="6">
        <f>SUMIF('2019'!A:A,B69,'2019'!C:C)</f>
        <v>0</v>
      </c>
      <c r="J69" s="6">
        <f>SUMIF('2020'!A:A,B69,'2020'!C:C)</f>
        <v>0</v>
      </c>
      <c r="K69" s="6">
        <f>SUMIF('2021'!A:A,B69,'2021'!C:C)</f>
        <v>3</v>
      </c>
      <c r="L69" s="6">
        <f>SUMIF('2022'!A:A,B69,'2022'!C:C)</f>
        <v>5</v>
      </c>
      <c r="M69" s="6">
        <f>SUMIF('2023'!A:A,B69,'2023'!C:C)</f>
        <v>0</v>
      </c>
      <c r="N69" s="6">
        <f>SUMIF('2024'!A:A,B69,'2024'!C:C)</f>
        <v>0</v>
      </c>
      <c r="O69" s="6">
        <f>SUMIF('2019'!A:A,B69,'2019'!D:D)</f>
        <v>0</v>
      </c>
      <c r="P69" s="6">
        <f>SUMIF('2020'!A:A,B69,'2020'!D:D)</f>
        <v>0</v>
      </c>
      <c r="Q69" s="6">
        <f>SUMIF('2021'!A:A,B69,'2021'!D:D)</f>
        <v>0</v>
      </c>
      <c r="R69" s="6">
        <f>SUMIF('2022'!A:A,B69,'2022'!D:D)</f>
        <v>1</v>
      </c>
      <c r="S69" s="6">
        <f>SUMIF('2023'!A:A,B69,'2023'!D:D)</f>
        <v>0</v>
      </c>
      <c r="T69" s="6">
        <f>SUMIF('2024'!A:A,B69,'2024'!D:D)</f>
        <v>0</v>
      </c>
      <c r="U69" s="4">
        <f t="shared" ref="U69:Z69" si="67">IFERROR(O69/I69, 0)</f>
        <v>0</v>
      </c>
      <c r="V69" s="4">
        <f t="shared" si="67"/>
        <v>0</v>
      </c>
      <c r="W69" s="4">
        <f t="shared" si="67"/>
        <v>0</v>
      </c>
      <c r="X69" s="4">
        <f t="shared" si="67"/>
        <v>0.2</v>
      </c>
      <c r="Y69" s="4">
        <f t="shared" si="67"/>
        <v>0</v>
      </c>
      <c r="Z69" s="4">
        <f t="shared" si="67"/>
        <v>0</v>
      </c>
    </row>
    <row r="70">
      <c r="A70" s="58" t="s">
        <v>38</v>
      </c>
      <c r="B70" s="58" t="s">
        <v>172</v>
      </c>
      <c r="C70" s="6">
        <f>COUNTIF('2019'!A:A,"=" &amp; B70)</f>
        <v>0</v>
      </c>
      <c r="D70" s="6">
        <f>COUNTIF('2020'!A:A,"=" &amp; B70)</f>
        <v>0</v>
      </c>
      <c r="E70" s="6">
        <f>COUNTIF('2021'!A:A,"=" &amp; B70)</f>
        <v>0</v>
      </c>
      <c r="F70" s="6">
        <f>COUNTIF('2022'!A:A,"=" &amp; B70)</f>
        <v>0</v>
      </c>
      <c r="G70" s="6">
        <f>COUNTIF('2023'!A:A,"=" &amp; B70)</f>
        <v>1</v>
      </c>
      <c r="H70" s="6">
        <f>COUNTIF('2024'!A:A,"=" &amp; B70)</f>
        <v>0</v>
      </c>
      <c r="I70" s="6">
        <f>SUMIF('2019'!A:A,B70,'2019'!C:C)</f>
        <v>0</v>
      </c>
      <c r="J70" s="6">
        <f>SUMIF('2020'!A:A,B70,'2020'!C:C)</f>
        <v>0</v>
      </c>
      <c r="K70" s="6">
        <f>SUMIF('2021'!A:A,B70,'2021'!C:C)</f>
        <v>0</v>
      </c>
      <c r="L70" s="6">
        <f>SUMIF('2022'!A:A,B70,'2022'!C:C)</f>
        <v>0</v>
      </c>
      <c r="M70" s="6">
        <f>SUMIF('2023'!A:A,B70,'2023'!C:C)</f>
        <v>1</v>
      </c>
      <c r="N70" s="6">
        <f>SUMIF('2024'!A:A,B70,'2024'!C:C)</f>
        <v>0</v>
      </c>
      <c r="O70" s="6">
        <f>SUMIF('2019'!A:A,B70,'2019'!D:D)</f>
        <v>0</v>
      </c>
      <c r="P70" s="6">
        <f>SUMIF('2020'!A:A,B70,'2020'!D:D)</f>
        <v>0</v>
      </c>
      <c r="Q70" s="6">
        <f>SUMIF('2021'!A:A,B70,'2021'!D:D)</f>
        <v>0</v>
      </c>
      <c r="R70" s="6">
        <f>SUMIF('2022'!A:A,B70,'2022'!D:D)</f>
        <v>0</v>
      </c>
      <c r="S70" s="6">
        <f>SUMIF('2023'!A:A,B70,'2023'!D:D)</f>
        <v>1</v>
      </c>
      <c r="T70" s="6">
        <f>SUMIF('2024'!A:A,B70,'2024'!D:D)</f>
        <v>0</v>
      </c>
      <c r="U70" s="4">
        <f t="shared" ref="U70:Z70" si="68">IFERROR(O70/I70, 0)</f>
        <v>0</v>
      </c>
      <c r="V70" s="4">
        <f t="shared" si="68"/>
        <v>0</v>
      </c>
      <c r="W70" s="4">
        <f t="shared" si="68"/>
        <v>0</v>
      </c>
      <c r="X70" s="4">
        <f t="shared" si="68"/>
        <v>0</v>
      </c>
      <c r="Y70" s="4">
        <f t="shared" si="68"/>
        <v>1</v>
      </c>
      <c r="Z70" s="4">
        <f t="shared" si="68"/>
        <v>0</v>
      </c>
    </row>
    <row r="71">
      <c r="A71" s="58" t="s">
        <v>47</v>
      </c>
      <c r="B71" s="58" t="s">
        <v>173</v>
      </c>
      <c r="C71" s="6">
        <f>COUNTIF('2019'!A:A,"=" &amp; B71)</f>
        <v>0</v>
      </c>
      <c r="D71" s="6">
        <f>COUNTIF('2020'!A:A,"=" &amp; B71)</f>
        <v>1</v>
      </c>
      <c r="E71" s="6">
        <f>COUNTIF('2021'!A:A,"=" &amp; B71)</f>
        <v>1</v>
      </c>
      <c r="F71" s="6">
        <f>COUNTIF('2022'!A:A,"=" &amp; B71)</f>
        <v>1</v>
      </c>
      <c r="G71" s="6">
        <f>COUNTIF('2023'!A:A,"=" &amp; B71)</f>
        <v>1</v>
      </c>
      <c r="H71" s="6">
        <f>COUNTIF('2024'!A:A,"=" &amp; B71)</f>
        <v>1</v>
      </c>
      <c r="I71" s="6">
        <f>SUMIF('2019'!A:A,B71,'2019'!C:C)</f>
        <v>0</v>
      </c>
      <c r="J71" s="6">
        <f>SUMIF('2020'!A:A,B71,'2020'!C:C)</f>
        <v>1</v>
      </c>
      <c r="K71" s="6">
        <f>SUMIF('2021'!A:A,B71,'2021'!C:C)</f>
        <v>3</v>
      </c>
      <c r="L71" s="6">
        <f>SUMIF('2022'!A:A,B71,'2022'!C:C)</f>
        <v>2</v>
      </c>
      <c r="M71" s="6">
        <f>SUMIF('2023'!A:A,B71,'2023'!C:C)</f>
        <v>4</v>
      </c>
      <c r="N71" s="6">
        <f>SUMIF('2024'!A:A,B71,'2024'!C:C)</f>
        <v>1</v>
      </c>
      <c r="O71" s="6">
        <f>SUMIF('2019'!A:A,B71,'2019'!D:D)</f>
        <v>0</v>
      </c>
      <c r="P71" s="6">
        <f>SUMIF('2020'!A:A,B71,'2020'!D:D)</f>
        <v>0</v>
      </c>
      <c r="Q71" s="6">
        <f>SUMIF('2021'!A:A,B71,'2021'!D:D)</f>
        <v>3</v>
      </c>
      <c r="R71" s="6">
        <f>SUMIF('2022'!A:A,B71,'2022'!D:D)</f>
        <v>0</v>
      </c>
      <c r="S71" s="6">
        <f>SUMIF('2023'!A:A,B71,'2023'!D:D)</f>
        <v>2</v>
      </c>
      <c r="T71" s="6">
        <f>SUMIF('2024'!A:A,B71,'2024'!D:D)</f>
        <v>1</v>
      </c>
      <c r="U71" s="4">
        <f t="shared" ref="U71:Z71" si="69">IFERROR(O71/I71, 0)</f>
        <v>0</v>
      </c>
      <c r="V71" s="4">
        <f t="shared" si="69"/>
        <v>0</v>
      </c>
      <c r="W71" s="4">
        <f t="shared" si="69"/>
        <v>1</v>
      </c>
      <c r="X71" s="4">
        <f t="shared" si="69"/>
        <v>0</v>
      </c>
      <c r="Y71" s="4">
        <f t="shared" si="69"/>
        <v>0.5</v>
      </c>
      <c r="Z71" s="4">
        <f t="shared" si="69"/>
        <v>1</v>
      </c>
    </row>
    <row r="72">
      <c r="A72" s="58"/>
      <c r="B72" s="59" t="s">
        <v>174</v>
      </c>
      <c r="C72" s="6">
        <f>COUNTIF('2019'!A:A,"=" &amp; B72)</f>
        <v>21</v>
      </c>
      <c r="D72" s="6">
        <f>COUNTIF('2020'!A:A,"=" &amp; B72)</f>
        <v>25</v>
      </c>
      <c r="E72" s="6">
        <f>COUNTIF('2021'!A:A,"=" &amp; B72)</f>
        <v>30</v>
      </c>
      <c r="F72" s="6">
        <f>COUNTIF('2022'!A:A,"=" &amp; B72)</f>
        <v>29</v>
      </c>
      <c r="G72" s="6">
        <f>COUNTIF('2023'!A:A,"=" &amp; B72)</f>
        <v>27</v>
      </c>
      <c r="H72" s="6">
        <f>COUNTIF('2024'!A:A,"=" &amp; B72)</f>
        <v>29</v>
      </c>
      <c r="I72" s="6">
        <f>SUMIF('2019'!A:A,B72,'2019'!C:C)</f>
        <v>3763</v>
      </c>
      <c r="J72" s="6">
        <f>SUMIF('2020'!A:A,B72,'2020'!C:C)</f>
        <v>4258</v>
      </c>
      <c r="K72" s="6">
        <f>SUMIF('2021'!A:A,B72,'2021'!C:C)</f>
        <v>4311</v>
      </c>
      <c r="L72" s="6">
        <f>SUMIF('2022'!A:A,B72,'2022'!C:C)</f>
        <v>5212</v>
      </c>
      <c r="M72" s="6">
        <f>SUMIF('2023'!A:A,B72,'2023'!C:C)</f>
        <v>6109</v>
      </c>
      <c r="N72" s="6">
        <f>SUMIF('2024'!A:A,B72,'2024'!C:C)</f>
        <v>7716</v>
      </c>
      <c r="O72" s="6">
        <f>SUMIF('2019'!A:A,B72,'2019'!D:D)</f>
        <v>1159</v>
      </c>
      <c r="P72" s="6">
        <f>SUMIF('2020'!A:A,B72,'2020'!D:D)</f>
        <v>682</v>
      </c>
      <c r="Q72" s="6">
        <f>SUMIF('2021'!A:A,B72,'2021'!D:D)</f>
        <v>1123</v>
      </c>
      <c r="R72" s="6">
        <f>SUMIF('2022'!A:A,B72,'2022'!D:D)</f>
        <v>1409</v>
      </c>
      <c r="S72" s="6">
        <f>SUMIF('2023'!A:A,B72,'2023'!D:D)</f>
        <v>1141</v>
      </c>
      <c r="T72" s="6">
        <f>SUMIF('2024'!A:A,B72,'2024'!D:D)</f>
        <v>2403</v>
      </c>
      <c r="U72" s="4">
        <f t="shared" ref="U72:Z72" si="70">IFERROR(O72/I72, 0)</f>
        <v>0.307998937</v>
      </c>
      <c r="V72" s="4">
        <f t="shared" si="70"/>
        <v>0.1601690935</v>
      </c>
      <c r="W72" s="4">
        <f t="shared" si="70"/>
        <v>0.2604964045</v>
      </c>
      <c r="X72" s="4">
        <f t="shared" si="70"/>
        <v>0.2703376823</v>
      </c>
      <c r="Y72" s="4">
        <f t="shared" si="70"/>
        <v>0.1867736127</v>
      </c>
      <c r="Z72" s="4">
        <f t="shared" si="70"/>
        <v>0.3114307932</v>
      </c>
    </row>
    <row r="73">
      <c r="A73" s="58" t="s">
        <v>38</v>
      </c>
      <c r="B73" s="58" t="s">
        <v>175</v>
      </c>
      <c r="C73" s="6">
        <f>COUNTIF('2019'!A:A,"=" &amp; B73)</f>
        <v>3</v>
      </c>
      <c r="D73" s="6">
        <f>COUNTIF('2020'!A:A,"=" &amp; B73)</f>
        <v>3</v>
      </c>
      <c r="E73" s="6">
        <f>COUNTIF('2021'!A:A,"=" &amp; B73)</f>
        <v>3</v>
      </c>
      <c r="F73" s="6">
        <f>COUNTIF('2022'!A:A,"=" &amp; B73)</f>
        <v>3</v>
      </c>
      <c r="G73" s="6">
        <f>COUNTIF('2023'!A:A,"=" &amp; B73)</f>
        <v>3</v>
      </c>
      <c r="H73" s="6">
        <f>COUNTIF('2024'!A:A,"=" &amp; B73)</f>
        <v>3</v>
      </c>
      <c r="I73" s="6">
        <f>SUMIF('2019'!A:A,B73,'2019'!C:C)</f>
        <v>39</v>
      </c>
      <c r="J73" s="6">
        <f>SUMIF('2020'!A:A,B73,'2020'!C:C)</f>
        <v>11</v>
      </c>
      <c r="K73" s="6">
        <f>SUMIF('2021'!A:A,B73,'2021'!C:C)</f>
        <v>19</v>
      </c>
      <c r="L73" s="6">
        <f>SUMIF('2022'!A:A,B73,'2022'!C:C)</f>
        <v>17</v>
      </c>
      <c r="M73" s="6">
        <f>SUMIF('2023'!A:A,B73,'2023'!C:C)</f>
        <v>22</v>
      </c>
      <c r="N73" s="6">
        <f>SUMIF('2024'!A:A,B73,'2024'!C:C)</f>
        <v>23</v>
      </c>
      <c r="O73" s="6">
        <f>SUMIF('2019'!A:A,B73,'2019'!D:D)</f>
        <v>30</v>
      </c>
      <c r="P73" s="6">
        <f>SUMIF('2020'!A:A,B73,'2020'!D:D)</f>
        <v>8</v>
      </c>
      <c r="Q73" s="6">
        <f>SUMIF('2021'!A:A,B73,'2021'!D:D)</f>
        <v>16</v>
      </c>
      <c r="R73" s="6">
        <f>SUMIF('2022'!A:A,B73,'2022'!D:D)</f>
        <v>9</v>
      </c>
      <c r="S73" s="6">
        <f>SUMIF('2023'!A:A,B73,'2023'!D:D)</f>
        <v>11</v>
      </c>
      <c r="T73" s="6">
        <f>SUMIF('2024'!A:A,B73,'2024'!D:D)</f>
        <v>11</v>
      </c>
      <c r="U73" s="4">
        <f t="shared" ref="U73:Z73" si="71">IFERROR(O73/I73, 0)</f>
        <v>0.7692307692</v>
      </c>
      <c r="V73" s="4">
        <f t="shared" si="71"/>
        <v>0.7272727273</v>
      </c>
      <c r="W73" s="4">
        <f t="shared" si="71"/>
        <v>0.8421052632</v>
      </c>
      <c r="X73" s="4">
        <f t="shared" si="71"/>
        <v>0.5294117647</v>
      </c>
      <c r="Y73" s="4">
        <f t="shared" si="71"/>
        <v>0.5</v>
      </c>
      <c r="Z73" s="4">
        <f t="shared" si="71"/>
        <v>0.4782608696</v>
      </c>
    </row>
    <row r="74">
      <c r="A74" s="58" t="s">
        <v>45</v>
      </c>
      <c r="B74" s="58" t="s">
        <v>176</v>
      </c>
      <c r="C74" s="6">
        <f>COUNTIF('2019'!A:A,"=" &amp; B74)</f>
        <v>0</v>
      </c>
      <c r="D74" s="6">
        <f>COUNTIF('2020'!A:A,"=" &amp; B74)</f>
        <v>1</v>
      </c>
      <c r="E74" s="6">
        <f>COUNTIF('2021'!A:A,"=" &amp; B74)</f>
        <v>0</v>
      </c>
      <c r="F74" s="6">
        <f>COUNTIF('2022'!A:A,"=" &amp; B74)</f>
        <v>0</v>
      </c>
      <c r="G74" s="6">
        <f>COUNTIF('2023'!A:A,"=" &amp; B74)</f>
        <v>0</v>
      </c>
      <c r="H74" s="6">
        <f>COUNTIF('2024'!A:A,"=" &amp; B74)</f>
        <v>0</v>
      </c>
      <c r="I74" s="6">
        <f>SUMIF('2019'!A:A,B74,'2019'!C:C)</f>
        <v>0</v>
      </c>
      <c r="J74" s="6">
        <f>SUMIF('2020'!A:A,B74,'2020'!C:C)</f>
        <v>1</v>
      </c>
      <c r="K74" s="6">
        <f>SUMIF('2021'!A:A,B74,'2021'!C:C)</f>
        <v>0</v>
      </c>
      <c r="L74" s="6">
        <f>SUMIF('2022'!A:A,B74,'2022'!C:C)</f>
        <v>0</v>
      </c>
      <c r="M74" s="6">
        <f>SUMIF('2023'!A:A,B74,'2023'!C:C)</f>
        <v>0</v>
      </c>
      <c r="N74" s="6">
        <f>SUMIF('2024'!A:A,B74,'2024'!C:C)</f>
        <v>0</v>
      </c>
      <c r="O74" s="6">
        <f>SUMIF('2019'!A:A,B74,'2019'!D:D)</f>
        <v>0</v>
      </c>
      <c r="P74" s="6">
        <f>SUMIF('2020'!A:A,B74,'2020'!D:D)</f>
        <v>1</v>
      </c>
      <c r="Q74" s="6">
        <f>SUMIF('2021'!A:A,B74,'2021'!D:D)</f>
        <v>0</v>
      </c>
      <c r="R74" s="6">
        <f>SUMIF('2022'!A:A,B74,'2022'!D:D)</f>
        <v>0</v>
      </c>
      <c r="S74" s="6">
        <f>SUMIF('2023'!A:A,B74,'2023'!D:D)</f>
        <v>0</v>
      </c>
      <c r="T74" s="6">
        <f>SUMIF('2024'!A:A,B74,'2024'!D:D)</f>
        <v>0</v>
      </c>
      <c r="U74" s="4">
        <f t="shared" ref="U74:Z74" si="72">IFERROR(O74/I74, 0)</f>
        <v>0</v>
      </c>
      <c r="V74" s="4">
        <f t="shared" si="72"/>
        <v>1</v>
      </c>
      <c r="W74" s="4">
        <f t="shared" si="72"/>
        <v>0</v>
      </c>
      <c r="X74" s="4">
        <f t="shared" si="72"/>
        <v>0</v>
      </c>
      <c r="Y74" s="4">
        <f t="shared" si="72"/>
        <v>0</v>
      </c>
      <c r="Z74" s="4">
        <f t="shared" si="72"/>
        <v>0</v>
      </c>
    </row>
    <row r="75">
      <c r="A75" s="58" t="s">
        <v>38</v>
      </c>
      <c r="B75" s="58" t="s">
        <v>177</v>
      </c>
      <c r="C75" s="6">
        <f>COUNTIF('2019'!A:A,"=" &amp; B75)</f>
        <v>0</v>
      </c>
      <c r="D75" s="6">
        <f>COUNTIF('2020'!A:A,"=" &amp; B75)</f>
        <v>0</v>
      </c>
      <c r="E75" s="6">
        <f>COUNTIF('2021'!A:A,"=" &amp; B75)</f>
        <v>0</v>
      </c>
      <c r="F75" s="6">
        <f>COUNTIF('2022'!A:A,"=" &amp; B75)</f>
        <v>0</v>
      </c>
      <c r="G75" s="6">
        <f>COUNTIF('2023'!A:A,"=" &amp; B75)</f>
        <v>2</v>
      </c>
      <c r="H75" s="6">
        <f>COUNTIF('2024'!A:A,"=" &amp; B75)</f>
        <v>2</v>
      </c>
      <c r="I75" s="6">
        <f>SUMIF('2019'!A:A,B75,'2019'!C:C)</f>
        <v>0</v>
      </c>
      <c r="J75" s="6">
        <f>SUMIF('2020'!A:A,B75,'2020'!C:C)</f>
        <v>0</v>
      </c>
      <c r="K75" s="6">
        <f>SUMIF('2021'!A:A,B75,'2021'!C:C)</f>
        <v>0</v>
      </c>
      <c r="L75" s="6">
        <f>SUMIF('2022'!A:A,B75,'2022'!C:C)</f>
        <v>0</v>
      </c>
      <c r="M75" s="6">
        <f>SUMIF('2023'!A:A,B75,'2023'!C:C)</f>
        <v>5</v>
      </c>
      <c r="N75" s="6">
        <f>SUMIF('2024'!A:A,B75,'2024'!C:C)</f>
        <v>5</v>
      </c>
      <c r="O75" s="6">
        <f>SUMIF('2019'!A:A,B75,'2019'!D:D)</f>
        <v>0</v>
      </c>
      <c r="P75" s="6">
        <f>SUMIF('2020'!A:A,B75,'2020'!D:D)</f>
        <v>0</v>
      </c>
      <c r="Q75" s="6">
        <f>SUMIF('2021'!A:A,B75,'2021'!D:D)</f>
        <v>0</v>
      </c>
      <c r="R75" s="6">
        <f>SUMIF('2022'!A:A,B75,'2022'!D:D)</f>
        <v>0</v>
      </c>
      <c r="S75" s="6">
        <f>SUMIF('2023'!A:A,B75,'2023'!D:D)</f>
        <v>1</v>
      </c>
      <c r="T75" s="6">
        <f>SUMIF('2024'!A:A,B75,'2024'!D:D)</f>
        <v>1</v>
      </c>
      <c r="U75" s="4">
        <f t="shared" ref="U75:Z75" si="73">IFERROR(O75/I75, 0)</f>
        <v>0</v>
      </c>
      <c r="V75" s="4">
        <f t="shared" si="73"/>
        <v>0</v>
      </c>
      <c r="W75" s="4">
        <f t="shared" si="73"/>
        <v>0</v>
      </c>
      <c r="X75" s="4">
        <f t="shared" si="73"/>
        <v>0</v>
      </c>
      <c r="Y75" s="4">
        <f t="shared" si="73"/>
        <v>0.2</v>
      </c>
      <c r="Z75" s="4">
        <f t="shared" si="73"/>
        <v>0.2</v>
      </c>
    </row>
    <row r="76">
      <c r="A76" s="58" t="s">
        <v>38</v>
      </c>
      <c r="B76" s="58" t="s">
        <v>178</v>
      </c>
      <c r="C76" s="6">
        <f>COUNTIF('2019'!A:A,"=" &amp; B76)</f>
        <v>1</v>
      </c>
      <c r="D76" s="6">
        <f>COUNTIF('2020'!A:A,"=" &amp; B76)</f>
        <v>1</v>
      </c>
      <c r="E76" s="6">
        <f>COUNTIF('2021'!A:A,"=" &amp; B76)</f>
        <v>0</v>
      </c>
      <c r="F76" s="6">
        <f>COUNTIF('2022'!A:A,"=" &amp; B76)</f>
        <v>2</v>
      </c>
      <c r="G76" s="6">
        <f>COUNTIF('2023'!A:A,"=" &amp; B76)</f>
        <v>3</v>
      </c>
      <c r="H76" s="6">
        <f>COUNTIF('2024'!A:A,"=" &amp; B76)</f>
        <v>6</v>
      </c>
      <c r="I76" s="6">
        <f>SUMIF('2019'!A:A,B76,'2019'!C:C)</f>
        <v>2</v>
      </c>
      <c r="J76" s="6">
        <f>SUMIF('2020'!A:A,B76,'2020'!C:C)</f>
        <v>1</v>
      </c>
      <c r="K76" s="6">
        <f>SUMIF('2021'!A:A,B76,'2021'!C:C)</f>
        <v>0</v>
      </c>
      <c r="L76" s="6">
        <f>SUMIF('2022'!A:A,B76,'2022'!C:C)</f>
        <v>19</v>
      </c>
      <c r="M76" s="6">
        <f>SUMIF('2023'!A:A,B76,'2023'!C:C)</f>
        <v>64</v>
      </c>
      <c r="N76" s="6">
        <f>SUMIF('2024'!A:A,B76,'2024'!C:C)</f>
        <v>490</v>
      </c>
      <c r="O76" s="6">
        <f>SUMIF('2019'!A:A,B76,'2019'!D:D)</f>
        <v>0</v>
      </c>
      <c r="P76" s="6">
        <f>SUMIF('2020'!A:A,B76,'2020'!D:D)</f>
        <v>0</v>
      </c>
      <c r="Q76" s="6">
        <f>SUMIF('2021'!A:A,B76,'2021'!D:D)</f>
        <v>0</v>
      </c>
      <c r="R76" s="6">
        <f>SUMIF('2022'!A:A,B76,'2022'!D:D)</f>
        <v>1</v>
      </c>
      <c r="S76" s="6">
        <f>SUMIF('2023'!A:A,B76,'2023'!D:D)</f>
        <v>8</v>
      </c>
      <c r="T76" s="6">
        <f>SUMIF('2024'!A:A,B76,'2024'!D:D)</f>
        <v>197</v>
      </c>
      <c r="U76" s="4">
        <f t="shared" ref="U76:Z76" si="74">IFERROR(O76/I76, 0)</f>
        <v>0</v>
      </c>
      <c r="V76" s="4">
        <f t="shared" si="74"/>
        <v>0</v>
      </c>
      <c r="W76" s="4">
        <f t="shared" si="74"/>
        <v>0</v>
      </c>
      <c r="X76" s="4">
        <f t="shared" si="74"/>
        <v>0.05263157895</v>
      </c>
      <c r="Y76" s="4">
        <f t="shared" si="74"/>
        <v>0.125</v>
      </c>
      <c r="Z76" s="4">
        <f t="shared" si="74"/>
        <v>0.4020408163</v>
      </c>
    </row>
    <row r="77">
      <c r="A77" s="58" t="s">
        <v>36</v>
      </c>
      <c r="B77" s="58" t="s">
        <v>179</v>
      </c>
      <c r="C77" s="6">
        <f>COUNTIF('2019'!A:A,"=" &amp; B77)</f>
        <v>0</v>
      </c>
      <c r="D77" s="6">
        <f>COUNTIF('2020'!A:A,"=" &amp; B77)</f>
        <v>0</v>
      </c>
      <c r="E77" s="6">
        <f>COUNTIF('2021'!A:A,"=" &amp; B77)</f>
        <v>0</v>
      </c>
      <c r="F77" s="6">
        <f>COUNTIF('2022'!A:A,"=" &amp; B77)</f>
        <v>0</v>
      </c>
      <c r="G77" s="6">
        <f>COUNTIF('2023'!A:A,"=" &amp; B77)</f>
        <v>1</v>
      </c>
      <c r="H77" s="6">
        <f>COUNTIF('2024'!A:A,"=" &amp; B77)</f>
        <v>0</v>
      </c>
      <c r="I77" s="6">
        <f>SUMIF('2019'!A:A,B77,'2019'!C:C)</f>
        <v>0</v>
      </c>
      <c r="J77" s="6">
        <f>SUMIF('2020'!A:A,B77,'2020'!C:C)</f>
        <v>0</v>
      </c>
      <c r="K77" s="6">
        <f>SUMIF('2021'!A:A,B77,'2021'!C:C)</f>
        <v>0</v>
      </c>
      <c r="L77" s="6">
        <f>SUMIF('2022'!A:A,B77,'2022'!C:C)</f>
        <v>0</v>
      </c>
      <c r="M77" s="6">
        <f>SUMIF('2023'!A:A,B77,'2023'!C:C)</f>
        <v>2</v>
      </c>
      <c r="N77" s="6">
        <f>SUMIF('2024'!A:A,B77,'2024'!C:C)</f>
        <v>0</v>
      </c>
      <c r="O77" s="6">
        <f>SUMIF('2019'!A:A,B77,'2019'!D:D)</f>
        <v>0</v>
      </c>
      <c r="P77" s="6">
        <f>SUMIF('2020'!A:A,B77,'2020'!D:D)</f>
        <v>0</v>
      </c>
      <c r="Q77" s="6">
        <f>SUMIF('2021'!A:A,B77,'2021'!D:D)</f>
        <v>0</v>
      </c>
      <c r="R77" s="6">
        <f>SUMIF('2022'!A:A,B77,'2022'!D:D)</f>
        <v>0</v>
      </c>
      <c r="S77" s="6">
        <f>SUMIF('2023'!A:A,B77,'2023'!D:D)</f>
        <v>0</v>
      </c>
      <c r="T77" s="6">
        <f>SUMIF('2024'!A:A,B77,'2024'!D:D)</f>
        <v>0</v>
      </c>
      <c r="U77" s="4">
        <f t="shared" ref="U77:Z77" si="75">IFERROR(O77/I77, 0)</f>
        <v>0</v>
      </c>
      <c r="V77" s="4">
        <f t="shared" si="75"/>
        <v>0</v>
      </c>
      <c r="W77" s="4">
        <f t="shared" si="75"/>
        <v>0</v>
      </c>
      <c r="X77" s="4">
        <f t="shared" si="75"/>
        <v>0</v>
      </c>
      <c r="Y77" s="4">
        <f t="shared" si="75"/>
        <v>0</v>
      </c>
      <c r="Z77" s="4">
        <f t="shared" si="75"/>
        <v>0</v>
      </c>
    </row>
    <row r="78">
      <c r="A78" s="58" t="s">
        <v>38</v>
      </c>
      <c r="B78" s="58" t="s">
        <v>180</v>
      </c>
      <c r="C78" s="6">
        <f>COUNTIF('2019'!A:A,"=" &amp; B78)</f>
        <v>1</v>
      </c>
      <c r="D78" s="6">
        <f>COUNTIF('2020'!A:A,"=" &amp; B78)</f>
        <v>0</v>
      </c>
      <c r="E78" s="6">
        <f>COUNTIF('2021'!A:A,"=" &amp; B78)</f>
        <v>1</v>
      </c>
      <c r="F78" s="6">
        <f>COUNTIF('2022'!A:A,"=" &amp; B78)</f>
        <v>1</v>
      </c>
      <c r="G78" s="6">
        <f>COUNTIF('2023'!A:A,"=" &amp; B78)</f>
        <v>0</v>
      </c>
      <c r="H78" s="6">
        <f>COUNTIF('2024'!A:A,"=" &amp; B78)</f>
        <v>0</v>
      </c>
      <c r="I78" s="6">
        <f>SUMIF('2019'!A:A,B78,'2019'!C:C)</f>
        <v>1</v>
      </c>
      <c r="J78" s="6">
        <f>SUMIF('2020'!A:A,B78,'2020'!C:C)</f>
        <v>0</v>
      </c>
      <c r="K78" s="6">
        <f>SUMIF('2021'!A:A,B78,'2021'!C:C)</f>
        <v>1</v>
      </c>
      <c r="L78" s="6">
        <f>SUMIF('2022'!A:A,B78,'2022'!C:C)</f>
        <v>1</v>
      </c>
      <c r="M78" s="6">
        <f>SUMIF('2023'!A:A,B78,'2023'!C:C)</f>
        <v>0</v>
      </c>
      <c r="N78" s="6">
        <f>SUMIF('2024'!A:A,B78,'2024'!C:C)</f>
        <v>0</v>
      </c>
      <c r="O78" s="6">
        <f>SUMIF('2019'!A:A,B78,'2019'!D:D)</f>
        <v>0</v>
      </c>
      <c r="P78" s="6">
        <f>SUMIF('2020'!A:A,B78,'2020'!D:D)</f>
        <v>0</v>
      </c>
      <c r="Q78" s="6">
        <f>SUMIF('2021'!A:A,B78,'2021'!D:D)</f>
        <v>1</v>
      </c>
      <c r="R78" s="6">
        <f>SUMIF('2022'!A:A,B78,'2022'!D:D)</f>
        <v>1</v>
      </c>
      <c r="S78" s="6">
        <f>SUMIF('2023'!A:A,B78,'2023'!D:D)</f>
        <v>0</v>
      </c>
      <c r="T78" s="6">
        <f>SUMIF('2024'!A:A,B78,'2024'!D:D)</f>
        <v>0</v>
      </c>
      <c r="U78" s="4">
        <f t="shared" ref="U78:Z78" si="76">IFERROR(O78/I78, 0)</f>
        <v>0</v>
      </c>
      <c r="V78" s="4">
        <f t="shared" si="76"/>
        <v>0</v>
      </c>
      <c r="W78" s="4">
        <f t="shared" si="76"/>
        <v>1</v>
      </c>
      <c r="X78" s="4">
        <f t="shared" si="76"/>
        <v>1</v>
      </c>
      <c r="Y78" s="4">
        <f t="shared" si="76"/>
        <v>0</v>
      </c>
      <c r="Z78" s="4">
        <f t="shared" si="76"/>
        <v>0</v>
      </c>
    </row>
    <row r="79">
      <c r="A79" s="58" t="s">
        <v>47</v>
      </c>
      <c r="B79" s="58" t="s">
        <v>181</v>
      </c>
      <c r="C79" s="6">
        <f>COUNTIF('2019'!A:A,"=" &amp; B79)</f>
        <v>0</v>
      </c>
      <c r="D79" s="6">
        <f>COUNTIF('2020'!A:A,"=" &amp; B79)</f>
        <v>1</v>
      </c>
      <c r="E79" s="6">
        <f>COUNTIF('2021'!A:A,"=" &amp; B79)</f>
        <v>0</v>
      </c>
      <c r="F79" s="6">
        <f>COUNTIF('2022'!A:A,"=" &amp; B79)</f>
        <v>0</v>
      </c>
      <c r="G79" s="6">
        <f>COUNTIF('2023'!A:A,"=" &amp; B79)</f>
        <v>1</v>
      </c>
      <c r="H79" s="6">
        <f>COUNTIF('2024'!A:A,"=" &amp; B79)</f>
        <v>0</v>
      </c>
      <c r="I79" s="6">
        <f>SUMIF('2019'!A:A,B79,'2019'!C:C)</f>
        <v>0</v>
      </c>
      <c r="J79" s="6">
        <f>SUMIF('2020'!A:A,B79,'2020'!C:C)</f>
        <v>1</v>
      </c>
      <c r="K79" s="6">
        <f>SUMIF('2021'!A:A,B79,'2021'!C:C)</f>
        <v>0</v>
      </c>
      <c r="L79" s="6">
        <f>SUMIF('2022'!A:A,B79,'2022'!C:C)</f>
        <v>0</v>
      </c>
      <c r="M79" s="6">
        <f>SUMIF('2023'!A:A,B79,'2023'!C:C)</f>
        <v>1</v>
      </c>
      <c r="N79" s="6">
        <f>SUMIF('2024'!A:A,B79,'2024'!C:C)</f>
        <v>0</v>
      </c>
      <c r="O79" s="6">
        <f>SUMIF('2019'!A:A,B79,'2019'!D:D)</f>
        <v>0</v>
      </c>
      <c r="P79" s="6">
        <f>SUMIF('2020'!A:A,B79,'2020'!D:D)</f>
        <v>1</v>
      </c>
      <c r="Q79" s="6">
        <f>SUMIF('2021'!A:A,B79,'2021'!D:D)</f>
        <v>0</v>
      </c>
      <c r="R79" s="6">
        <f>SUMIF('2022'!A:A,B79,'2022'!D:D)</f>
        <v>0</v>
      </c>
      <c r="S79" s="6">
        <f>SUMIF('2023'!A:A,B79,'2023'!D:D)</f>
        <v>1</v>
      </c>
      <c r="T79" s="6">
        <f>SUMIF('2024'!A:A,B79,'2024'!D:D)</f>
        <v>0</v>
      </c>
      <c r="U79" s="4">
        <f t="shared" ref="U79:Z79" si="77">IFERROR(O79/I79, 0)</f>
        <v>0</v>
      </c>
      <c r="V79" s="4">
        <f t="shared" si="77"/>
        <v>1</v>
      </c>
      <c r="W79" s="4">
        <f t="shared" si="77"/>
        <v>0</v>
      </c>
      <c r="X79" s="4">
        <f t="shared" si="77"/>
        <v>0</v>
      </c>
      <c r="Y79" s="4">
        <f t="shared" si="77"/>
        <v>1</v>
      </c>
      <c r="Z79" s="4">
        <f t="shared" si="77"/>
        <v>0</v>
      </c>
    </row>
    <row r="80">
      <c r="B80" s="1" t="s">
        <v>182</v>
      </c>
      <c r="C80" s="61">
        <f t="shared" ref="C80:T80" si="78">SUM(C3:C79)</f>
        <v>309</v>
      </c>
      <c r="D80" s="61">
        <f t="shared" si="78"/>
        <v>335</v>
      </c>
      <c r="E80" s="61">
        <f t="shared" si="78"/>
        <v>381</v>
      </c>
      <c r="F80" s="61">
        <f t="shared" si="78"/>
        <v>427</v>
      </c>
      <c r="G80" s="61">
        <f t="shared" si="78"/>
        <v>437</v>
      </c>
      <c r="H80" s="61">
        <f t="shared" si="78"/>
        <v>486</v>
      </c>
      <c r="I80" s="61">
        <f t="shared" si="78"/>
        <v>28597</v>
      </c>
      <c r="J80" s="61">
        <f t="shared" si="78"/>
        <v>35774</v>
      </c>
      <c r="K80" s="61">
        <f t="shared" si="78"/>
        <v>40740</v>
      </c>
      <c r="L80" s="61">
        <f t="shared" si="78"/>
        <v>52030</v>
      </c>
      <c r="M80" s="61">
        <f t="shared" si="78"/>
        <v>61616</v>
      </c>
      <c r="N80" s="61">
        <f t="shared" si="78"/>
        <v>79000</v>
      </c>
      <c r="O80" s="61">
        <f t="shared" si="78"/>
        <v>7375</v>
      </c>
      <c r="P80" s="61">
        <f t="shared" si="78"/>
        <v>5897</v>
      </c>
      <c r="Q80" s="61">
        <f t="shared" si="78"/>
        <v>9996</v>
      </c>
      <c r="R80" s="61">
        <f t="shared" si="78"/>
        <v>12148</v>
      </c>
      <c r="S80" s="61">
        <f t="shared" si="78"/>
        <v>10261</v>
      </c>
      <c r="T80" s="61">
        <f t="shared" si="78"/>
        <v>20382</v>
      </c>
      <c r="U80" s="4">
        <f t="shared" ref="U80:Z80" si="79">IFERROR(O80/I80, 0)</f>
        <v>0.2578941847</v>
      </c>
      <c r="V80" s="4">
        <f t="shared" si="79"/>
        <v>0.1648403869</v>
      </c>
      <c r="W80" s="4">
        <f t="shared" si="79"/>
        <v>0.2453608247</v>
      </c>
      <c r="X80" s="4">
        <f t="shared" si="79"/>
        <v>0.2334806842</v>
      </c>
      <c r="Y80" s="4">
        <f t="shared" si="79"/>
        <v>0.1665314204</v>
      </c>
      <c r="Z80" s="4">
        <f t="shared" si="79"/>
        <v>0.258</v>
      </c>
    </row>
  </sheetData>
  <autoFilter ref="$A$2:$D$80">
    <sortState ref="A2:D80">
      <sortCondition ref="B2:B80"/>
    </sortState>
  </autoFilter>
  <mergeCells count="4">
    <mergeCell ref="C1:H1"/>
    <mergeCell ref="I1:N1"/>
    <mergeCell ref="O1:T1"/>
    <mergeCell ref="U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37.75"/>
  </cols>
  <sheetData>
    <row r="1">
      <c r="A1" s="62" t="s">
        <v>183</v>
      </c>
      <c r="B1" s="62" t="s">
        <v>184</v>
      </c>
      <c r="C1" s="62" t="s">
        <v>185</v>
      </c>
      <c r="D1" s="62" t="s">
        <v>186</v>
      </c>
      <c r="E1" s="62" t="s">
        <v>10</v>
      </c>
    </row>
    <row r="2">
      <c r="A2" s="63" t="s">
        <v>105</v>
      </c>
      <c r="B2" s="63" t="s">
        <v>187</v>
      </c>
      <c r="C2" s="64">
        <v>2.0</v>
      </c>
      <c r="D2" s="64">
        <v>1.0</v>
      </c>
      <c r="E2" s="65">
        <v>0.5</v>
      </c>
    </row>
    <row r="3">
      <c r="A3" s="63" t="s">
        <v>105</v>
      </c>
      <c r="B3" s="63" t="s">
        <v>188</v>
      </c>
      <c r="C3" s="64">
        <v>2.0</v>
      </c>
      <c r="D3" s="64">
        <v>0.0</v>
      </c>
      <c r="E3" s="65">
        <v>0.0</v>
      </c>
    </row>
    <row r="4">
      <c r="A4" s="63" t="s">
        <v>106</v>
      </c>
      <c r="B4" s="63" t="s">
        <v>189</v>
      </c>
      <c r="C4" s="64">
        <v>8.0</v>
      </c>
      <c r="D4" s="64">
        <v>0.0</v>
      </c>
      <c r="E4" s="65">
        <v>0.0</v>
      </c>
    </row>
    <row r="5">
      <c r="A5" s="63" t="s">
        <v>106</v>
      </c>
      <c r="B5" s="63" t="s">
        <v>190</v>
      </c>
      <c r="C5" s="64">
        <v>42.0</v>
      </c>
      <c r="D5" s="64">
        <v>2.0</v>
      </c>
      <c r="E5" s="65">
        <v>0.0476</v>
      </c>
    </row>
    <row r="6">
      <c r="A6" s="63" t="s">
        <v>106</v>
      </c>
      <c r="B6" s="63" t="s">
        <v>191</v>
      </c>
      <c r="C6" s="64">
        <v>458.0</v>
      </c>
      <c r="D6" s="64">
        <v>174.0</v>
      </c>
      <c r="E6" s="65">
        <v>0.3799</v>
      </c>
    </row>
    <row r="7">
      <c r="A7" s="63" t="s">
        <v>106</v>
      </c>
      <c r="B7" s="63" t="s">
        <v>192</v>
      </c>
      <c r="C7" s="64">
        <v>2.0</v>
      </c>
      <c r="D7" s="64">
        <v>0.0</v>
      </c>
      <c r="E7" s="65">
        <v>0.0</v>
      </c>
    </row>
    <row r="8">
      <c r="A8" s="63" t="s">
        <v>109</v>
      </c>
      <c r="B8" s="63" t="s">
        <v>193</v>
      </c>
      <c r="C8" s="64">
        <v>2.0</v>
      </c>
      <c r="D8" s="64">
        <v>0.0</v>
      </c>
      <c r="E8" s="65">
        <v>0.0</v>
      </c>
    </row>
    <row r="9">
      <c r="A9" s="63" t="s">
        <v>109</v>
      </c>
      <c r="B9" s="63" t="s">
        <v>194</v>
      </c>
      <c r="C9" s="64">
        <v>23.0</v>
      </c>
      <c r="D9" s="64">
        <v>1.0</v>
      </c>
      <c r="E9" s="65">
        <v>0.0435</v>
      </c>
    </row>
    <row r="10">
      <c r="A10" s="63" t="s">
        <v>110</v>
      </c>
      <c r="B10" s="63" t="s">
        <v>195</v>
      </c>
      <c r="C10" s="64">
        <v>1.0</v>
      </c>
      <c r="D10" s="64">
        <v>0.0</v>
      </c>
      <c r="E10" s="65">
        <v>0.0</v>
      </c>
    </row>
    <row r="11">
      <c r="A11" s="63" t="s">
        <v>111</v>
      </c>
      <c r="B11" s="63" t="s">
        <v>196</v>
      </c>
      <c r="C11" s="64">
        <v>7.0</v>
      </c>
      <c r="D11" s="64">
        <v>2.0</v>
      </c>
      <c r="E11" s="65">
        <v>0.2857</v>
      </c>
    </row>
    <row r="12">
      <c r="A12" s="63" t="s">
        <v>111</v>
      </c>
      <c r="B12" s="63" t="s">
        <v>197</v>
      </c>
      <c r="C12" s="64">
        <v>1.0</v>
      </c>
      <c r="D12" s="64">
        <v>0.0</v>
      </c>
      <c r="E12" s="65">
        <v>0.0</v>
      </c>
    </row>
    <row r="13">
      <c r="A13" s="63" t="s">
        <v>111</v>
      </c>
      <c r="B13" s="63" t="s">
        <v>198</v>
      </c>
      <c r="C13" s="64">
        <v>15.0</v>
      </c>
      <c r="D13" s="64">
        <v>10.0</v>
      </c>
      <c r="E13" s="65">
        <v>0.6667</v>
      </c>
    </row>
    <row r="14">
      <c r="A14" s="63" t="s">
        <v>111</v>
      </c>
      <c r="B14" s="63" t="s">
        <v>199</v>
      </c>
      <c r="C14" s="64">
        <v>1.0</v>
      </c>
      <c r="D14" s="64">
        <v>1.0</v>
      </c>
      <c r="E14" s="65">
        <v>1.0</v>
      </c>
    </row>
    <row r="15">
      <c r="A15" s="63" t="s">
        <v>111</v>
      </c>
      <c r="B15" s="63" t="s">
        <v>200</v>
      </c>
      <c r="C15" s="64">
        <v>9.0</v>
      </c>
      <c r="D15" s="64">
        <v>6.0</v>
      </c>
      <c r="E15" s="65">
        <v>0.6667</v>
      </c>
    </row>
    <row r="16">
      <c r="A16" s="63" t="s">
        <v>111</v>
      </c>
      <c r="B16" s="63" t="s">
        <v>201</v>
      </c>
      <c r="C16" s="64">
        <v>5.0</v>
      </c>
      <c r="D16" s="64">
        <v>3.0</v>
      </c>
      <c r="E16" s="65">
        <v>0.6</v>
      </c>
    </row>
    <row r="17">
      <c r="A17" s="63" t="s">
        <v>111</v>
      </c>
      <c r="B17" s="63" t="s">
        <v>202</v>
      </c>
      <c r="C17" s="64">
        <v>27.0</v>
      </c>
      <c r="D17" s="64">
        <v>9.0</v>
      </c>
      <c r="E17" s="65">
        <v>0.3333</v>
      </c>
    </row>
    <row r="18">
      <c r="A18" s="63" t="s">
        <v>111</v>
      </c>
      <c r="B18" s="63" t="s">
        <v>203</v>
      </c>
      <c r="C18" s="64">
        <v>12.0</v>
      </c>
      <c r="D18" s="64">
        <v>4.0</v>
      </c>
      <c r="E18" s="65">
        <v>0.3333</v>
      </c>
    </row>
    <row r="19">
      <c r="A19" s="63" t="s">
        <v>111</v>
      </c>
      <c r="B19" s="63" t="s">
        <v>204</v>
      </c>
      <c r="C19" s="64">
        <v>8.0</v>
      </c>
      <c r="D19" s="64">
        <v>4.0</v>
      </c>
      <c r="E19" s="65">
        <v>0.5</v>
      </c>
    </row>
    <row r="20">
      <c r="A20" s="63" t="s">
        <v>111</v>
      </c>
      <c r="B20" s="63" t="s">
        <v>205</v>
      </c>
      <c r="C20" s="64">
        <v>2.0</v>
      </c>
      <c r="D20" s="64">
        <v>0.0</v>
      </c>
      <c r="E20" s="65">
        <v>0.0</v>
      </c>
    </row>
    <row r="21">
      <c r="A21" s="63" t="s">
        <v>111</v>
      </c>
      <c r="B21" s="63" t="s">
        <v>206</v>
      </c>
      <c r="C21" s="64">
        <v>5.0</v>
      </c>
      <c r="D21" s="64">
        <v>2.0</v>
      </c>
      <c r="E21" s="65">
        <v>0.4</v>
      </c>
    </row>
    <row r="22">
      <c r="A22" s="63" t="s">
        <v>111</v>
      </c>
      <c r="B22" s="63" t="s">
        <v>207</v>
      </c>
      <c r="C22" s="64">
        <v>17.0</v>
      </c>
      <c r="D22" s="64">
        <v>5.0</v>
      </c>
      <c r="E22" s="65">
        <v>0.2941</v>
      </c>
    </row>
    <row r="23">
      <c r="A23" s="63" t="s">
        <v>111</v>
      </c>
      <c r="B23" s="63" t="s">
        <v>208</v>
      </c>
      <c r="C23" s="64">
        <v>3.0</v>
      </c>
      <c r="D23" s="64">
        <v>1.0</v>
      </c>
      <c r="E23" s="65">
        <v>0.3333</v>
      </c>
    </row>
    <row r="24">
      <c r="A24" s="63" t="s">
        <v>111</v>
      </c>
      <c r="B24" s="63" t="s">
        <v>209</v>
      </c>
      <c r="C24" s="64">
        <v>285.0</v>
      </c>
      <c r="D24" s="64">
        <v>55.0</v>
      </c>
      <c r="E24" s="65">
        <v>0.193</v>
      </c>
    </row>
    <row r="25">
      <c r="A25" s="63" t="s">
        <v>111</v>
      </c>
      <c r="B25" s="63" t="s">
        <v>210</v>
      </c>
      <c r="C25" s="64">
        <v>9.0</v>
      </c>
      <c r="D25" s="64">
        <v>2.0</v>
      </c>
      <c r="E25" s="65">
        <v>0.2222</v>
      </c>
    </row>
    <row r="26">
      <c r="A26" s="63" t="s">
        <v>111</v>
      </c>
      <c r="B26" s="63" t="s">
        <v>211</v>
      </c>
      <c r="C26" s="64">
        <v>26.0</v>
      </c>
      <c r="D26" s="64">
        <v>18.0</v>
      </c>
      <c r="E26" s="65">
        <v>0.6923</v>
      </c>
    </row>
    <row r="27">
      <c r="A27" s="63" t="s">
        <v>111</v>
      </c>
      <c r="B27" s="63" t="s">
        <v>212</v>
      </c>
      <c r="C27" s="64">
        <v>11.0</v>
      </c>
      <c r="D27" s="64">
        <v>1.0</v>
      </c>
      <c r="E27" s="65">
        <v>0.0909</v>
      </c>
    </row>
    <row r="28">
      <c r="A28" s="63" t="s">
        <v>111</v>
      </c>
      <c r="B28" s="63" t="s">
        <v>213</v>
      </c>
      <c r="C28" s="64">
        <v>38.0</v>
      </c>
      <c r="D28" s="64">
        <v>18.0</v>
      </c>
      <c r="E28" s="65">
        <v>0.4737</v>
      </c>
    </row>
    <row r="29">
      <c r="A29" s="63" t="s">
        <v>111</v>
      </c>
      <c r="B29" s="63" t="s">
        <v>214</v>
      </c>
      <c r="C29" s="64">
        <v>43.0</v>
      </c>
      <c r="D29" s="64">
        <v>24.0</v>
      </c>
      <c r="E29" s="65">
        <v>0.5581</v>
      </c>
    </row>
    <row r="30">
      <c r="A30" s="63" t="s">
        <v>111</v>
      </c>
      <c r="B30" s="63" t="s">
        <v>215</v>
      </c>
      <c r="C30" s="64">
        <v>1.0</v>
      </c>
      <c r="D30" s="64">
        <v>0.0</v>
      </c>
      <c r="E30" s="65">
        <v>0.0</v>
      </c>
    </row>
    <row r="31">
      <c r="A31" s="63" t="s">
        <v>111</v>
      </c>
      <c r="B31" s="63" t="s">
        <v>216</v>
      </c>
      <c r="C31" s="64">
        <v>33.0</v>
      </c>
      <c r="D31" s="64">
        <v>15.0</v>
      </c>
      <c r="E31" s="65">
        <v>0.4545</v>
      </c>
    </row>
    <row r="32">
      <c r="A32" s="63" t="s">
        <v>111</v>
      </c>
      <c r="B32" s="63" t="s">
        <v>217</v>
      </c>
      <c r="C32" s="64">
        <v>6.0</v>
      </c>
      <c r="D32" s="64">
        <v>6.0</v>
      </c>
      <c r="E32" s="65">
        <v>1.0</v>
      </c>
    </row>
    <row r="33">
      <c r="A33" s="63" t="s">
        <v>111</v>
      </c>
      <c r="B33" s="63" t="s">
        <v>218</v>
      </c>
      <c r="C33" s="64">
        <v>2.0</v>
      </c>
      <c r="D33" s="64">
        <v>0.0</v>
      </c>
      <c r="E33" s="65">
        <v>0.0</v>
      </c>
    </row>
    <row r="34">
      <c r="A34" s="63" t="s">
        <v>111</v>
      </c>
      <c r="B34" s="63" t="s">
        <v>219</v>
      </c>
      <c r="C34" s="64">
        <v>19.0</v>
      </c>
      <c r="D34" s="64">
        <v>9.0</v>
      </c>
      <c r="E34" s="65">
        <v>0.4737</v>
      </c>
    </row>
    <row r="35">
      <c r="A35" s="63" t="s">
        <v>111</v>
      </c>
      <c r="B35" s="63" t="s">
        <v>220</v>
      </c>
      <c r="C35" s="64">
        <v>3.0</v>
      </c>
      <c r="D35" s="64">
        <v>0.0</v>
      </c>
      <c r="E35" s="65">
        <v>0.0</v>
      </c>
    </row>
    <row r="36">
      <c r="A36" s="63" t="s">
        <v>111</v>
      </c>
      <c r="B36" s="63" t="s">
        <v>221</v>
      </c>
      <c r="C36" s="64">
        <v>15.0</v>
      </c>
      <c r="D36" s="64">
        <v>2.0</v>
      </c>
      <c r="E36" s="65">
        <v>0.1333</v>
      </c>
    </row>
    <row r="37">
      <c r="A37" s="63" t="s">
        <v>111</v>
      </c>
      <c r="B37" s="63" t="s">
        <v>222</v>
      </c>
      <c r="C37" s="64">
        <v>1.0</v>
      </c>
      <c r="D37" s="64">
        <v>1.0</v>
      </c>
      <c r="E37" s="65">
        <v>1.0</v>
      </c>
    </row>
    <row r="38">
      <c r="A38" s="63" t="s">
        <v>111</v>
      </c>
      <c r="B38" s="63" t="s">
        <v>223</v>
      </c>
      <c r="C38" s="64">
        <v>6.0</v>
      </c>
      <c r="D38" s="64">
        <v>1.0</v>
      </c>
      <c r="E38" s="65">
        <v>0.1667</v>
      </c>
    </row>
    <row r="39">
      <c r="A39" s="63" t="s">
        <v>111</v>
      </c>
      <c r="B39" s="63" t="s">
        <v>224</v>
      </c>
      <c r="C39" s="64">
        <v>9.0</v>
      </c>
      <c r="D39" s="64">
        <v>6.0</v>
      </c>
      <c r="E39" s="65">
        <v>0.6667</v>
      </c>
    </row>
    <row r="40">
      <c r="A40" s="63" t="s">
        <v>111</v>
      </c>
      <c r="B40" s="63" t="s">
        <v>225</v>
      </c>
      <c r="C40" s="64">
        <v>2.0</v>
      </c>
      <c r="D40" s="64">
        <v>1.0</v>
      </c>
      <c r="E40" s="65">
        <v>0.5</v>
      </c>
    </row>
    <row r="41">
      <c r="A41" s="63" t="s">
        <v>111</v>
      </c>
      <c r="B41" s="63" t="s">
        <v>226</v>
      </c>
      <c r="C41" s="64">
        <v>4.0</v>
      </c>
      <c r="D41" s="64">
        <v>3.0</v>
      </c>
      <c r="E41" s="65">
        <v>0.75</v>
      </c>
    </row>
    <row r="42">
      <c r="A42" s="63" t="s">
        <v>111</v>
      </c>
      <c r="B42" s="63" t="s">
        <v>227</v>
      </c>
      <c r="C42" s="64">
        <v>7.0</v>
      </c>
      <c r="D42" s="64">
        <v>6.0</v>
      </c>
      <c r="E42" s="65">
        <v>0.8571</v>
      </c>
    </row>
    <row r="43">
      <c r="A43" s="63" t="s">
        <v>111</v>
      </c>
      <c r="B43" s="63" t="s">
        <v>228</v>
      </c>
      <c r="C43" s="64">
        <v>3.0</v>
      </c>
      <c r="D43" s="64">
        <v>3.0</v>
      </c>
      <c r="E43" s="65">
        <v>1.0</v>
      </c>
    </row>
    <row r="44">
      <c r="A44" s="63" t="s">
        <v>111</v>
      </c>
      <c r="B44" s="63" t="s">
        <v>229</v>
      </c>
      <c r="C44" s="64">
        <v>1.0</v>
      </c>
      <c r="D44" s="64">
        <v>1.0</v>
      </c>
      <c r="E44" s="65">
        <v>1.0</v>
      </c>
    </row>
    <row r="45">
      <c r="A45" s="63" t="s">
        <v>111</v>
      </c>
      <c r="B45" s="63" t="s">
        <v>230</v>
      </c>
      <c r="C45" s="64">
        <v>1.0</v>
      </c>
      <c r="D45" s="64">
        <v>0.0</v>
      </c>
      <c r="E45" s="65">
        <v>0.0</v>
      </c>
    </row>
    <row r="46">
      <c r="A46" s="63" t="s">
        <v>111</v>
      </c>
      <c r="B46" s="63" t="s">
        <v>231</v>
      </c>
      <c r="C46" s="64">
        <v>42.0</v>
      </c>
      <c r="D46" s="64">
        <v>26.0</v>
      </c>
      <c r="E46" s="65">
        <v>0.619</v>
      </c>
    </row>
    <row r="47">
      <c r="A47" s="63" t="s">
        <v>111</v>
      </c>
      <c r="B47" s="63" t="s">
        <v>232</v>
      </c>
      <c r="C47" s="64">
        <v>7.0</v>
      </c>
      <c r="D47" s="64">
        <v>3.0</v>
      </c>
      <c r="E47" s="65">
        <v>0.4286</v>
      </c>
    </row>
    <row r="48">
      <c r="A48" s="63" t="s">
        <v>113</v>
      </c>
      <c r="B48" s="63" t="s">
        <v>233</v>
      </c>
      <c r="C48" s="64">
        <v>5.0</v>
      </c>
      <c r="D48" s="64">
        <v>0.0</v>
      </c>
      <c r="E48" s="65">
        <v>0.0</v>
      </c>
    </row>
    <row r="49">
      <c r="A49" s="63" t="s">
        <v>113</v>
      </c>
      <c r="B49" s="63" t="s">
        <v>234</v>
      </c>
      <c r="C49" s="64">
        <v>38.0</v>
      </c>
      <c r="D49" s="64">
        <v>3.0</v>
      </c>
      <c r="E49" s="65">
        <v>0.0789</v>
      </c>
    </row>
    <row r="50">
      <c r="A50" s="63" t="s">
        <v>113</v>
      </c>
      <c r="B50" s="63" t="s">
        <v>235</v>
      </c>
      <c r="C50" s="64">
        <v>50.0</v>
      </c>
      <c r="D50" s="64">
        <v>19.0</v>
      </c>
      <c r="E50" s="65">
        <v>0.38</v>
      </c>
    </row>
    <row r="51">
      <c r="A51" s="63" t="s">
        <v>113</v>
      </c>
      <c r="B51" s="63" t="s">
        <v>236</v>
      </c>
      <c r="C51" s="64">
        <v>27.0</v>
      </c>
      <c r="D51" s="64">
        <v>4.0</v>
      </c>
      <c r="E51" s="65">
        <v>0.1481</v>
      </c>
    </row>
    <row r="52">
      <c r="A52" s="63" t="s">
        <v>114</v>
      </c>
      <c r="B52" s="63" t="s">
        <v>237</v>
      </c>
      <c r="C52" s="64">
        <v>100.0</v>
      </c>
      <c r="D52" s="64">
        <v>39.0</v>
      </c>
      <c r="E52" s="65">
        <v>0.39</v>
      </c>
    </row>
    <row r="53">
      <c r="A53" s="63" t="s">
        <v>115</v>
      </c>
      <c r="B53" s="63" t="s">
        <v>238</v>
      </c>
      <c r="C53" s="64">
        <v>1.0</v>
      </c>
      <c r="D53" s="64">
        <v>0.0</v>
      </c>
      <c r="E53" s="65">
        <v>0.0</v>
      </c>
    </row>
    <row r="54">
      <c r="A54" s="63" t="s">
        <v>116</v>
      </c>
      <c r="B54" s="63" t="s">
        <v>239</v>
      </c>
      <c r="C54" s="64">
        <v>1.0</v>
      </c>
      <c r="D54" s="64">
        <v>1.0</v>
      </c>
      <c r="E54" s="65">
        <v>1.0</v>
      </c>
    </row>
    <row r="55">
      <c r="A55" s="63" t="s">
        <v>117</v>
      </c>
      <c r="B55" s="63" t="s">
        <v>240</v>
      </c>
      <c r="C55" s="64">
        <v>10.0</v>
      </c>
      <c r="D55" s="64">
        <v>1.0</v>
      </c>
      <c r="E55" s="65">
        <v>0.1</v>
      </c>
    </row>
    <row r="56">
      <c r="A56" s="63" t="s">
        <v>117</v>
      </c>
      <c r="B56" s="63" t="s">
        <v>241</v>
      </c>
      <c r="C56" s="64">
        <v>8.0</v>
      </c>
      <c r="D56" s="64">
        <v>1.0</v>
      </c>
      <c r="E56" s="65">
        <v>0.125</v>
      </c>
    </row>
    <row r="57">
      <c r="A57" s="63" t="s">
        <v>117</v>
      </c>
      <c r="B57" s="63" t="s">
        <v>242</v>
      </c>
      <c r="C57" s="64">
        <v>14.0</v>
      </c>
      <c r="D57" s="64">
        <v>3.0</v>
      </c>
      <c r="E57" s="65">
        <v>0.2143</v>
      </c>
    </row>
    <row r="58">
      <c r="A58" s="63" t="s">
        <v>118</v>
      </c>
      <c r="B58" s="63" t="s">
        <v>243</v>
      </c>
      <c r="C58" s="64">
        <v>53.0</v>
      </c>
      <c r="D58" s="64">
        <v>15.0</v>
      </c>
      <c r="E58" s="65">
        <v>0.283</v>
      </c>
    </row>
    <row r="59">
      <c r="A59" s="63" t="s">
        <v>118</v>
      </c>
      <c r="B59" s="63" t="s">
        <v>244</v>
      </c>
      <c r="C59" s="64">
        <v>221.0</v>
      </c>
      <c r="D59" s="64">
        <v>57.0</v>
      </c>
      <c r="E59" s="65">
        <v>0.2579</v>
      </c>
    </row>
    <row r="60">
      <c r="A60" s="63" t="s">
        <v>118</v>
      </c>
      <c r="B60" s="63" t="s">
        <v>245</v>
      </c>
      <c r="C60" s="64">
        <v>2.0</v>
      </c>
      <c r="D60" s="64">
        <v>0.0</v>
      </c>
      <c r="E60" s="65">
        <v>0.0</v>
      </c>
    </row>
    <row r="61">
      <c r="A61" s="63" t="s">
        <v>118</v>
      </c>
      <c r="B61" s="63" t="s">
        <v>246</v>
      </c>
      <c r="C61" s="64">
        <v>56.0</v>
      </c>
      <c r="D61" s="64">
        <v>21.0</v>
      </c>
      <c r="E61" s="65">
        <v>0.375</v>
      </c>
    </row>
    <row r="62">
      <c r="A62" s="63" t="s">
        <v>118</v>
      </c>
      <c r="B62" s="63" t="s">
        <v>247</v>
      </c>
      <c r="C62" s="64">
        <v>2.0</v>
      </c>
      <c r="D62" s="64">
        <v>0.0</v>
      </c>
      <c r="E62" s="65">
        <v>0.0</v>
      </c>
    </row>
    <row r="63">
      <c r="A63" s="63" t="s">
        <v>118</v>
      </c>
      <c r="B63" s="63" t="s">
        <v>248</v>
      </c>
      <c r="C63" s="64">
        <v>269.0</v>
      </c>
      <c r="D63" s="64">
        <v>58.0</v>
      </c>
      <c r="E63" s="65">
        <v>0.2156</v>
      </c>
    </row>
    <row r="64">
      <c r="A64" s="63" t="s">
        <v>118</v>
      </c>
      <c r="B64" s="63" t="s">
        <v>249</v>
      </c>
      <c r="C64" s="64">
        <v>556.0</v>
      </c>
      <c r="D64" s="64">
        <v>97.0</v>
      </c>
      <c r="E64" s="65">
        <v>0.1745</v>
      </c>
    </row>
    <row r="65">
      <c r="A65" s="63" t="s">
        <v>118</v>
      </c>
      <c r="B65" s="63" t="s">
        <v>250</v>
      </c>
      <c r="C65" s="64">
        <v>367.0</v>
      </c>
      <c r="D65" s="64">
        <v>54.0</v>
      </c>
      <c r="E65" s="65">
        <v>0.1471</v>
      </c>
    </row>
    <row r="66">
      <c r="A66" s="63" t="s">
        <v>118</v>
      </c>
      <c r="B66" s="63" t="s">
        <v>251</v>
      </c>
      <c r="C66" s="64">
        <v>140.0</v>
      </c>
      <c r="D66" s="64">
        <v>14.0</v>
      </c>
      <c r="E66" s="65">
        <v>0.1</v>
      </c>
    </row>
    <row r="67">
      <c r="A67" s="63" t="s">
        <v>118</v>
      </c>
      <c r="B67" s="63" t="s">
        <v>252</v>
      </c>
      <c r="C67" s="64">
        <v>15.0</v>
      </c>
      <c r="D67" s="64">
        <v>4.0</v>
      </c>
      <c r="E67" s="65">
        <v>0.2667</v>
      </c>
    </row>
    <row r="68">
      <c r="A68" s="63" t="s">
        <v>118</v>
      </c>
      <c r="B68" s="63" t="s">
        <v>253</v>
      </c>
      <c r="C68" s="64">
        <v>47.0</v>
      </c>
      <c r="D68" s="64">
        <v>3.0</v>
      </c>
      <c r="E68" s="65">
        <v>0.0638</v>
      </c>
    </row>
    <row r="69">
      <c r="A69" s="63" t="s">
        <v>118</v>
      </c>
      <c r="B69" s="63" t="s">
        <v>254</v>
      </c>
      <c r="C69" s="64">
        <v>437.0</v>
      </c>
      <c r="D69" s="64">
        <v>87.0</v>
      </c>
      <c r="E69" s="65">
        <v>0.1991</v>
      </c>
    </row>
    <row r="70">
      <c r="A70" s="63" t="s">
        <v>118</v>
      </c>
      <c r="B70" s="63" t="s">
        <v>255</v>
      </c>
      <c r="C70" s="64">
        <v>59.0</v>
      </c>
      <c r="D70" s="64">
        <v>10.0</v>
      </c>
      <c r="E70" s="65">
        <v>0.1695</v>
      </c>
    </row>
    <row r="71">
      <c r="A71" s="63" t="s">
        <v>118</v>
      </c>
      <c r="B71" s="63" t="s">
        <v>256</v>
      </c>
      <c r="C71" s="64">
        <v>10.0</v>
      </c>
      <c r="D71" s="64">
        <v>8.0</v>
      </c>
      <c r="E71" s="65">
        <v>0.8</v>
      </c>
    </row>
    <row r="72">
      <c r="A72" s="63" t="s">
        <v>118</v>
      </c>
      <c r="B72" s="63" t="s">
        <v>257</v>
      </c>
      <c r="C72" s="64">
        <v>4.0</v>
      </c>
      <c r="D72" s="64">
        <v>1.0</v>
      </c>
      <c r="E72" s="65">
        <v>0.25</v>
      </c>
    </row>
    <row r="73">
      <c r="A73" s="63" t="s">
        <v>118</v>
      </c>
      <c r="B73" s="63" t="s">
        <v>258</v>
      </c>
      <c r="C73" s="64">
        <v>153.0</v>
      </c>
      <c r="D73" s="64">
        <v>49.0</v>
      </c>
      <c r="E73" s="65">
        <v>0.3203</v>
      </c>
    </row>
    <row r="74">
      <c r="A74" s="63" t="s">
        <v>118</v>
      </c>
      <c r="B74" s="63" t="s">
        <v>259</v>
      </c>
      <c r="C74" s="64">
        <v>358.0</v>
      </c>
      <c r="D74" s="64">
        <v>49.0</v>
      </c>
      <c r="E74" s="65">
        <v>0.1369</v>
      </c>
    </row>
    <row r="75">
      <c r="A75" s="63" t="s">
        <v>118</v>
      </c>
      <c r="B75" s="63" t="s">
        <v>260</v>
      </c>
      <c r="C75" s="64">
        <v>2.0</v>
      </c>
      <c r="D75" s="64">
        <v>0.0</v>
      </c>
      <c r="E75" s="65">
        <v>0.0</v>
      </c>
    </row>
    <row r="76">
      <c r="A76" s="63" t="s">
        <v>118</v>
      </c>
      <c r="B76" s="63" t="s">
        <v>261</v>
      </c>
      <c r="C76" s="64">
        <v>1.0</v>
      </c>
      <c r="D76" s="64">
        <v>0.0</v>
      </c>
      <c r="E76" s="65">
        <v>0.0</v>
      </c>
    </row>
    <row r="77">
      <c r="A77" s="63" t="s">
        <v>118</v>
      </c>
      <c r="B77" s="63" t="s">
        <v>262</v>
      </c>
      <c r="C77" s="64">
        <v>2.0</v>
      </c>
      <c r="D77" s="64">
        <v>0.0</v>
      </c>
      <c r="E77" s="65">
        <v>0.0</v>
      </c>
    </row>
    <row r="78">
      <c r="A78" s="63" t="s">
        <v>118</v>
      </c>
      <c r="B78" s="63" t="s">
        <v>263</v>
      </c>
      <c r="C78" s="64">
        <v>3.0</v>
      </c>
      <c r="D78" s="64">
        <v>0.0</v>
      </c>
      <c r="E78" s="65">
        <v>0.0</v>
      </c>
    </row>
    <row r="79">
      <c r="A79" s="63" t="s">
        <v>118</v>
      </c>
      <c r="B79" s="63" t="s">
        <v>264</v>
      </c>
      <c r="C79" s="64">
        <v>17.0</v>
      </c>
      <c r="D79" s="64">
        <v>3.0</v>
      </c>
      <c r="E79" s="65">
        <v>0.1765</v>
      </c>
    </row>
    <row r="80">
      <c r="A80" s="63" t="s">
        <v>118</v>
      </c>
      <c r="B80" s="63" t="s">
        <v>265</v>
      </c>
      <c r="C80" s="64">
        <v>1.0</v>
      </c>
      <c r="D80" s="64">
        <v>1.0</v>
      </c>
      <c r="E80" s="65">
        <v>1.0</v>
      </c>
    </row>
    <row r="81">
      <c r="A81" s="63" t="s">
        <v>118</v>
      </c>
      <c r="B81" s="63" t="s">
        <v>266</v>
      </c>
      <c r="C81" s="64">
        <v>634.0</v>
      </c>
      <c r="D81" s="64">
        <v>125.0</v>
      </c>
      <c r="E81" s="65">
        <v>0.1972</v>
      </c>
    </row>
    <row r="82">
      <c r="A82" s="63" t="s">
        <v>118</v>
      </c>
      <c r="B82" s="63" t="s">
        <v>267</v>
      </c>
      <c r="C82" s="64">
        <v>155.0</v>
      </c>
      <c r="D82" s="64">
        <v>37.0</v>
      </c>
      <c r="E82" s="65">
        <v>0.2387</v>
      </c>
    </row>
    <row r="83">
      <c r="A83" s="63" t="s">
        <v>118</v>
      </c>
      <c r="B83" s="63" t="s">
        <v>268</v>
      </c>
      <c r="C83" s="64">
        <v>294.0</v>
      </c>
      <c r="D83" s="64">
        <v>59.0</v>
      </c>
      <c r="E83" s="65">
        <v>0.2007</v>
      </c>
    </row>
    <row r="84">
      <c r="A84" s="63" t="s">
        <v>118</v>
      </c>
      <c r="B84" s="63" t="s">
        <v>269</v>
      </c>
      <c r="C84" s="64">
        <v>53.0</v>
      </c>
      <c r="D84" s="64">
        <v>17.0</v>
      </c>
      <c r="E84" s="65">
        <v>0.3208</v>
      </c>
    </row>
    <row r="85">
      <c r="A85" s="63" t="s">
        <v>118</v>
      </c>
      <c r="B85" s="63" t="s">
        <v>270</v>
      </c>
      <c r="C85" s="64">
        <v>11.0</v>
      </c>
      <c r="D85" s="64">
        <v>2.0</v>
      </c>
      <c r="E85" s="65">
        <v>0.1818</v>
      </c>
    </row>
    <row r="86">
      <c r="A86" s="63" t="s">
        <v>118</v>
      </c>
      <c r="B86" s="63" t="s">
        <v>271</v>
      </c>
      <c r="C86" s="64">
        <v>124.0</v>
      </c>
      <c r="D86" s="64">
        <v>49.0</v>
      </c>
      <c r="E86" s="65">
        <v>0.3952</v>
      </c>
    </row>
    <row r="87">
      <c r="A87" s="63" t="s">
        <v>118</v>
      </c>
      <c r="B87" s="63" t="s">
        <v>272</v>
      </c>
      <c r="C87" s="64">
        <v>20.0</v>
      </c>
      <c r="D87" s="64">
        <v>0.0</v>
      </c>
      <c r="E87" s="65">
        <v>0.0</v>
      </c>
    </row>
    <row r="88">
      <c r="A88" s="63" t="s">
        <v>118</v>
      </c>
      <c r="B88" s="63" t="s">
        <v>273</v>
      </c>
      <c r="C88" s="64">
        <v>270.0</v>
      </c>
      <c r="D88" s="64">
        <v>66.0</v>
      </c>
      <c r="E88" s="65">
        <v>0.2444</v>
      </c>
    </row>
    <row r="89">
      <c r="A89" s="63" t="s">
        <v>118</v>
      </c>
      <c r="B89" s="63" t="s">
        <v>274</v>
      </c>
      <c r="C89" s="64">
        <v>31.0</v>
      </c>
      <c r="D89" s="64">
        <v>4.0</v>
      </c>
      <c r="E89" s="65">
        <v>0.129</v>
      </c>
    </row>
    <row r="90">
      <c r="A90" s="63" t="s">
        <v>118</v>
      </c>
      <c r="B90" s="63" t="s">
        <v>275</v>
      </c>
      <c r="C90" s="64">
        <v>282.0</v>
      </c>
      <c r="D90" s="64">
        <v>66.0</v>
      </c>
      <c r="E90" s="65">
        <v>0.234</v>
      </c>
    </row>
    <row r="91">
      <c r="A91" s="63" t="s">
        <v>118</v>
      </c>
      <c r="B91" s="63" t="s">
        <v>276</v>
      </c>
      <c r="C91" s="64">
        <v>82.0</v>
      </c>
      <c r="D91" s="64">
        <v>18.0</v>
      </c>
      <c r="E91" s="65">
        <v>0.2195</v>
      </c>
    </row>
    <row r="92">
      <c r="A92" s="63" t="s">
        <v>118</v>
      </c>
      <c r="B92" s="63" t="s">
        <v>277</v>
      </c>
      <c r="C92" s="64">
        <v>164.0</v>
      </c>
      <c r="D92" s="64">
        <v>23.0</v>
      </c>
      <c r="E92" s="65">
        <v>0.1402</v>
      </c>
    </row>
    <row r="93">
      <c r="A93" s="63" t="s">
        <v>118</v>
      </c>
      <c r="B93" s="63" t="s">
        <v>278</v>
      </c>
      <c r="C93" s="64">
        <v>105.0</v>
      </c>
      <c r="D93" s="64">
        <v>33.0</v>
      </c>
      <c r="E93" s="65">
        <v>0.3143</v>
      </c>
    </row>
    <row r="94">
      <c r="A94" s="63" t="s">
        <v>118</v>
      </c>
      <c r="B94" s="63" t="s">
        <v>279</v>
      </c>
      <c r="C94" s="64">
        <v>287.0</v>
      </c>
      <c r="D94" s="64">
        <v>82.0</v>
      </c>
      <c r="E94" s="65">
        <v>0.2857</v>
      </c>
    </row>
    <row r="95">
      <c r="A95" s="63" t="s">
        <v>118</v>
      </c>
      <c r="B95" s="63" t="s">
        <v>280</v>
      </c>
      <c r="C95" s="64">
        <v>210.0</v>
      </c>
      <c r="D95" s="64">
        <v>47.0</v>
      </c>
      <c r="E95" s="65">
        <v>0.2238</v>
      </c>
    </row>
    <row r="96">
      <c r="A96" s="63" t="s">
        <v>118</v>
      </c>
      <c r="B96" s="63" t="s">
        <v>281</v>
      </c>
      <c r="C96" s="64">
        <v>124.0</v>
      </c>
      <c r="D96" s="64">
        <v>34.0</v>
      </c>
      <c r="E96" s="65">
        <v>0.2742</v>
      </c>
    </row>
    <row r="97">
      <c r="A97" s="63" t="s">
        <v>118</v>
      </c>
      <c r="B97" s="63" t="s">
        <v>282</v>
      </c>
      <c r="C97" s="64">
        <v>3.0</v>
      </c>
      <c r="D97" s="64">
        <v>0.0</v>
      </c>
      <c r="E97" s="65">
        <v>0.0</v>
      </c>
    </row>
    <row r="98">
      <c r="A98" s="63" t="s">
        <v>118</v>
      </c>
      <c r="B98" s="63" t="s">
        <v>283</v>
      </c>
      <c r="C98" s="64">
        <v>49.0</v>
      </c>
      <c r="D98" s="64">
        <v>11.0</v>
      </c>
      <c r="E98" s="65">
        <v>0.2245</v>
      </c>
    </row>
    <row r="99">
      <c r="A99" s="63" t="s">
        <v>118</v>
      </c>
      <c r="B99" s="63" t="s">
        <v>284</v>
      </c>
      <c r="C99" s="64">
        <v>56.0</v>
      </c>
      <c r="D99" s="64">
        <v>17.0</v>
      </c>
      <c r="E99" s="65">
        <v>0.3036</v>
      </c>
    </row>
    <row r="100">
      <c r="A100" s="63" t="s">
        <v>118</v>
      </c>
      <c r="B100" s="63" t="s">
        <v>285</v>
      </c>
      <c r="C100" s="64">
        <v>103.0</v>
      </c>
      <c r="D100" s="64">
        <v>29.0</v>
      </c>
      <c r="E100" s="65">
        <v>0.2816</v>
      </c>
    </row>
    <row r="101">
      <c r="A101" s="63" t="s">
        <v>118</v>
      </c>
      <c r="B101" s="63" t="s">
        <v>286</v>
      </c>
      <c r="C101" s="64">
        <v>2.0</v>
      </c>
      <c r="D101" s="64">
        <v>0.0</v>
      </c>
      <c r="E101" s="65">
        <v>0.0</v>
      </c>
    </row>
    <row r="102">
      <c r="A102" s="63" t="s">
        <v>118</v>
      </c>
      <c r="B102" s="63" t="s">
        <v>287</v>
      </c>
      <c r="C102" s="64">
        <v>9.0</v>
      </c>
      <c r="D102" s="64">
        <v>3.0</v>
      </c>
      <c r="E102" s="65">
        <v>0.3333</v>
      </c>
    </row>
    <row r="103">
      <c r="A103" s="63" t="s">
        <v>118</v>
      </c>
      <c r="B103" s="63" t="s">
        <v>288</v>
      </c>
      <c r="C103" s="64">
        <v>228.0</v>
      </c>
      <c r="D103" s="64">
        <v>25.0</v>
      </c>
      <c r="E103" s="65">
        <v>0.1096</v>
      </c>
    </row>
    <row r="104">
      <c r="A104" s="63" t="s">
        <v>118</v>
      </c>
      <c r="B104" s="63" t="s">
        <v>289</v>
      </c>
      <c r="C104" s="64">
        <v>15.0</v>
      </c>
      <c r="D104" s="64">
        <v>0.0</v>
      </c>
      <c r="E104" s="65">
        <v>0.0</v>
      </c>
    </row>
    <row r="105">
      <c r="A105" s="63" t="s">
        <v>118</v>
      </c>
      <c r="B105" s="63" t="s">
        <v>290</v>
      </c>
      <c r="C105" s="64">
        <v>11.0</v>
      </c>
      <c r="D105" s="64">
        <v>0.0</v>
      </c>
      <c r="E105" s="65">
        <v>0.0</v>
      </c>
    </row>
    <row r="106">
      <c r="A106" s="63" t="s">
        <v>118</v>
      </c>
      <c r="B106" s="63" t="s">
        <v>291</v>
      </c>
      <c r="C106" s="64">
        <v>116.0</v>
      </c>
      <c r="D106" s="64">
        <v>41.0</v>
      </c>
      <c r="E106" s="65">
        <v>0.3534</v>
      </c>
    </row>
    <row r="107">
      <c r="A107" s="63" t="s">
        <v>118</v>
      </c>
      <c r="B107" s="63" t="s">
        <v>292</v>
      </c>
      <c r="C107" s="64">
        <v>370.0</v>
      </c>
      <c r="D107" s="64">
        <v>99.0</v>
      </c>
      <c r="E107" s="65">
        <v>0.2676</v>
      </c>
    </row>
    <row r="108">
      <c r="A108" s="63" t="s">
        <v>118</v>
      </c>
      <c r="B108" s="63" t="s">
        <v>293</v>
      </c>
      <c r="C108" s="64">
        <v>146.0</v>
      </c>
      <c r="D108" s="64">
        <v>24.0</v>
      </c>
      <c r="E108" s="65">
        <v>0.1644</v>
      </c>
    </row>
    <row r="109">
      <c r="A109" s="63" t="s">
        <v>118</v>
      </c>
      <c r="B109" s="63" t="s">
        <v>294</v>
      </c>
      <c r="C109" s="64">
        <v>482.0</v>
      </c>
      <c r="D109" s="64">
        <v>95.0</v>
      </c>
      <c r="E109" s="65">
        <v>0.1971</v>
      </c>
    </row>
    <row r="110">
      <c r="A110" s="63" t="s">
        <v>118</v>
      </c>
      <c r="B110" s="63" t="s">
        <v>295</v>
      </c>
      <c r="C110" s="64">
        <v>77.0</v>
      </c>
      <c r="D110" s="64">
        <v>14.0</v>
      </c>
      <c r="E110" s="65">
        <v>0.1818</v>
      </c>
    </row>
    <row r="111">
      <c r="A111" s="63" t="s">
        <v>118</v>
      </c>
      <c r="B111" s="63" t="s">
        <v>296</v>
      </c>
      <c r="C111" s="64">
        <v>16.0</v>
      </c>
      <c r="D111" s="64">
        <v>2.0</v>
      </c>
      <c r="E111" s="65">
        <v>0.125</v>
      </c>
    </row>
    <row r="112">
      <c r="A112" s="63" t="s">
        <v>118</v>
      </c>
      <c r="B112" s="63" t="s">
        <v>297</v>
      </c>
      <c r="C112" s="64">
        <v>47.0</v>
      </c>
      <c r="D112" s="64">
        <v>28.0</v>
      </c>
      <c r="E112" s="65">
        <v>0.5957</v>
      </c>
    </row>
    <row r="113">
      <c r="A113" s="63" t="s">
        <v>118</v>
      </c>
      <c r="B113" s="63" t="s">
        <v>298</v>
      </c>
      <c r="C113" s="64">
        <v>230.0</v>
      </c>
      <c r="D113" s="64">
        <v>53.0</v>
      </c>
      <c r="E113" s="65">
        <v>0.2304</v>
      </c>
    </row>
    <row r="114">
      <c r="A114" s="63" t="s">
        <v>118</v>
      </c>
      <c r="B114" s="63" t="s">
        <v>299</v>
      </c>
      <c r="C114" s="64">
        <v>63.0</v>
      </c>
      <c r="D114" s="64">
        <v>52.0</v>
      </c>
      <c r="E114" s="65">
        <v>0.8254</v>
      </c>
    </row>
    <row r="115">
      <c r="A115" s="63" t="s">
        <v>118</v>
      </c>
      <c r="B115" s="63" t="s">
        <v>300</v>
      </c>
      <c r="C115" s="64">
        <v>170.0</v>
      </c>
      <c r="D115" s="64">
        <v>14.0</v>
      </c>
      <c r="E115" s="65">
        <v>0.0824</v>
      </c>
    </row>
    <row r="116">
      <c r="A116" s="63" t="s">
        <v>118</v>
      </c>
      <c r="B116" s="63" t="s">
        <v>301</v>
      </c>
      <c r="C116" s="64">
        <v>200.0</v>
      </c>
      <c r="D116" s="64">
        <v>38.0</v>
      </c>
      <c r="E116" s="65">
        <v>0.19</v>
      </c>
    </row>
    <row r="117">
      <c r="A117" s="63" t="s">
        <v>118</v>
      </c>
      <c r="B117" s="63" t="s">
        <v>302</v>
      </c>
      <c r="C117" s="64">
        <v>32.0</v>
      </c>
      <c r="D117" s="64">
        <v>7.0</v>
      </c>
      <c r="E117" s="65">
        <v>0.2188</v>
      </c>
    </row>
    <row r="118">
      <c r="A118" s="63" t="s">
        <v>118</v>
      </c>
      <c r="B118" s="63" t="s">
        <v>303</v>
      </c>
      <c r="C118" s="64">
        <v>521.0</v>
      </c>
      <c r="D118" s="64">
        <v>101.0</v>
      </c>
      <c r="E118" s="65">
        <v>0.1939</v>
      </c>
    </row>
    <row r="119">
      <c r="A119" s="63" t="s">
        <v>118</v>
      </c>
      <c r="B119" s="63" t="s">
        <v>304</v>
      </c>
      <c r="C119" s="64">
        <v>75.0</v>
      </c>
      <c r="D119" s="64">
        <v>19.0</v>
      </c>
      <c r="E119" s="65">
        <v>0.2533</v>
      </c>
    </row>
    <row r="120">
      <c r="A120" s="63" t="s">
        <v>118</v>
      </c>
      <c r="B120" s="63" t="s">
        <v>305</v>
      </c>
      <c r="C120" s="64">
        <v>233.0</v>
      </c>
      <c r="D120" s="64">
        <v>45.0</v>
      </c>
      <c r="E120" s="65">
        <v>0.1931</v>
      </c>
    </row>
    <row r="121">
      <c r="A121" s="63" t="s">
        <v>118</v>
      </c>
      <c r="B121" s="63" t="s">
        <v>306</v>
      </c>
      <c r="C121" s="64">
        <v>38.0</v>
      </c>
      <c r="D121" s="64">
        <v>22.0</v>
      </c>
      <c r="E121" s="65">
        <v>0.5789</v>
      </c>
    </row>
    <row r="122">
      <c r="A122" s="63" t="s">
        <v>118</v>
      </c>
      <c r="B122" s="63" t="s">
        <v>307</v>
      </c>
      <c r="C122" s="64">
        <v>348.0</v>
      </c>
      <c r="D122" s="64">
        <v>46.0</v>
      </c>
      <c r="E122" s="65">
        <v>0.1322</v>
      </c>
    </row>
    <row r="123">
      <c r="A123" s="63" t="s">
        <v>118</v>
      </c>
      <c r="B123" s="63" t="s">
        <v>308</v>
      </c>
      <c r="C123" s="64">
        <v>189.0</v>
      </c>
      <c r="D123" s="64">
        <v>49.0</v>
      </c>
      <c r="E123" s="65">
        <v>0.2593</v>
      </c>
    </row>
    <row r="124">
      <c r="A124" s="63" t="s">
        <v>118</v>
      </c>
      <c r="B124" s="63" t="s">
        <v>309</v>
      </c>
      <c r="C124" s="64">
        <v>20.0</v>
      </c>
      <c r="D124" s="64">
        <v>3.0</v>
      </c>
      <c r="E124" s="65">
        <v>0.15</v>
      </c>
    </row>
    <row r="125">
      <c r="A125" s="63" t="s">
        <v>118</v>
      </c>
      <c r="B125" s="63" t="s">
        <v>310</v>
      </c>
      <c r="C125" s="64">
        <v>37.0</v>
      </c>
      <c r="D125" s="64">
        <v>12.0</v>
      </c>
      <c r="E125" s="65">
        <v>0.3243</v>
      </c>
    </row>
    <row r="126">
      <c r="A126" s="63" t="s">
        <v>118</v>
      </c>
      <c r="B126" s="63" t="s">
        <v>311</v>
      </c>
      <c r="C126" s="64">
        <v>16.0</v>
      </c>
      <c r="D126" s="64">
        <v>0.0</v>
      </c>
      <c r="E126" s="65">
        <v>0.0</v>
      </c>
    </row>
    <row r="127">
      <c r="A127" s="63" t="s">
        <v>118</v>
      </c>
      <c r="B127" s="63" t="s">
        <v>312</v>
      </c>
      <c r="C127" s="64">
        <v>141.0</v>
      </c>
      <c r="D127" s="64">
        <v>24.0</v>
      </c>
      <c r="E127" s="65">
        <v>0.1702</v>
      </c>
    </row>
    <row r="128">
      <c r="A128" s="63" t="s">
        <v>118</v>
      </c>
      <c r="B128" s="63" t="s">
        <v>313</v>
      </c>
      <c r="C128" s="64">
        <v>268.0</v>
      </c>
      <c r="D128" s="64">
        <v>50.0</v>
      </c>
      <c r="E128" s="65">
        <v>0.1866</v>
      </c>
    </row>
    <row r="129">
      <c r="A129" s="63" t="s">
        <v>118</v>
      </c>
      <c r="B129" s="63" t="s">
        <v>314</v>
      </c>
      <c r="C129" s="64">
        <v>47.0</v>
      </c>
      <c r="D129" s="64">
        <v>0.0</v>
      </c>
      <c r="E129" s="65">
        <v>0.0</v>
      </c>
    </row>
    <row r="130">
      <c r="A130" s="63" t="s">
        <v>118</v>
      </c>
      <c r="B130" s="63" t="s">
        <v>315</v>
      </c>
      <c r="C130" s="64">
        <v>3.0</v>
      </c>
      <c r="D130" s="64">
        <v>0.0</v>
      </c>
      <c r="E130" s="65">
        <v>0.0</v>
      </c>
    </row>
    <row r="131">
      <c r="A131" s="63" t="s">
        <v>118</v>
      </c>
      <c r="B131" s="63" t="s">
        <v>316</v>
      </c>
      <c r="C131" s="64">
        <v>12.0</v>
      </c>
      <c r="D131" s="64">
        <v>3.0</v>
      </c>
      <c r="E131" s="65">
        <v>0.25</v>
      </c>
    </row>
    <row r="132">
      <c r="A132" s="63" t="s">
        <v>118</v>
      </c>
      <c r="B132" s="63" t="s">
        <v>317</v>
      </c>
      <c r="C132" s="64">
        <v>568.0</v>
      </c>
      <c r="D132" s="64">
        <v>113.0</v>
      </c>
      <c r="E132" s="65">
        <v>0.1989</v>
      </c>
    </row>
    <row r="133">
      <c r="A133" s="63" t="s">
        <v>118</v>
      </c>
      <c r="B133" s="63" t="s">
        <v>318</v>
      </c>
      <c r="C133" s="64">
        <v>56.0</v>
      </c>
      <c r="D133" s="64">
        <v>16.0</v>
      </c>
      <c r="E133" s="65">
        <v>0.2857</v>
      </c>
    </row>
    <row r="134">
      <c r="A134" s="63" t="s">
        <v>119</v>
      </c>
      <c r="B134" s="63" t="s">
        <v>319</v>
      </c>
      <c r="C134" s="64">
        <v>7.0</v>
      </c>
      <c r="D134" s="64">
        <v>1.0</v>
      </c>
      <c r="E134" s="65">
        <v>0.1429</v>
      </c>
    </row>
    <row r="135">
      <c r="A135" s="63" t="s">
        <v>120</v>
      </c>
      <c r="B135" s="63" t="s">
        <v>320</v>
      </c>
      <c r="C135" s="64">
        <v>2.0</v>
      </c>
      <c r="D135" s="64">
        <v>1.0</v>
      </c>
      <c r="E135" s="65">
        <v>0.5</v>
      </c>
    </row>
    <row r="136">
      <c r="A136" s="63" t="s">
        <v>121</v>
      </c>
      <c r="B136" s="63" t="s">
        <v>321</v>
      </c>
      <c r="C136" s="64">
        <v>3.0</v>
      </c>
      <c r="D136" s="64">
        <v>2.0</v>
      </c>
      <c r="E136" s="65">
        <v>0.6667</v>
      </c>
    </row>
    <row r="137">
      <c r="A137" s="63" t="s">
        <v>123</v>
      </c>
      <c r="B137" s="63" t="s">
        <v>322</v>
      </c>
      <c r="C137" s="64">
        <v>1.0</v>
      </c>
      <c r="D137" s="64">
        <v>0.0</v>
      </c>
      <c r="E137" s="65">
        <v>0.0</v>
      </c>
    </row>
    <row r="138">
      <c r="A138" s="63" t="s">
        <v>123</v>
      </c>
      <c r="B138" s="63" t="s">
        <v>323</v>
      </c>
      <c r="C138" s="64">
        <v>1.0</v>
      </c>
      <c r="D138" s="64">
        <v>0.0</v>
      </c>
      <c r="E138" s="65">
        <v>0.0</v>
      </c>
    </row>
    <row r="139">
      <c r="A139" s="63" t="s">
        <v>125</v>
      </c>
      <c r="B139" s="63" t="s">
        <v>324</v>
      </c>
      <c r="C139" s="64">
        <v>1.0</v>
      </c>
      <c r="D139" s="64">
        <v>0.0</v>
      </c>
      <c r="E139" s="65">
        <v>0.0</v>
      </c>
    </row>
    <row r="140">
      <c r="A140" s="63" t="s">
        <v>126</v>
      </c>
      <c r="B140" s="63" t="s">
        <v>325</v>
      </c>
      <c r="C140" s="64">
        <v>19.0</v>
      </c>
      <c r="D140" s="64">
        <v>14.0</v>
      </c>
      <c r="E140" s="65">
        <v>0.7368</v>
      </c>
    </row>
    <row r="141">
      <c r="A141" s="63" t="s">
        <v>126</v>
      </c>
      <c r="B141" s="63" t="s">
        <v>326</v>
      </c>
      <c r="C141" s="64">
        <v>9.0</v>
      </c>
      <c r="D141" s="64">
        <v>3.0</v>
      </c>
      <c r="E141" s="65">
        <v>0.3333</v>
      </c>
    </row>
    <row r="142">
      <c r="A142" s="63" t="s">
        <v>126</v>
      </c>
      <c r="B142" s="63" t="s">
        <v>327</v>
      </c>
      <c r="C142" s="64">
        <v>56.0</v>
      </c>
      <c r="D142" s="64">
        <v>9.0</v>
      </c>
      <c r="E142" s="65">
        <v>0.1607</v>
      </c>
    </row>
    <row r="143">
      <c r="A143" s="63" t="s">
        <v>126</v>
      </c>
      <c r="B143" s="63" t="s">
        <v>328</v>
      </c>
      <c r="C143" s="64">
        <v>2.0</v>
      </c>
      <c r="D143" s="64">
        <v>0.0</v>
      </c>
      <c r="E143" s="65">
        <v>0.0</v>
      </c>
    </row>
    <row r="144">
      <c r="A144" s="63" t="s">
        <v>126</v>
      </c>
      <c r="B144" s="63" t="s">
        <v>329</v>
      </c>
      <c r="C144" s="64">
        <v>592.0</v>
      </c>
      <c r="D144" s="64">
        <v>177.0</v>
      </c>
      <c r="E144" s="65">
        <v>0.299</v>
      </c>
    </row>
    <row r="145">
      <c r="A145" s="63" t="s">
        <v>128</v>
      </c>
      <c r="B145" s="63" t="s">
        <v>330</v>
      </c>
      <c r="C145" s="64">
        <v>2.0</v>
      </c>
      <c r="D145" s="64">
        <v>1.0</v>
      </c>
      <c r="E145" s="65">
        <v>0.5</v>
      </c>
    </row>
    <row r="146">
      <c r="A146" s="63" t="s">
        <v>129</v>
      </c>
      <c r="B146" s="63" t="s">
        <v>331</v>
      </c>
      <c r="C146" s="64">
        <v>3.0</v>
      </c>
      <c r="D146" s="64">
        <v>0.0</v>
      </c>
      <c r="E146" s="65">
        <v>0.0</v>
      </c>
    </row>
    <row r="147">
      <c r="A147" s="63" t="s">
        <v>129</v>
      </c>
      <c r="B147" s="63" t="s">
        <v>332</v>
      </c>
      <c r="C147" s="64">
        <v>62.0</v>
      </c>
      <c r="D147" s="64">
        <v>19.0</v>
      </c>
      <c r="E147" s="65">
        <v>0.3065</v>
      </c>
    </row>
    <row r="148">
      <c r="A148" s="63" t="s">
        <v>136</v>
      </c>
      <c r="B148" s="63" t="s">
        <v>333</v>
      </c>
      <c r="C148" s="64">
        <v>97.0</v>
      </c>
      <c r="D148" s="64">
        <v>28.0</v>
      </c>
      <c r="E148" s="65">
        <v>0.2887</v>
      </c>
    </row>
    <row r="149">
      <c r="A149" s="63" t="s">
        <v>136</v>
      </c>
      <c r="B149" s="63" t="s">
        <v>334</v>
      </c>
      <c r="C149" s="64">
        <v>538.0</v>
      </c>
      <c r="D149" s="64">
        <v>99.0</v>
      </c>
      <c r="E149" s="65">
        <v>0.184</v>
      </c>
    </row>
    <row r="150">
      <c r="A150" s="63" t="s">
        <v>136</v>
      </c>
      <c r="B150" s="63" t="s">
        <v>335</v>
      </c>
      <c r="C150" s="64">
        <v>69.0</v>
      </c>
      <c r="D150" s="64">
        <v>58.0</v>
      </c>
      <c r="E150" s="65">
        <v>0.8406</v>
      </c>
    </row>
    <row r="151">
      <c r="A151" s="63" t="s">
        <v>136</v>
      </c>
      <c r="B151" s="63" t="s">
        <v>336</v>
      </c>
      <c r="C151" s="64">
        <v>15.0</v>
      </c>
      <c r="D151" s="64">
        <v>1.0</v>
      </c>
      <c r="E151" s="65">
        <v>0.0667</v>
      </c>
    </row>
    <row r="152">
      <c r="A152" s="63" t="s">
        <v>136</v>
      </c>
      <c r="B152" s="63" t="s">
        <v>337</v>
      </c>
      <c r="C152" s="64">
        <v>32.0</v>
      </c>
      <c r="D152" s="64">
        <v>0.0</v>
      </c>
      <c r="E152" s="65">
        <v>0.0</v>
      </c>
    </row>
    <row r="153">
      <c r="A153" s="63" t="s">
        <v>136</v>
      </c>
      <c r="B153" s="63" t="s">
        <v>338</v>
      </c>
      <c r="C153" s="64">
        <v>134.0</v>
      </c>
      <c r="D153" s="64">
        <v>37.0</v>
      </c>
      <c r="E153" s="65">
        <v>0.2761</v>
      </c>
    </row>
    <row r="154">
      <c r="A154" s="63" t="s">
        <v>139</v>
      </c>
      <c r="B154" s="63" t="s">
        <v>339</v>
      </c>
      <c r="C154" s="64">
        <v>108.0</v>
      </c>
      <c r="D154" s="64">
        <v>19.0</v>
      </c>
      <c r="E154" s="65">
        <v>0.1759</v>
      </c>
    </row>
    <row r="155">
      <c r="A155" s="63" t="s">
        <v>139</v>
      </c>
      <c r="B155" s="63" t="s">
        <v>340</v>
      </c>
      <c r="C155" s="64">
        <v>2244.0</v>
      </c>
      <c r="D155" s="64">
        <v>522.0</v>
      </c>
      <c r="E155" s="65">
        <v>0.2326</v>
      </c>
    </row>
    <row r="156">
      <c r="A156" s="63" t="s">
        <v>139</v>
      </c>
      <c r="B156" s="63" t="s">
        <v>341</v>
      </c>
      <c r="C156" s="64">
        <v>2.0</v>
      </c>
      <c r="D156" s="64">
        <v>1.0</v>
      </c>
      <c r="E156" s="65">
        <v>0.5</v>
      </c>
    </row>
    <row r="157">
      <c r="A157" s="63" t="s">
        <v>139</v>
      </c>
      <c r="B157" s="63" t="s">
        <v>342</v>
      </c>
      <c r="C157" s="64">
        <v>58.0</v>
      </c>
      <c r="D157" s="64">
        <v>3.0</v>
      </c>
      <c r="E157" s="65">
        <v>0.0517</v>
      </c>
    </row>
    <row r="158">
      <c r="A158" s="63" t="s">
        <v>139</v>
      </c>
      <c r="B158" s="63" t="s">
        <v>343</v>
      </c>
      <c r="C158" s="64">
        <v>3.0</v>
      </c>
      <c r="D158" s="64">
        <v>0.0</v>
      </c>
      <c r="E158" s="65">
        <v>0.0</v>
      </c>
    </row>
    <row r="159">
      <c r="A159" s="63" t="s">
        <v>139</v>
      </c>
      <c r="B159" s="63" t="s">
        <v>344</v>
      </c>
      <c r="C159" s="64">
        <v>554.0</v>
      </c>
      <c r="D159" s="64">
        <v>59.0</v>
      </c>
      <c r="E159" s="65">
        <v>0.1065</v>
      </c>
    </row>
    <row r="160">
      <c r="A160" s="63" t="s">
        <v>139</v>
      </c>
      <c r="B160" s="63" t="s">
        <v>345</v>
      </c>
      <c r="C160" s="64">
        <v>213.0</v>
      </c>
      <c r="D160" s="64">
        <v>26.0</v>
      </c>
      <c r="E160" s="65">
        <v>0.1221</v>
      </c>
    </row>
    <row r="161">
      <c r="A161" s="63" t="s">
        <v>140</v>
      </c>
      <c r="B161" s="63" t="s">
        <v>346</v>
      </c>
      <c r="C161" s="64">
        <v>2.0</v>
      </c>
      <c r="D161" s="64">
        <v>0.0</v>
      </c>
      <c r="E161" s="65">
        <v>0.0</v>
      </c>
    </row>
    <row r="162">
      <c r="A162" s="63" t="s">
        <v>141</v>
      </c>
      <c r="B162" s="63" t="s">
        <v>347</v>
      </c>
      <c r="C162" s="64">
        <v>1.0</v>
      </c>
      <c r="D162" s="64">
        <v>1.0</v>
      </c>
      <c r="E162" s="65">
        <v>1.0</v>
      </c>
    </row>
    <row r="163">
      <c r="A163" s="63" t="s">
        <v>143</v>
      </c>
      <c r="B163" s="63" t="s">
        <v>348</v>
      </c>
      <c r="C163" s="64">
        <v>1.0</v>
      </c>
      <c r="D163" s="64">
        <v>1.0</v>
      </c>
      <c r="E163" s="65">
        <v>1.0</v>
      </c>
    </row>
    <row r="164">
      <c r="A164" s="63" t="s">
        <v>143</v>
      </c>
      <c r="B164" s="63" t="s">
        <v>349</v>
      </c>
      <c r="C164" s="64">
        <v>2.0</v>
      </c>
      <c r="D164" s="64">
        <v>1.0</v>
      </c>
      <c r="E164" s="65">
        <v>0.5</v>
      </c>
    </row>
    <row r="165">
      <c r="A165" s="63" t="s">
        <v>144</v>
      </c>
      <c r="B165" s="63" t="s">
        <v>350</v>
      </c>
      <c r="C165" s="64">
        <v>116.0</v>
      </c>
      <c r="D165" s="64">
        <v>70.0</v>
      </c>
      <c r="E165" s="65">
        <v>0.6034</v>
      </c>
    </row>
    <row r="166">
      <c r="A166" s="63" t="s">
        <v>144</v>
      </c>
      <c r="B166" s="63" t="s">
        <v>351</v>
      </c>
      <c r="C166" s="64">
        <v>40.0</v>
      </c>
      <c r="D166" s="64">
        <v>37.0</v>
      </c>
      <c r="E166" s="65">
        <v>0.925</v>
      </c>
    </row>
    <row r="167">
      <c r="A167" s="63" t="s">
        <v>144</v>
      </c>
      <c r="B167" s="63" t="s">
        <v>352</v>
      </c>
      <c r="C167" s="64">
        <v>38.0</v>
      </c>
      <c r="D167" s="64">
        <v>19.0</v>
      </c>
      <c r="E167" s="65">
        <v>0.5</v>
      </c>
    </row>
    <row r="168">
      <c r="A168" s="63" t="s">
        <v>145</v>
      </c>
      <c r="B168" s="63" t="s">
        <v>353</v>
      </c>
      <c r="C168" s="64">
        <v>3.0</v>
      </c>
      <c r="D168" s="64">
        <v>0.0</v>
      </c>
      <c r="E168" s="65">
        <v>0.0</v>
      </c>
    </row>
    <row r="169">
      <c r="A169" s="63" t="s">
        <v>147</v>
      </c>
      <c r="B169" s="63" t="s">
        <v>354</v>
      </c>
      <c r="C169" s="64">
        <v>89.0</v>
      </c>
      <c r="D169" s="64">
        <v>42.0</v>
      </c>
      <c r="E169" s="65">
        <v>0.4719</v>
      </c>
    </row>
    <row r="170">
      <c r="A170" s="63" t="s">
        <v>147</v>
      </c>
      <c r="B170" s="63" t="s">
        <v>355</v>
      </c>
      <c r="C170" s="64">
        <v>1.0</v>
      </c>
      <c r="D170" s="64">
        <v>0.0</v>
      </c>
      <c r="E170" s="65">
        <v>0.0</v>
      </c>
    </row>
    <row r="171">
      <c r="A171" s="63" t="s">
        <v>147</v>
      </c>
      <c r="B171" s="63" t="s">
        <v>356</v>
      </c>
      <c r="C171" s="64">
        <v>239.0</v>
      </c>
      <c r="D171" s="64">
        <v>67.0</v>
      </c>
      <c r="E171" s="65">
        <v>0.2803</v>
      </c>
    </row>
    <row r="172">
      <c r="A172" s="63" t="s">
        <v>147</v>
      </c>
      <c r="B172" s="63" t="s">
        <v>357</v>
      </c>
      <c r="C172" s="64">
        <v>3.0</v>
      </c>
      <c r="D172" s="64">
        <v>2.0</v>
      </c>
      <c r="E172" s="65">
        <v>0.6667</v>
      </c>
    </row>
    <row r="173">
      <c r="A173" s="63" t="s">
        <v>147</v>
      </c>
      <c r="B173" s="63" t="s">
        <v>358</v>
      </c>
      <c r="C173" s="64">
        <v>83.0</v>
      </c>
      <c r="D173" s="64">
        <v>16.0</v>
      </c>
      <c r="E173" s="65">
        <v>0.1928</v>
      </c>
    </row>
    <row r="174">
      <c r="A174" s="63" t="s">
        <v>147</v>
      </c>
      <c r="B174" s="63" t="s">
        <v>359</v>
      </c>
      <c r="C174" s="64">
        <v>156.0</v>
      </c>
      <c r="D174" s="64">
        <v>36.0</v>
      </c>
      <c r="E174" s="65">
        <v>0.2308</v>
      </c>
    </row>
    <row r="175">
      <c r="A175" s="63" t="s">
        <v>147</v>
      </c>
      <c r="B175" s="63" t="s">
        <v>360</v>
      </c>
      <c r="C175" s="64">
        <v>24.0</v>
      </c>
      <c r="D175" s="64">
        <v>1.0</v>
      </c>
      <c r="E175" s="65">
        <v>0.0417</v>
      </c>
    </row>
    <row r="176">
      <c r="A176" s="63" t="s">
        <v>147</v>
      </c>
      <c r="B176" s="63" t="s">
        <v>361</v>
      </c>
      <c r="C176" s="64">
        <v>8.0</v>
      </c>
      <c r="D176" s="64">
        <v>3.0</v>
      </c>
      <c r="E176" s="65">
        <v>0.375</v>
      </c>
    </row>
    <row r="177">
      <c r="A177" s="63" t="s">
        <v>147</v>
      </c>
      <c r="B177" s="63" t="s">
        <v>362</v>
      </c>
      <c r="C177" s="64">
        <v>6.0</v>
      </c>
      <c r="D177" s="64">
        <v>2.0</v>
      </c>
      <c r="E177" s="65">
        <v>0.3333</v>
      </c>
    </row>
    <row r="178">
      <c r="A178" s="63" t="s">
        <v>147</v>
      </c>
      <c r="B178" s="63" t="s">
        <v>363</v>
      </c>
      <c r="C178" s="64">
        <v>126.0</v>
      </c>
      <c r="D178" s="64">
        <v>49.0</v>
      </c>
      <c r="E178" s="65">
        <v>0.3889</v>
      </c>
    </row>
    <row r="179">
      <c r="A179" s="63" t="s">
        <v>147</v>
      </c>
      <c r="B179" s="63" t="s">
        <v>364</v>
      </c>
      <c r="C179" s="64">
        <v>442.0</v>
      </c>
      <c r="D179" s="64">
        <v>72.0</v>
      </c>
      <c r="E179" s="65">
        <v>0.1629</v>
      </c>
    </row>
    <row r="180">
      <c r="A180" s="63" t="s">
        <v>147</v>
      </c>
      <c r="B180" s="63" t="s">
        <v>365</v>
      </c>
      <c r="C180" s="64">
        <v>8.0</v>
      </c>
      <c r="D180" s="64">
        <v>2.0</v>
      </c>
      <c r="E180" s="65">
        <v>0.25</v>
      </c>
    </row>
    <row r="181">
      <c r="A181" s="63" t="s">
        <v>147</v>
      </c>
      <c r="B181" s="63" t="s">
        <v>366</v>
      </c>
      <c r="C181" s="64">
        <v>2.0</v>
      </c>
      <c r="D181" s="64">
        <v>2.0</v>
      </c>
      <c r="E181" s="65">
        <v>1.0</v>
      </c>
    </row>
    <row r="182">
      <c r="A182" s="63" t="s">
        <v>147</v>
      </c>
      <c r="B182" s="63" t="s">
        <v>367</v>
      </c>
      <c r="C182" s="64">
        <v>175.0</v>
      </c>
      <c r="D182" s="64">
        <v>62.0</v>
      </c>
      <c r="E182" s="65">
        <v>0.3543</v>
      </c>
    </row>
    <row r="183">
      <c r="A183" s="63" t="s">
        <v>147</v>
      </c>
      <c r="B183" s="63" t="s">
        <v>368</v>
      </c>
      <c r="C183" s="64">
        <v>73.0</v>
      </c>
      <c r="D183" s="64">
        <v>19.0</v>
      </c>
      <c r="E183" s="65">
        <v>0.2603</v>
      </c>
    </row>
    <row r="184">
      <c r="A184" s="63" t="s">
        <v>147</v>
      </c>
      <c r="B184" s="63" t="s">
        <v>369</v>
      </c>
      <c r="C184" s="64">
        <v>329.0</v>
      </c>
      <c r="D184" s="64">
        <v>83.0</v>
      </c>
      <c r="E184" s="65">
        <v>0.2523</v>
      </c>
    </row>
    <row r="185">
      <c r="A185" s="63" t="s">
        <v>148</v>
      </c>
      <c r="B185" s="63" t="s">
        <v>370</v>
      </c>
      <c r="C185" s="64">
        <v>2.0</v>
      </c>
      <c r="D185" s="64">
        <v>0.0</v>
      </c>
      <c r="E185" s="65">
        <v>0.0</v>
      </c>
    </row>
    <row r="186">
      <c r="A186" s="63" t="s">
        <v>148</v>
      </c>
      <c r="B186" s="63" t="s">
        <v>371</v>
      </c>
      <c r="C186" s="64">
        <v>4.0</v>
      </c>
      <c r="D186" s="64">
        <v>0.0</v>
      </c>
      <c r="E186" s="65">
        <v>0.0</v>
      </c>
    </row>
    <row r="187">
      <c r="A187" s="63" t="s">
        <v>149</v>
      </c>
      <c r="B187" s="63" t="s">
        <v>372</v>
      </c>
      <c r="C187" s="64">
        <v>3.0</v>
      </c>
      <c r="D187" s="64">
        <v>0.0</v>
      </c>
      <c r="E187" s="65">
        <v>0.0</v>
      </c>
    </row>
    <row r="188">
      <c r="A188" s="63" t="s">
        <v>149</v>
      </c>
      <c r="B188" s="63" t="s">
        <v>373</v>
      </c>
      <c r="C188" s="64">
        <v>2.0</v>
      </c>
      <c r="D188" s="64">
        <v>0.0</v>
      </c>
      <c r="E188" s="65">
        <v>0.0</v>
      </c>
    </row>
    <row r="189">
      <c r="A189" s="63" t="s">
        <v>150</v>
      </c>
      <c r="B189" s="63" t="s">
        <v>374</v>
      </c>
      <c r="C189" s="64">
        <v>3.0</v>
      </c>
      <c r="D189" s="64">
        <v>3.0</v>
      </c>
      <c r="E189" s="65">
        <v>1.0</v>
      </c>
    </row>
    <row r="190">
      <c r="A190" s="63" t="s">
        <v>152</v>
      </c>
      <c r="B190" s="63" t="s">
        <v>375</v>
      </c>
      <c r="C190" s="64">
        <v>1.0</v>
      </c>
      <c r="D190" s="64">
        <v>1.0</v>
      </c>
      <c r="E190" s="65">
        <v>1.0</v>
      </c>
    </row>
    <row r="191">
      <c r="A191" s="63" t="s">
        <v>152</v>
      </c>
      <c r="B191" s="63" t="s">
        <v>376</v>
      </c>
      <c r="C191" s="64">
        <v>2.0</v>
      </c>
      <c r="D191" s="64">
        <v>0.0</v>
      </c>
      <c r="E191" s="65">
        <v>0.0</v>
      </c>
    </row>
    <row r="192">
      <c r="A192" s="63" t="s">
        <v>152</v>
      </c>
      <c r="B192" s="63" t="s">
        <v>377</v>
      </c>
      <c r="C192" s="64">
        <v>8.0</v>
      </c>
      <c r="D192" s="64">
        <v>2.0</v>
      </c>
      <c r="E192" s="65">
        <v>0.25</v>
      </c>
    </row>
    <row r="193">
      <c r="A193" s="63" t="s">
        <v>152</v>
      </c>
      <c r="B193" s="63" t="s">
        <v>378</v>
      </c>
      <c r="C193" s="64">
        <v>3.0</v>
      </c>
      <c r="D193" s="64">
        <v>0.0</v>
      </c>
      <c r="E193" s="65">
        <v>0.0</v>
      </c>
    </row>
    <row r="194">
      <c r="A194" s="63" t="s">
        <v>152</v>
      </c>
      <c r="B194" s="63" t="s">
        <v>379</v>
      </c>
      <c r="C194" s="64">
        <v>1.0</v>
      </c>
      <c r="D194" s="64">
        <v>1.0</v>
      </c>
      <c r="E194" s="65">
        <v>1.0</v>
      </c>
    </row>
    <row r="195">
      <c r="A195" s="63" t="s">
        <v>152</v>
      </c>
      <c r="B195" s="63" t="s">
        <v>380</v>
      </c>
      <c r="C195" s="64">
        <v>2.0</v>
      </c>
      <c r="D195" s="64">
        <v>0.0</v>
      </c>
      <c r="E195" s="65">
        <v>0.0</v>
      </c>
    </row>
    <row r="196">
      <c r="A196" s="63" t="s">
        <v>152</v>
      </c>
      <c r="B196" s="63" t="s">
        <v>381</v>
      </c>
      <c r="C196" s="64">
        <v>5.0</v>
      </c>
      <c r="D196" s="64">
        <v>0.0</v>
      </c>
      <c r="E196" s="65">
        <v>0.0</v>
      </c>
    </row>
    <row r="197">
      <c r="A197" s="63" t="s">
        <v>152</v>
      </c>
      <c r="B197" s="63" t="s">
        <v>382</v>
      </c>
      <c r="C197" s="64">
        <v>37.0</v>
      </c>
      <c r="D197" s="64">
        <v>4.0</v>
      </c>
      <c r="E197" s="65">
        <v>0.1081</v>
      </c>
    </row>
    <row r="198">
      <c r="A198" s="63" t="s">
        <v>152</v>
      </c>
      <c r="B198" s="63" t="s">
        <v>383</v>
      </c>
      <c r="C198" s="64">
        <v>5.0</v>
      </c>
      <c r="D198" s="64">
        <v>1.0</v>
      </c>
      <c r="E198" s="65">
        <v>0.2</v>
      </c>
    </row>
    <row r="199">
      <c r="A199" s="63" t="s">
        <v>152</v>
      </c>
      <c r="B199" s="63" t="s">
        <v>384</v>
      </c>
      <c r="C199" s="64">
        <v>1.0</v>
      </c>
      <c r="D199" s="64">
        <v>0.0</v>
      </c>
      <c r="E199" s="65">
        <v>0.0</v>
      </c>
    </row>
    <row r="200">
      <c r="A200" s="63" t="s">
        <v>152</v>
      </c>
      <c r="B200" s="63" t="s">
        <v>385</v>
      </c>
      <c r="C200" s="64">
        <v>6.0</v>
      </c>
      <c r="D200" s="64">
        <v>2.0</v>
      </c>
      <c r="E200" s="65">
        <v>0.3333</v>
      </c>
    </row>
    <row r="201">
      <c r="A201" s="63" t="s">
        <v>152</v>
      </c>
      <c r="B201" s="63" t="s">
        <v>386</v>
      </c>
      <c r="C201" s="64">
        <v>2.0</v>
      </c>
      <c r="D201" s="64">
        <v>0.0</v>
      </c>
      <c r="E201" s="65">
        <v>0.0</v>
      </c>
    </row>
    <row r="202">
      <c r="A202" s="63" t="s">
        <v>152</v>
      </c>
      <c r="B202" s="63" t="s">
        <v>387</v>
      </c>
      <c r="C202" s="64">
        <v>1.0</v>
      </c>
      <c r="D202" s="64">
        <v>1.0</v>
      </c>
      <c r="E202" s="65">
        <v>1.0</v>
      </c>
    </row>
    <row r="203">
      <c r="A203" s="63" t="s">
        <v>153</v>
      </c>
      <c r="B203" s="63" t="s">
        <v>388</v>
      </c>
      <c r="C203" s="64">
        <v>2.0</v>
      </c>
      <c r="D203" s="64">
        <v>0.0</v>
      </c>
      <c r="E203" s="65">
        <v>0.0</v>
      </c>
    </row>
    <row r="204">
      <c r="A204" s="63" t="s">
        <v>154</v>
      </c>
      <c r="B204" s="63" t="s">
        <v>389</v>
      </c>
      <c r="C204" s="64">
        <v>3.0</v>
      </c>
      <c r="D204" s="64">
        <v>1.0</v>
      </c>
      <c r="E204" s="65">
        <v>0.3333</v>
      </c>
    </row>
    <row r="205">
      <c r="A205" s="63" t="s">
        <v>154</v>
      </c>
      <c r="B205" s="63" t="s">
        <v>390</v>
      </c>
      <c r="C205" s="64">
        <v>7.0</v>
      </c>
      <c r="D205" s="64">
        <v>3.0</v>
      </c>
      <c r="E205" s="65">
        <v>0.4286</v>
      </c>
    </row>
    <row r="206">
      <c r="A206" s="63" t="s">
        <v>154</v>
      </c>
      <c r="B206" s="63" t="s">
        <v>391</v>
      </c>
      <c r="C206" s="64">
        <v>83.0</v>
      </c>
      <c r="D206" s="64">
        <v>23.0</v>
      </c>
      <c r="E206" s="65">
        <v>0.2771</v>
      </c>
    </row>
    <row r="207">
      <c r="A207" s="63" t="s">
        <v>154</v>
      </c>
      <c r="B207" s="63" t="s">
        <v>392</v>
      </c>
      <c r="C207" s="64">
        <v>14.0</v>
      </c>
      <c r="D207" s="64">
        <v>10.0</v>
      </c>
      <c r="E207" s="65">
        <v>0.7143</v>
      </c>
    </row>
    <row r="208">
      <c r="A208" s="63" t="s">
        <v>154</v>
      </c>
      <c r="B208" s="63" t="s">
        <v>393</v>
      </c>
      <c r="C208" s="64">
        <v>12.0</v>
      </c>
      <c r="D208" s="64">
        <v>12.0</v>
      </c>
      <c r="E208" s="65">
        <v>1.0</v>
      </c>
    </row>
    <row r="209">
      <c r="A209" s="63" t="s">
        <v>154</v>
      </c>
      <c r="B209" s="63" t="s">
        <v>394</v>
      </c>
      <c r="C209" s="64">
        <v>848.0</v>
      </c>
      <c r="D209" s="64">
        <v>462.0</v>
      </c>
      <c r="E209" s="65">
        <v>0.5448</v>
      </c>
    </row>
    <row r="210">
      <c r="A210" s="63" t="s">
        <v>154</v>
      </c>
      <c r="B210" s="63" t="s">
        <v>395</v>
      </c>
      <c r="C210" s="64">
        <v>14.0</v>
      </c>
      <c r="D210" s="64">
        <v>7.0</v>
      </c>
      <c r="E210" s="65">
        <v>0.5</v>
      </c>
    </row>
    <row r="211">
      <c r="A211" s="63" t="s">
        <v>154</v>
      </c>
      <c r="B211" s="63" t="s">
        <v>396</v>
      </c>
      <c r="C211" s="64">
        <v>12.0</v>
      </c>
      <c r="D211" s="64">
        <v>2.0</v>
      </c>
      <c r="E211" s="65">
        <v>0.1667</v>
      </c>
    </row>
    <row r="212">
      <c r="A212" s="63" t="s">
        <v>154</v>
      </c>
      <c r="B212" s="63" t="s">
        <v>397</v>
      </c>
      <c r="C212" s="64">
        <v>28.0</v>
      </c>
      <c r="D212" s="64">
        <v>15.0</v>
      </c>
      <c r="E212" s="65">
        <v>0.5357</v>
      </c>
    </row>
    <row r="213">
      <c r="A213" s="63" t="s">
        <v>154</v>
      </c>
      <c r="B213" s="63" t="s">
        <v>398</v>
      </c>
      <c r="C213" s="64">
        <v>74.0</v>
      </c>
      <c r="D213" s="64">
        <v>28.0</v>
      </c>
      <c r="E213" s="65">
        <v>0.3784</v>
      </c>
    </row>
    <row r="214">
      <c r="A214" s="63" t="s">
        <v>154</v>
      </c>
      <c r="B214" s="63" t="s">
        <v>399</v>
      </c>
      <c r="C214" s="64">
        <v>1.0</v>
      </c>
      <c r="D214" s="64">
        <v>1.0</v>
      </c>
      <c r="E214" s="65">
        <v>1.0</v>
      </c>
    </row>
    <row r="215">
      <c r="A215" s="63" t="s">
        <v>154</v>
      </c>
      <c r="B215" s="63" t="s">
        <v>400</v>
      </c>
      <c r="C215" s="64">
        <v>1.0</v>
      </c>
      <c r="D215" s="64">
        <v>0.0</v>
      </c>
      <c r="E215" s="65">
        <v>0.0</v>
      </c>
    </row>
    <row r="216">
      <c r="A216" s="63" t="s">
        <v>154</v>
      </c>
      <c r="B216" s="63" t="s">
        <v>401</v>
      </c>
      <c r="C216" s="64">
        <v>33.0</v>
      </c>
      <c r="D216" s="64">
        <v>25.0</v>
      </c>
      <c r="E216" s="65">
        <v>0.7576</v>
      </c>
    </row>
    <row r="217">
      <c r="A217" s="63" t="s">
        <v>154</v>
      </c>
      <c r="B217" s="63" t="s">
        <v>402</v>
      </c>
      <c r="C217" s="64">
        <v>111.0</v>
      </c>
      <c r="D217" s="64">
        <v>49.0</v>
      </c>
      <c r="E217" s="65">
        <v>0.4414</v>
      </c>
    </row>
    <row r="218">
      <c r="A218" s="63" t="s">
        <v>154</v>
      </c>
      <c r="B218" s="63" t="s">
        <v>403</v>
      </c>
      <c r="C218" s="64">
        <v>206.0</v>
      </c>
      <c r="D218" s="64">
        <v>88.0</v>
      </c>
      <c r="E218" s="65">
        <v>0.4272</v>
      </c>
    </row>
    <row r="219">
      <c r="A219" s="63" t="s">
        <v>154</v>
      </c>
      <c r="B219" s="63" t="s">
        <v>404</v>
      </c>
      <c r="C219" s="64">
        <v>2.0</v>
      </c>
      <c r="D219" s="64">
        <v>0.0</v>
      </c>
      <c r="E219" s="65">
        <v>0.0</v>
      </c>
    </row>
    <row r="220">
      <c r="A220" s="63" t="s">
        <v>154</v>
      </c>
      <c r="B220" s="63" t="s">
        <v>405</v>
      </c>
      <c r="C220" s="64">
        <v>11.0</v>
      </c>
      <c r="D220" s="64">
        <v>7.0</v>
      </c>
      <c r="E220" s="65">
        <v>0.6364</v>
      </c>
    </row>
    <row r="221">
      <c r="A221" s="63" t="s">
        <v>155</v>
      </c>
      <c r="B221" s="63" t="s">
        <v>406</v>
      </c>
      <c r="C221" s="64">
        <v>3.0</v>
      </c>
      <c r="D221" s="64">
        <v>1.0</v>
      </c>
      <c r="E221" s="65">
        <v>0.3333</v>
      </c>
    </row>
    <row r="222">
      <c r="A222" s="63" t="s">
        <v>155</v>
      </c>
      <c r="B222" s="63" t="s">
        <v>407</v>
      </c>
      <c r="C222" s="64">
        <v>1.0</v>
      </c>
      <c r="D222" s="64">
        <v>0.0</v>
      </c>
      <c r="E222" s="65">
        <v>0.0</v>
      </c>
    </row>
    <row r="223">
      <c r="A223" s="63" t="s">
        <v>155</v>
      </c>
      <c r="B223" s="63" t="s">
        <v>408</v>
      </c>
      <c r="C223" s="64">
        <v>1.0</v>
      </c>
      <c r="D223" s="64">
        <v>1.0</v>
      </c>
      <c r="E223" s="65">
        <v>1.0</v>
      </c>
    </row>
    <row r="224">
      <c r="A224" s="63" t="s">
        <v>157</v>
      </c>
      <c r="B224" s="63" t="s">
        <v>409</v>
      </c>
      <c r="C224" s="64">
        <v>1.0</v>
      </c>
      <c r="D224" s="64">
        <v>0.0</v>
      </c>
      <c r="E224" s="65">
        <v>0.0</v>
      </c>
    </row>
    <row r="225">
      <c r="A225" s="63" t="s">
        <v>157</v>
      </c>
      <c r="B225" s="63" t="s">
        <v>410</v>
      </c>
      <c r="C225" s="64">
        <v>1.0</v>
      </c>
      <c r="D225" s="64">
        <v>0.0</v>
      </c>
      <c r="E225" s="65">
        <v>0.0</v>
      </c>
    </row>
    <row r="226">
      <c r="A226" s="63" t="s">
        <v>157</v>
      </c>
      <c r="B226" s="63" t="s">
        <v>411</v>
      </c>
      <c r="C226" s="64">
        <v>1.0</v>
      </c>
      <c r="D226" s="64">
        <v>0.0</v>
      </c>
      <c r="E226" s="65">
        <v>0.0</v>
      </c>
    </row>
    <row r="227">
      <c r="A227" s="63" t="s">
        <v>157</v>
      </c>
      <c r="B227" s="63" t="s">
        <v>412</v>
      </c>
      <c r="C227" s="64">
        <v>6.0</v>
      </c>
      <c r="D227" s="64">
        <v>0.0</v>
      </c>
      <c r="E227" s="65">
        <v>0.0</v>
      </c>
    </row>
    <row r="228">
      <c r="A228" s="63" t="s">
        <v>157</v>
      </c>
      <c r="B228" s="63" t="s">
        <v>413</v>
      </c>
      <c r="C228" s="64">
        <v>4.0</v>
      </c>
      <c r="D228" s="64">
        <v>0.0</v>
      </c>
      <c r="E228" s="65">
        <v>0.0</v>
      </c>
    </row>
    <row r="229">
      <c r="A229" s="63" t="s">
        <v>157</v>
      </c>
      <c r="B229" s="63" t="s">
        <v>414</v>
      </c>
      <c r="C229" s="64">
        <v>15.0</v>
      </c>
      <c r="D229" s="64">
        <v>1.0</v>
      </c>
      <c r="E229" s="65">
        <v>0.0667</v>
      </c>
    </row>
    <row r="230">
      <c r="A230" s="63" t="s">
        <v>157</v>
      </c>
      <c r="B230" s="63" t="s">
        <v>415</v>
      </c>
      <c r="C230" s="64">
        <v>6.0</v>
      </c>
      <c r="D230" s="64">
        <v>1.0</v>
      </c>
      <c r="E230" s="65">
        <v>0.1667</v>
      </c>
    </row>
    <row r="231">
      <c r="A231" s="63" t="s">
        <v>158</v>
      </c>
      <c r="B231" s="63" t="s">
        <v>416</v>
      </c>
      <c r="C231" s="64">
        <v>5.0</v>
      </c>
      <c r="D231" s="64">
        <v>1.0</v>
      </c>
      <c r="E231" s="65">
        <v>0.2</v>
      </c>
    </row>
    <row r="232">
      <c r="A232" s="63" t="s">
        <v>158</v>
      </c>
      <c r="B232" s="63" t="s">
        <v>417</v>
      </c>
      <c r="C232" s="64">
        <v>32.0</v>
      </c>
      <c r="D232" s="64">
        <v>10.0</v>
      </c>
      <c r="E232" s="65">
        <v>0.3125</v>
      </c>
    </row>
    <row r="233">
      <c r="A233" s="63" t="s">
        <v>158</v>
      </c>
      <c r="B233" s="63" t="s">
        <v>418</v>
      </c>
      <c r="C233" s="64">
        <v>95.0</v>
      </c>
      <c r="D233" s="64">
        <v>19.0</v>
      </c>
      <c r="E233" s="65">
        <v>0.2</v>
      </c>
    </row>
    <row r="234">
      <c r="A234" s="63" t="s">
        <v>158</v>
      </c>
      <c r="B234" s="63" t="s">
        <v>419</v>
      </c>
      <c r="C234" s="64">
        <v>2.0</v>
      </c>
      <c r="D234" s="64">
        <v>2.0</v>
      </c>
      <c r="E234" s="65">
        <v>1.0</v>
      </c>
    </row>
    <row r="235">
      <c r="A235" s="63" t="s">
        <v>158</v>
      </c>
      <c r="B235" s="63" t="s">
        <v>420</v>
      </c>
      <c r="C235" s="64">
        <v>91.0</v>
      </c>
      <c r="D235" s="64">
        <v>10.0</v>
      </c>
      <c r="E235" s="65">
        <v>0.1099</v>
      </c>
    </row>
    <row r="236">
      <c r="A236" s="63" t="s">
        <v>158</v>
      </c>
      <c r="B236" s="63" t="s">
        <v>421</v>
      </c>
      <c r="C236" s="64">
        <v>29.0</v>
      </c>
      <c r="D236" s="64">
        <v>4.0</v>
      </c>
      <c r="E236" s="65">
        <v>0.1379</v>
      </c>
    </row>
    <row r="237">
      <c r="A237" s="63" t="s">
        <v>158</v>
      </c>
      <c r="B237" s="63" t="s">
        <v>422</v>
      </c>
      <c r="C237" s="64">
        <v>4.0</v>
      </c>
      <c r="D237" s="64">
        <v>0.0</v>
      </c>
      <c r="E237" s="65">
        <v>0.0</v>
      </c>
    </row>
    <row r="238">
      <c r="A238" s="63" t="s">
        <v>158</v>
      </c>
      <c r="B238" s="63" t="s">
        <v>423</v>
      </c>
      <c r="C238" s="64">
        <v>19.0</v>
      </c>
      <c r="D238" s="64">
        <v>1.0</v>
      </c>
      <c r="E238" s="65">
        <v>0.0526</v>
      </c>
    </row>
    <row r="239">
      <c r="A239" s="63" t="s">
        <v>158</v>
      </c>
      <c r="B239" s="63" t="s">
        <v>424</v>
      </c>
      <c r="C239" s="64">
        <v>3.0</v>
      </c>
      <c r="D239" s="64">
        <v>0.0</v>
      </c>
      <c r="E239" s="65">
        <v>0.0</v>
      </c>
    </row>
    <row r="240">
      <c r="A240" s="63" t="s">
        <v>158</v>
      </c>
      <c r="B240" s="63" t="s">
        <v>425</v>
      </c>
      <c r="C240" s="64">
        <v>166.0</v>
      </c>
      <c r="D240" s="64">
        <v>55.0</v>
      </c>
      <c r="E240" s="65">
        <v>0.3313</v>
      </c>
    </row>
    <row r="241">
      <c r="A241" s="63" t="s">
        <v>158</v>
      </c>
      <c r="B241" s="63" t="s">
        <v>426</v>
      </c>
      <c r="C241" s="64">
        <v>83.0</v>
      </c>
      <c r="D241" s="64">
        <v>3.0</v>
      </c>
      <c r="E241" s="65">
        <v>0.0361</v>
      </c>
    </row>
    <row r="242">
      <c r="A242" s="63" t="s">
        <v>158</v>
      </c>
      <c r="B242" s="63" t="s">
        <v>427</v>
      </c>
      <c r="C242" s="64">
        <v>308.0</v>
      </c>
      <c r="D242" s="64">
        <v>106.0</v>
      </c>
      <c r="E242" s="65">
        <v>0.3442</v>
      </c>
    </row>
    <row r="243">
      <c r="A243" s="63" t="s">
        <v>158</v>
      </c>
      <c r="B243" s="63" t="s">
        <v>428</v>
      </c>
      <c r="C243" s="64">
        <v>44.0</v>
      </c>
      <c r="D243" s="64">
        <v>23.0</v>
      </c>
      <c r="E243" s="65">
        <v>0.5227</v>
      </c>
    </row>
    <row r="244">
      <c r="A244" s="63" t="s">
        <v>158</v>
      </c>
      <c r="B244" s="63" t="s">
        <v>429</v>
      </c>
      <c r="C244" s="64">
        <v>2.0</v>
      </c>
      <c r="D244" s="64">
        <v>0.0</v>
      </c>
      <c r="E244" s="65">
        <v>0.0</v>
      </c>
    </row>
    <row r="245">
      <c r="A245" s="63" t="s">
        <v>158</v>
      </c>
      <c r="B245" s="63" t="s">
        <v>430</v>
      </c>
      <c r="C245" s="64">
        <v>2.0</v>
      </c>
      <c r="D245" s="64">
        <v>0.0</v>
      </c>
      <c r="E245" s="65">
        <v>0.0</v>
      </c>
    </row>
    <row r="246">
      <c r="A246" s="63" t="s">
        <v>158</v>
      </c>
      <c r="B246" s="63" t="s">
        <v>431</v>
      </c>
      <c r="C246" s="64">
        <v>171.0</v>
      </c>
      <c r="D246" s="64">
        <v>50.0</v>
      </c>
      <c r="E246" s="65">
        <v>0.2924</v>
      </c>
    </row>
    <row r="247">
      <c r="A247" s="63" t="s">
        <v>158</v>
      </c>
      <c r="B247" s="63" t="s">
        <v>432</v>
      </c>
      <c r="C247" s="64">
        <v>138.0</v>
      </c>
      <c r="D247" s="64">
        <v>8.0</v>
      </c>
      <c r="E247" s="65">
        <v>0.058</v>
      </c>
    </row>
    <row r="248">
      <c r="A248" s="63" t="s">
        <v>158</v>
      </c>
      <c r="B248" s="63" t="s">
        <v>433</v>
      </c>
      <c r="C248" s="64">
        <v>8.0</v>
      </c>
      <c r="D248" s="64">
        <v>2.0</v>
      </c>
      <c r="E248" s="65">
        <v>0.25</v>
      </c>
    </row>
    <row r="249">
      <c r="A249" s="63" t="s">
        <v>158</v>
      </c>
      <c r="B249" s="63" t="s">
        <v>434</v>
      </c>
      <c r="C249" s="64">
        <v>43.0</v>
      </c>
      <c r="D249" s="64">
        <v>17.0</v>
      </c>
      <c r="E249" s="65">
        <v>0.3953</v>
      </c>
    </row>
    <row r="250">
      <c r="A250" s="63" t="s">
        <v>158</v>
      </c>
      <c r="B250" s="63" t="s">
        <v>435</v>
      </c>
      <c r="C250" s="64">
        <v>144.0</v>
      </c>
      <c r="D250" s="64">
        <v>11.0</v>
      </c>
      <c r="E250" s="65">
        <v>0.0764</v>
      </c>
    </row>
    <row r="251">
      <c r="A251" s="63" t="s">
        <v>158</v>
      </c>
      <c r="B251" s="63" t="s">
        <v>436</v>
      </c>
      <c r="C251" s="64">
        <v>24.0</v>
      </c>
      <c r="D251" s="64">
        <v>1.0</v>
      </c>
      <c r="E251" s="65">
        <v>0.0417</v>
      </c>
    </row>
    <row r="252">
      <c r="A252" s="63" t="s">
        <v>158</v>
      </c>
      <c r="B252" s="63" t="s">
        <v>437</v>
      </c>
      <c r="C252" s="64">
        <v>60.0</v>
      </c>
      <c r="D252" s="64">
        <v>9.0</v>
      </c>
      <c r="E252" s="65">
        <v>0.15</v>
      </c>
    </row>
    <row r="253">
      <c r="A253" s="63" t="s">
        <v>158</v>
      </c>
      <c r="B253" s="63" t="s">
        <v>438</v>
      </c>
      <c r="C253" s="64">
        <v>20.0</v>
      </c>
      <c r="D253" s="64">
        <v>2.0</v>
      </c>
      <c r="E253" s="65">
        <v>0.1</v>
      </c>
    </row>
    <row r="254">
      <c r="A254" s="63" t="s">
        <v>158</v>
      </c>
      <c r="B254" s="63" t="s">
        <v>439</v>
      </c>
      <c r="C254" s="64">
        <v>26.0</v>
      </c>
      <c r="D254" s="64">
        <v>4.0</v>
      </c>
      <c r="E254" s="65">
        <v>0.1538</v>
      </c>
    </row>
    <row r="255">
      <c r="A255" s="63" t="s">
        <v>158</v>
      </c>
      <c r="B255" s="63" t="s">
        <v>440</v>
      </c>
      <c r="C255" s="64">
        <v>4.0</v>
      </c>
      <c r="D255" s="64">
        <v>0.0</v>
      </c>
      <c r="E255" s="65">
        <v>0.0</v>
      </c>
    </row>
    <row r="256">
      <c r="A256" s="63" t="s">
        <v>158</v>
      </c>
      <c r="B256" s="63" t="s">
        <v>441</v>
      </c>
      <c r="C256" s="64">
        <v>17.0</v>
      </c>
      <c r="D256" s="64">
        <v>0.0</v>
      </c>
      <c r="E256" s="65">
        <v>0.0</v>
      </c>
    </row>
    <row r="257">
      <c r="A257" s="63" t="s">
        <v>158</v>
      </c>
      <c r="B257" s="63" t="s">
        <v>442</v>
      </c>
      <c r="C257" s="64">
        <v>42.0</v>
      </c>
      <c r="D257" s="64">
        <v>3.0</v>
      </c>
      <c r="E257" s="65">
        <v>0.0714</v>
      </c>
    </row>
    <row r="258">
      <c r="A258" s="63" t="s">
        <v>158</v>
      </c>
      <c r="B258" s="63" t="s">
        <v>443</v>
      </c>
      <c r="C258" s="64">
        <v>401.0</v>
      </c>
      <c r="D258" s="64">
        <v>157.0</v>
      </c>
      <c r="E258" s="65">
        <v>0.3915</v>
      </c>
    </row>
    <row r="259">
      <c r="A259" s="63" t="s">
        <v>158</v>
      </c>
      <c r="B259" s="63" t="s">
        <v>444</v>
      </c>
      <c r="C259" s="64">
        <v>392.0</v>
      </c>
      <c r="D259" s="64">
        <v>52.0</v>
      </c>
      <c r="E259" s="65">
        <v>0.1327</v>
      </c>
    </row>
    <row r="260">
      <c r="A260" s="63" t="s">
        <v>158</v>
      </c>
      <c r="B260" s="63" t="s">
        <v>445</v>
      </c>
      <c r="C260" s="64">
        <v>636.0</v>
      </c>
      <c r="D260" s="64">
        <v>155.0</v>
      </c>
      <c r="E260" s="65">
        <v>0.2437</v>
      </c>
    </row>
    <row r="261">
      <c r="A261" s="63" t="s">
        <v>158</v>
      </c>
      <c r="B261" s="63" t="s">
        <v>446</v>
      </c>
      <c r="C261" s="64">
        <v>382.0</v>
      </c>
      <c r="D261" s="64">
        <v>107.0</v>
      </c>
      <c r="E261" s="65">
        <v>0.2801</v>
      </c>
    </row>
    <row r="262">
      <c r="A262" s="63" t="s">
        <v>158</v>
      </c>
      <c r="B262" s="63" t="s">
        <v>447</v>
      </c>
      <c r="C262" s="64">
        <v>230.0</v>
      </c>
      <c r="D262" s="64">
        <v>50.0</v>
      </c>
      <c r="E262" s="65">
        <v>0.2174</v>
      </c>
    </row>
    <row r="263">
      <c r="A263" s="63" t="s">
        <v>158</v>
      </c>
      <c r="B263" s="63" t="s">
        <v>448</v>
      </c>
      <c r="C263" s="64">
        <v>5.0</v>
      </c>
      <c r="D263" s="64">
        <v>0.0</v>
      </c>
      <c r="E263" s="65">
        <v>0.0</v>
      </c>
    </row>
    <row r="264">
      <c r="A264" s="63" t="s">
        <v>158</v>
      </c>
      <c r="B264" s="63" t="s">
        <v>449</v>
      </c>
      <c r="C264" s="64">
        <v>61.0</v>
      </c>
      <c r="D264" s="64">
        <v>24.0</v>
      </c>
      <c r="E264" s="65">
        <v>0.3934</v>
      </c>
    </row>
    <row r="265">
      <c r="A265" s="63" t="s">
        <v>158</v>
      </c>
      <c r="B265" s="63" t="s">
        <v>450</v>
      </c>
      <c r="C265" s="64">
        <v>18.0</v>
      </c>
      <c r="D265" s="64">
        <v>5.0</v>
      </c>
      <c r="E265" s="65">
        <v>0.2778</v>
      </c>
    </row>
    <row r="266">
      <c r="A266" s="63" t="s">
        <v>158</v>
      </c>
      <c r="B266" s="63" t="s">
        <v>451</v>
      </c>
      <c r="C266" s="64">
        <v>54.0</v>
      </c>
      <c r="D266" s="64">
        <v>18.0</v>
      </c>
      <c r="E266" s="65">
        <v>0.3333</v>
      </c>
    </row>
    <row r="267">
      <c r="A267" s="63" t="s">
        <v>158</v>
      </c>
      <c r="B267" s="63" t="s">
        <v>452</v>
      </c>
      <c r="C267" s="64">
        <v>2.0</v>
      </c>
      <c r="D267" s="64">
        <v>2.0</v>
      </c>
      <c r="E267" s="65">
        <v>1.0</v>
      </c>
    </row>
    <row r="268">
      <c r="A268" s="63" t="s">
        <v>159</v>
      </c>
      <c r="B268" s="63" t="s">
        <v>453</v>
      </c>
      <c r="C268" s="64">
        <v>27.0</v>
      </c>
      <c r="D268" s="64">
        <v>3.0</v>
      </c>
      <c r="E268" s="65">
        <v>0.1111</v>
      </c>
    </row>
    <row r="269">
      <c r="A269" s="63" t="s">
        <v>159</v>
      </c>
      <c r="B269" s="63" t="s">
        <v>454</v>
      </c>
      <c r="C269" s="64">
        <v>2.0</v>
      </c>
      <c r="D269" s="64">
        <v>0.0</v>
      </c>
      <c r="E269" s="65">
        <v>0.0</v>
      </c>
    </row>
    <row r="270">
      <c r="A270" s="63" t="s">
        <v>159</v>
      </c>
      <c r="B270" s="63" t="s">
        <v>455</v>
      </c>
      <c r="C270" s="64">
        <v>11.0</v>
      </c>
      <c r="D270" s="64">
        <v>4.0</v>
      </c>
      <c r="E270" s="65">
        <v>0.3636</v>
      </c>
    </row>
    <row r="271">
      <c r="A271" s="63" t="s">
        <v>160</v>
      </c>
      <c r="B271" s="63" t="s">
        <v>456</v>
      </c>
      <c r="C271" s="64">
        <v>1.0</v>
      </c>
      <c r="D271" s="64">
        <v>1.0</v>
      </c>
      <c r="E271" s="65">
        <v>1.0</v>
      </c>
    </row>
    <row r="272">
      <c r="A272" s="63" t="s">
        <v>160</v>
      </c>
      <c r="B272" s="63" t="s">
        <v>457</v>
      </c>
      <c r="C272" s="64">
        <v>87.0</v>
      </c>
      <c r="D272" s="64">
        <v>26.0</v>
      </c>
      <c r="E272" s="65">
        <v>0.2989</v>
      </c>
    </row>
    <row r="273">
      <c r="A273" s="63" t="s">
        <v>160</v>
      </c>
      <c r="B273" s="63" t="s">
        <v>458</v>
      </c>
      <c r="C273" s="64">
        <v>2.0</v>
      </c>
      <c r="D273" s="64">
        <v>1.0</v>
      </c>
      <c r="E273" s="65">
        <v>0.5</v>
      </c>
    </row>
    <row r="274">
      <c r="A274" s="63" t="s">
        <v>161</v>
      </c>
      <c r="B274" s="63" t="s">
        <v>459</v>
      </c>
      <c r="C274" s="64">
        <v>2.0</v>
      </c>
      <c r="D274" s="64">
        <v>0.0</v>
      </c>
      <c r="E274" s="65">
        <v>0.0</v>
      </c>
    </row>
    <row r="275">
      <c r="A275" s="63" t="s">
        <v>162</v>
      </c>
      <c r="B275" s="63" t="s">
        <v>460</v>
      </c>
      <c r="C275" s="64">
        <v>1.0</v>
      </c>
      <c r="D275" s="64">
        <v>1.0</v>
      </c>
      <c r="E275" s="65">
        <v>1.0</v>
      </c>
    </row>
    <row r="276">
      <c r="A276" s="63" t="s">
        <v>162</v>
      </c>
      <c r="B276" s="63" t="s">
        <v>461</v>
      </c>
      <c r="C276" s="64">
        <v>1.0</v>
      </c>
      <c r="D276" s="64">
        <v>0.0</v>
      </c>
      <c r="E276" s="65">
        <v>0.0</v>
      </c>
    </row>
    <row r="277">
      <c r="A277" s="63" t="s">
        <v>162</v>
      </c>
      <c r="B277" s="63" t="s">
        <v>462</v>
      </c>
      <c r="C277" s="64">
        <v>2.0</v>
      </c>
      <c r="D277" s="64">
        <v>0.0</v>
      </c>
      <c r="E277" s="65">
        <v>0.0</v>
      </c>
    </row>
    <row r="278">
      <c r="A278" s="63" t="s">
        <v>164</v>
      </c>
      <c r="B278" s="63" t="s">
        <v>463</v>
      </c>
      <c r="C278" s="64">
        <v>2.0</v>
      </c>
      <c r="D278" s="64">
        <v>1.0</v>
      </c>
      <c r="E278" s="65">
        <v>0.5</v>
      </c>
    </row>
    <row r="279">
      <c r="A279" s="63" t="s">
        <v>166</v>
      </c>
      <c r="B279" s="63" t="s">
        <v>464</v>
      </c>
      <c r="C279" s="64">
        <v>1.0</v>
      </c>
      <c r="D279" s="64">
        <v>1.0</v>
      </c>
      <c r="E279" s="65">
        <v>1.0</v>
      </c>
    </row>
    <row r="280">
      <c r="A280" s="63" t="s">
        <v>168</v>
      </c>
      <c r="B280" s="63" t="s">
        <v>465</v>
      </c>
      <c r="C280" s="64">
        <v>1.0</v>
      </c>
      <c r="D280" s="64">
        <v>0.0</v>
      </c>
      <c r="E280" s="65">
        <v>0.0</v>
      </c>
    </row>
    <row r="281">
      <c r="A281" s="63" t="s">
        <v>168</v>
      </c>
      <c r="B281" s="63" t="s">
        <v>466</v>
      </c>
      <c r="C281" s="64">
        <v>1.0</v>
      </c>
      <c r="D281" s="64">
        <v>0.0</v>
      </c>
      <c r="E281" s="65">
        <v>0.0</v>
      </c>
    </row>
    <row r="282">
      <c r="A282" s="63" t="s">
        <v>169</v>
      </c>
      <c r="B282" s="63" t="s">
        <v>467</v>
      </c>
      <c r="C282" s="64">
        <v>347.0</v>
      </c>
      <c r="D282" s="64">
        <v>65.0</v>
      </c>
      <c r="E282" s="65">
        <v>0.1873</v>
      </c>
    </row>
    <row r="283">
      <c r="A283" s="63" t="s">
        <v>170</v>
      </c>
      <c r="B283" s="63" t="s">
        <v>468</v>
      </c>
      <c r="C283" s="64">
        <v>8.0</v>
      </c>
      <c r="D283" s="64">
        <v>1.0</v>
      </c>
      <c r="E283" s="65">
        <v>0.125</v>
      </c>
    </row>
    <row r="284">
      <c r="A284" s="63" t="s">
        <v>174</v>
      </c>
      <c r="B284" s="63" t="s">
        <v>469</v>
      </c>
      <c r="C284" s="64">
        <v>39.0</v>
      </c>
      <c r="D284" s="64">
        <v>13.0</v>
      </c>
      <c r="E284" s="65">
        <v>0.3333</v>
      </c>
    </row>
    <row r="285">
      <c r="A285" s="63" t="s">
        <v>174</v>
      </c>
      <c r="B285" s="63" t="s">
        <v>470</v>
      </c>
      <c r="C285" s="64">
        <v>500.0</v>
      </c>
      <c r="D285" s="64">
        <v>183.0</v>
      </c>
      <c r="E285" s="65">
        <v>0.366</v>
      </c>
    </row>
    <row r="286">
      <c r="A286" s="63" t="s">
        <v>174</v>
      </c>
      <c r="B286" s="63" t="s">
        <v>471</v>
      </c>
      <c r="C286" s="64">
        <v>19.0</v>
      </c>
      <c r="D286" s="64">
        <v>6.0</v>
      </c>
      <c r="E286" s="65">
        <v>0.3158</v>
      </c>
    </row>
    <row r="287">
      <c r="A287" s="63" t="s">
        <v>174</v>
      </c>
      <c r="B287" s="63" t="s">
        <v>472</v>
      </c>
      <c r="C287" s="64">
        <v>9.0</v>
      </c>
      <c r="D287" s="64">
        <v>1.0</v>
      </c>
      <c r="E287" s="65">
        <v>0.1111</v>
      </c>
    </row>
    <row r="288">
      <c r="A288" s="63" t="s">
        <v>174</v>
      </c>
      <c r="B288" s="63" t="s">
        <v>473</v>
      </c>
      <c r="C288" s="64">
        <v>71.0</v>
      </c>
      <c r="D288" s="64">
        <v>22.0</v>
      </c>
      <c r="E288" s="65">
        <v>0.3099</v>
      </c>
    </row>
    <row r="289">
      <c r="A289" s="63" t="s">
        <v>174</v>
      </c>
      <c r="B289" s="63" t="s">
        <v>474</v>
      </c>
      <c r="C289" s="64">
        <v>20.0</v>
      </c>
      <c r="D289" s="64">
        <v>2.0</v>
      </c>
      <c r="E289" s="65">
        <v>0.1</v>
      </c>
    </row>
    <row r="290">
      <c r="A290" s="63" t="s">
        <v>174</v>
      </c>
      <c r="B290" s="63" t="s">
        <v>475</v>
      </c>
      <c r="C290" s="64">
        <v>46.0</v>
      </c>
      <c r="D290" s="64">
        <v>10.0</v>
      </c>
      <c r="E290" s="65">
        <v>0.2174</v>
      </c>
    </row>
    <row r="291">
      <c r="A291" s="63" t="s">
        <v>174</v>
      </c>
      <c r="B291" s="63" t="s">
        <v>476</v>
      </c>
      <c r="C291" s="64">
        <v>5.0</v>
      </c>
      <c r="D291" s="64">
        <v>0.0</v>
      </c>
      <c r="E291" s="65">
        <v>0.0</v>
      </c>
    </row>
    <row r="292">
      <c r="A292" s="63" t="s">
        <v>174</v>
      </c>
      <c r="B292" s="63" t="s">
        <v>477</v>
      </c>
      <c r="C292" s="64">
        <v>264.0</v>
      </c>
      <c r="D292" s="64">
        <v>93.0</v>
      </c>
      <c r="E292" s="65">
        <v>0.3523</v>
      </c>
    </row>
    <row r="293">
      <c r="A293" s="63" t="s">
        <v>174</v>
      </c>
      <c r="B293" s="63" t="s">
        <v>478</v>
      </c>
      <c r="C293" s="64">
        <v>302.0</v>
      </c>
      <c r="D293" s="64">
        <v>120.0</v>
      </c>
      <c r="E293" s="65">
        <v>0.3974</v>
      </c>
    </row>
    <row r="294">
      <c r="A294" s="63" t="s">
        <v>174</v>
      </c>
      <c r="B294" s="63" t="s">
        <v>479</v>
      </c>
      <c r="C294" s="64">
        <v>7.0</v>
      </c>
      <c r="D294" s="64">
        <v>3.0</v>
      </c>
      <c r="E294" s="65">
        <v>0.4286</v>
      </c>
    </row>
    <row r="295">
      <c r="A295" s="63" t="s">
        <v>174</v>
      </c>
      <c r="B295" s="63" t="s">
        <v>480</v>
      </c>
      <c r="C295" s="64">
        <v>346.0</v>
      </c>
      <c r="D295" s="64">
        <v>28.0</v>
      </c>
      <c r="E295" s="65">
        <v>0.0809</v>
      </c>
    </row>
    <row r="296">
      <c r="A296" s="63" t="s">
        <v>174</v>
      </c>
      <c r="B296" s="63" t="s">
        <v>481</v>
      </c>
      <c r="C296" s="64">
        <v>2.0</v>
      </c>
      <c r="D296" s="64">
        <v>0.0</v>
      </c>
      <c r="E296" s="65">
        <v>0.0</v>
      </c>
    </row>
    <row r="297">
      <c r="A297" s="63" t="s">
        <v>174</v>
      </c>
      <c r="B297" s="63" t="s">
        <v>482</v>
      </c>
      <c r="C297" s="64">
        <v>311.0</v>
      </c>
      <c r="D297" s="64">
        <v>125.0</v>
      </c>
      <c r="E297" s="65">
        <v>0.4019</v>
      </c>
    </row>
    <row r="298">
      <c r="A298" s="63" t="s">
        <v>174</v>
      </c>
      <c r="B298" s="63" t="s">
        <v>483</v>
      </c>
      <c r="C298" s="64">
        <v>559.0</v>
      </c>
      <c r="D298" s="64">
        <v>143.0</v>
      </c>
      <c r="E298" s="65">
        <v>0.2558</v>
      </c>
    </row>
    <row r="299">
      <c r="A299" s="63" t="s">
        <v>174</v>
      </c>
      <c r="B299" s="63" t="s">
        <v>484</v>
      </c>
      <c r="C299" s="64">
        <v>11.0</v>
      </c>
      <c r="D299" s="64">
        <v>3.0</v>
      </c>
      <c r="E299" s="65">
        <v>0.2727</v>
      </c>
    </row>
    <row r="300">
      <c r="A300" s="63" t="s">
        <v>174</v>
      </c>
      <c r="B300" s="63" t="s">
        <v>485</v>
      </c>
      <c r="C300" s="64">
        <v>9.0</v>
      </c>
      <c r="D300" s="64">
        <v>6.0</v>
      </c>
      <c r="E300" s="65">
        <v>0.6667</v>
      </c>
    </row>
    <row r="301">
      <c r="A301" s="63" t="s">
        <v>174</v>
      </c>
      <c r="B301" s="63" t="s">
        <v>486</v>
      </c>
      <c r="C301" s="64">
        <v>162.0</v>
      </c>
      <c r="D301" s="64">
        <v>52.0</v>
      </c>
      <c r="E301" s="65">
        <v>0.321</v>
      </c>
    </row>
    <row r="302">
      <c r="A302" s="63" t="s">
        <v>174</v>
      </c>
      <c r="B302" s="63" t="s">
        <v>487</v>
      </c>
      <c r="C302" s="64">
        <v>290.0</v>
      </c>
      <c r="D302" s="64">
        <v>109.0</v>
      </c>
      <c r="E302" s="65">
        <v>0.3759</v>
      </c>
    </row>
    <row r="303">
      <c r="A303" s="63" t="s">
        <v>174</v>
      </c>
      <c r="B303" s="63" t="s">
        <v>488</v>
      </c>
      <c r="C303" s="64">
        <v>134.0</v>
      </c>
      <c r="D303" s="64">
        <v>49.0</v>
      </c>
      <c r="E303" s="65">
        <v>0.3657</v>
      </c>
    </row>
    <row r="304">
      <c r="A304" s="63" t="s">
        <v>174</v>
      </c>
      <c r="B304" s="63" t="s">
        <v>489</v>
      </c>
      <c r="C304" s="64">
        <v>657.0</v>
      </c>
      <c r="D304" s="64">
        <v>191.0</v>
      </c>
      <c r="E304" s="65">
        <v>0.2907</v>
      </c>
    </row>
    <row r="305">
      <c r="A305" s="63" t="s">
        <v>175</v>
      </c>
      <c r="B305" s="63" t="s">
        <v>490</v>
      </c>
      <c r="C305" s="64">
        <v>4.0</v>
      </c>
      <c r="D305" s="64">
        <v>3.0</v>
      </c>
      <c r="E305" s="65">
        <v>0.75</v>
      </c>
    </row>
    <row r="306">
      <c r="A306" s="63" t="s">
        <v>175</v>
      </c>
      <c r="B306" s="63" t="s">
        <v>491</v>
      </c>
      <c r="C306" s="64">
        <v>8.0</v>
      </c>
      <c r="D306" s="64">
        <v>4.0</v>
      </c>
      <c r="E306" s="65">
        <v>0.5</v>
      </c>
    </row>
    <row r="307">
      <c r="A307" s="63" t="s">
        <v>175</v>
      </c>
      <c r="B307" s="63" t="s">
        <v>492</v>
      </c>
      <c r="C307" s="64">
        <v>27.0</v>
      </c>
      <c r="D307" s="64">
        <v>23.0</v>
      </c>
      <c r="E307" s="65">
        <v>0.8519</v>
      </c>
    </row>
    <row r="308">
      <c r="A308" s="63" t="s">
        <v>178</v>
      </c>
      <c r="B308" s="63" t="s">
        <v>493</v>
      </c>
      <c r="C308" s="64">
        <v>2.0</v>
      </c>
      <c r="D308" s="64">
        <v>0.0</v>
      </c>
      <c r="E308" s="65">
        <v>0.0</v>
      </c>
    </row>
    <row r="309">
      <c r="A309" s="63" t="s">
        <v>180</v>
      </c>
      <c r="B309" s="63" t="s">
        <v>494</v>
      </c>
      <c r="C309" s="64">
        <v>1.0</v>
      </c>
      <c r="D309" s="64">
        <v>0.0</v>
      </c>
      <c r="E309" s="65">
        <v>0.0</v>
      </c>
    </row>
    <row r="310">
      <c r="A310" s="63" t="s">
        <v>151</v>
      </c>
      <c r="B310" s="63" t="s">
        <v>151</v>
      </c>
      <c r="C310" s="64">
        <v>52.0</v>
      </c>
      <c r="D310" s="64">
        <v>7.0</v>
      </c>
      <c r="E310" s="65">
        <v>0.1346</v>
      </c>
    </row>
    <row r="311">
      <c r="C311" s="6">
        <f t="shared" ref="C311:D311" si="1">SUM(C2:C310)</f>
        <v>28597</v>
      </c>
      <c r="D311" s="6">
        <f t="shared" si="1"/>
        <v>7375</v>
      </c>
      <c r="E311" s="4">
        <f>D311/C311</f>
        <v>0.2578941847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38.0"/>
  </cols>
  <sheetData>
    <row r="1">
      <c r="A1" s="66" t="s">
        <v>183</v>
      </c>
      <c r="B1" s="66" t="s">
        <v>184</v>
      </c>
      <c r="C1" s="66" t="s">
        <v>185</v>
      </c>
      <c r="D1" s="66" t="s">
        <v>186</v>
      </c>
      <c r="E1" s="66" t="s">
        <v>495</v>
      </c>
    </row>
    <row r="2">
      <c r="A2" s="63" t="s">
        <v>105</v>
      </c>
      <c r="B2" s="63" t="s">
        <v>188</v>
      </c>
      <c r="C2" s="64">
        <v>7.0</v>
      </c>
      <c r="D2" s="64">
        <v>2.0</v>
      </c>
      <c r="E2" s="65">
        <v>0.2857</v>
      </c>
    </row>
    <row r="3">
      <c r="A3" s="63" t="s">
        <v>106</v>
      </c>
      <c r="B3" s="63" t="s">
        <v>496</v>
      </c>
      <c r="C3" s="64">
        <v>1.0</v>
      </c>
      <c r="D3" s="64">
        <v>0.0</v>
      </c>
      <c r="E3" s="65">
        <v>0.0</v>
      </c>
    </row>
    <row r="4">
      <c r="A4" s="63" t="s">
        <v>106</v>
      </c>
      <c r="B4" s="63" t="s">
        <v>189</v>
      </c>
      <c r="C4" s="64">
        <v>69.0</v>
      </c>
      <c r="D4" s="64">
        <v>1.0</v>
      </c>
      <c r="E4" s="65">
        <v>0.0145</v>
      </c>
    </row>
    <row r="5">
      <c r="A5" s="63" t="s">
        <v>106</v>
      </c>
      <c r="B5" s="63" t="s">
        <v>190</v>
      </c>
      <c r="C5" s="64">
        <v>84.0</v>
      </c>
      <c r="D5" s="64">
        <v>1.0</v>
      </c>
      <c r="E5" s="65">
        <v>0.0119</v>
      </c>
    </row>
    <row r="6">
      <c r="A6" s="63" t="s">
        <v>106</v>
      </c>
      <c r="B6" s="63" t="s">
        <v>191</v>
      </c>
      <c r="C6" s="64">
        <v>442.0</v>
      </c>
      <c r="D6" s="64">
        <v>65.0</v>
      </c>
      <c r="E6" s="65">
        <v>0.1471</v>
      </c>
    </row>
    <row r="7">
      <c r="A7" s="63" t="s">
        <v>106</v>
      </c>
      <c r="B7" s="63" t="s">
        <v>192</v>
      </c>
      <c r="C7" s="64">
        <v>2.0</v>
      </c>
      <c r="D7" s="64">
        <v>0.0</v>
      </c>
      <c r="E7" s="65">
        <v>0.0</v>
      </c>
    </row>
    <row r="8">
      <c r="A8" s="63" t="s">
        <v>109</v>
      </c>
      <c r="B8" s="63" t="s">
        <v>194</v>
      </c>
      <c r="C8" s="64">
        <v>22.0</v>
      </c>
      <c r="D8" s="64">
        <v>1.0</v>
      </c>
      <c r="E8" s="65">
        <v>0.0455</v>
      </c>
    </row>
    <row r="9">
      <c r="A9" s="63" t="s">
        <v>110</v>
      </c>
      <c r="B9" s="63" t="s">
        <v>497</v>
      </c>
      <c r="C9" s="64">
        <v>1.0</v>
      </c>
      <c r="D9" s="64">
        <v>1.0</v>
      </c>
      <c r="E9" s="65">
        <v>1.0</v>
      </c>
    </row>
    <row r="10">
      <c r="A10" s="63" t="s">
        <v>111</v>
      </c>
      <c r="B10" s="63" t="s">
        <v>196</v>
      </c>
      <c r="C10" s="64">
        <v>14.0</v>
      </c>
      <c r="D10" s="64">
        <v>7.0</v>
      </c>
      <c r="E10" s="65">
        <v>0.5</v>
      </c>
    </row>
    <row r="11">
      <c r="A11" s="63" t="s">
        <v>111</v>
      </c>
      <c r="B11" s="63" t="s">
        <v>198</v>
      </c>
      <c r="C11" s="64">
        <v>27.0</v>
      </c>
      <c r="D11" s="64">
        <v>17.0</v>
      </c>
      <c r="E11" s="65">
        <v>0.6296</v>
      </c>
    </row>
    <row r="12">
      <c r="A12" s="63" t="s">
        <v>111</v>
      </c>
      <c r="B12" s="63" t="s">
        <v>498</v>
      </c>
      <c r="C12" s="64">
        <v>3.0</v>
      </c>
      <c r="D12" s="64">
        <v>0.0</v>
      </c>
      <c r="E12" s="65">
        <v>0.0</v>
      </c>
    </row>
    <row r="13">
      <c r="A13" s="63" t="s">
        <v>111</v>
      </c>
      <c r="B13" s="63" t="s">
        <v>499</v>
      </c>
      <c r="C13" s="64">
        <v>1.0</v>
      </c>
      <c r="D13" s="64">
        <v>0.0</v>
      </c>
      <c r="E13" s="65">
        <v>0.0</v>
      </c>
    </row>
    <row r="14">
      <c r="A14" s="63" t="s">
        <v>111</v>
      </c>
      <c r="B14" s="63" t="s">
        <v>200</v>
      </c>
      <c r="C14" s="64">
        <v>20.0</v>
      </c>
      <c r="D14" s="64">
        <v>12.0</v>
      </c>
      <c r="E14" s="65">
        <v>0.6</v>
      </c>
    </row>
    <row r="15">
      <c r="A15" s="63" t="s">
        <v>111</v>
      </c>
      <c r="B15" s="63" t="s">
        <v>500</v>
      </c>
      <c r="C15" s="64">
        <v>1.0</v>
      </c>
      <c r="D15" s="64">
        <v>1.0</v>
      </c>
      <c r="E15" s="65">
        <v>1.0</v>
      </c>
    </row>
    <row r="16">
      <c r="A16" s="63" t="s">
        <v>111</v>
      </c>
      <c r="B16" s="63" t="s">
        <v>201</v>
      </c>
      <c r="C16" s="64">
        <v>6.0</v>
      </c>
      <c r="D16" s="64">
        <v>1.0</v>
      </c>
      <c r="E16" s="65">
        <v>0.1667</v>
      </c>
    </row>
    <row r="17">
      <c r="A17" s="63" t="s">
        <v>111</v>
      </c>
      <c r="B17" s="63" t="s">
        <v>202</v>
      </c>
      <c r="C17" s="64">
        <v>31.0</v>
      </c>
      <c r="D17" s="64">
        <v>12.0</v>
      </c>
      <c r="E17" s="65">
        <v>0.3871</v>
      </c>
    </row>
    <row r="18">
      <c r="A18" s="63" t="s">
        <v>111</v>
      </c>
      <c r="B18" s="63" t="s">
        <v>501</v>
      </c>
      <c r="C18" s="64">
        <v>2.0</v>
      </c>
      <c r="D18" s="64">
        <v>0.0</v>
      </c>
      <c r="E18" s="65">
        <v>0.0</v>
      </c>
    </row>
    <row r="19">
      <c r="A19" s="63" t="s">
        <v>111</v>
      </c>
      <c r="B19" s="63" t="s">
        <v>203</v>
      </c>
      <c r="C19" s="64">
        <v>27.0</v>
      </c>
      <c r="D19" s="64">
        <v>11.0</v>
      </c>
      <c r="E19" s="65">
        <v>0.4074</v>
      </c>
    </row>
    <row r="20">
      <c r="A20" s="63" t="s">
        <v>111</v>
      </c>
      <c r="B20" s="63" t="s">
        <v>502</v>
      </c>
      <c r="C20" s="64">
        <v>9.0</v>
      </c>
      <c r="D20" s="64">
        <v>6.0</v>
      </c>
      <c r="E20" s="65">
        <v>0.6667</v>
      </c>
    </row>
    <row r="21">
      <c r="A21" s="63" t="s">
        <v>111</v>
      </c>
      <c r="B21" s="63" t="s">
        <v>204</v>
      </c>
      <c r="C21" s="64">
        <v>5.0</v>
      </c>
      <c r="D21" s="64">
        <v>0.0</v>
      </c>
      <c r="E21" s="65">
        <v>0.0</v>
      </c>
    </row>
    <row r="22">
      <c r="A22" s="63" t="s">
        <v>111</v>
      </c>
      <c r="B22" s="63" t="s">
        <v>503</v>
      </c>
      <c r="C22" s="64">
        <v>1.0</v>
      </c>
      <c r="D22" s="64">
        <v>0.0</v>
      </c>
      <c r="E22" s="65">
        <v>0.0</v>
      </c>
    </row>
    <row r="23">
      <c r="A23" s="63" t="s">
        <v>111</v>
      </c>
      <c r="B23" s="63" t="s">
        <v>206</v>
      </c>
      <c r="C23" s="64">
        <v>5.0</v>
      </c>
      <c r="D23" s="64">
        <v>2.0</v>
      </c>
      <c r="E23" s="65">
        <v>0.4</v>
      </c>
    </row>
    <row r="24">
      <c r="A24" s="63" t="s">
        <v>111</v>
      </c>
      <c r="B24" s="63" t="s">
        <v>207</v>
      </c>
      <c r="C24" s="64">
        <v>14.0</v>
      </c>
      <c r="D24" s="64">
        <v>5.0</v>
      </c>
      <c r="E24" s="65">
        <v>0.3571</v>
      </c>
    </row>
    <row r="25">
      <c r="A25" s="63" t="s">
        <v>111</v>
      </c>
      <c r="B25" s="63" t="s">
        <v>209</v>
      </c>
      <c r="C25" s="64">
        <v>250.0</v>
      </c>
      <c r="D25" s="64">
        <v>37.0</v>
      </c>
      <c r="E25" s="65">
        <v>0.148</v>
      </c>
    </row>
    <row r="26">
      <c r="A26" s="63" t="s">
        <v>111</v>
      </c>
      <c r="B26" s="63" t="s">
        <v>210</v>
      </c>
      <c r="C26" s="64">
        <v>29.0</v>
      </c>
      <c r="D26" s="64">
        <v>18.0</v>
      </c>
      <c r="E26" s="65">
        <v>0.6207</v>
      </c>
    </row>
    <row r="27">
      <c r="A27" s="63" t="s">
        <v>111</v>
      </c>
      <c r="B27" s="63" t="s">
        <v>211</v>
      </c>
      <c r="C27" s="64">
        <v>22.0</v>
      </c>
      <c r="D27" s="64">
        <v>14.0</v>
      </c>
      <c r="E27" s="65">
        <v>0.6364</v>
      </c>
    </row>
    <row r="28">
      <c r="A28" s="63" t="s">
        <v>111</v>
      </c>
      <c r="B28" s="63" t="s">
        <v>212</v>
      </c>
      <c r="C28" s="64">
        <v>10.0</v>
      </c>
      <c r="D28" s="64">
        <v>0.0</v>
      </c>
      <c r="E28" s="65">
        <v>0.0</v>
      </c>
    </row>
    <row r="29">
      <c r="A29" s="63" t="s">
        <v>111</v>
      </c>
      <c r="B29" s="63" t="s">
        <v>213</v>
      </c>
      <c r="C29" s="64">
        <v>67.0</v>
      </c>
      <c r="D29" s="64">
        <v>29.0</v>
      </c>
      <c r="E29" s="65">
        <v>0.4328</v>
      </c>
    </row>
    <row r="30">
      <c r="A30" s="63" t="s">
        <v>111</v>
      </c>
      <c r="B30" s="63" t="s">
        <v>214</v>
      </c>
      <c r="C30" s="64">
        <v>35.0</v>
      </c>
      <c r="D30" s="64">
        <v>12.0</v>
      </c>
      <c r="E30" s="65">
        <v>0.3429</v>
      </c>
    </row>
    <row r="31">
      <c r="A31" s="63" t="s">
        <v>111</v>
      </c>
      <c r="B31" s="63" t="s">
        <v>215</v>
      </c>
      <c r="C31" s="64">
        <v>1.0</v>
      </c>
      <c r="D31" s="64">
        <v>0.0</v>
      </c>
      <c r="E31" s="65">
        <v>0.0</v>
      </c>
    </row>
    <row r="32">
      <c r="A32" s="63" t="s">
        <v>111</v>
      </c>
      <c r="B32" s="63" t="s">
        <v>216</v>
      </c>
      <c r="C32" s="64">
        <v>21.0</v>
      </c>
      <c r="D32" s="64">
        <v>10.0</v>
      </c>
      <c r="E32" s="65">
        <v>0.4762</v>
      </c>
    </row>
    <row r="33">
      <c r="A33" s="63" t="s">
        <v>111</v>
      </c>
      <c r="B33" s="63" t="s">
        <v>504</v>
      </c>
      <c r="C33" s="64">
        <v>10.0</v>
      </c>
      <c r="D33" s="64">
        <v>9.0</v>
      </c>
      <c r="E33" s="65">
        <v>0.9</v>
      </c>
    </row>
    <row r="34">
      <c r="A34" s="63" t="s">
        <v>111</v>
      </c>
      <c r="B34" s="63" t="s">
        <v>217</v>
      </c>
      <c r="C34" s="64">
        <v>9.0</v>
      </c>
      <c r="D34" s="64">
        <v>7.0</v>
      </c>
      <c r="E34" s="65">
        <v>0.7778</v>
      </c>
    </row>
    <row r="35">
      <c r="A35" s="63" t="s">
        <v>111</v>
      </c>
      <c r="B35" s="63" t="s">
        <v>218</v>
      </c>
      <c r="C35" s="64">
        <v>1.0</v>
      </c>
      <c r="D35" s="64">
        <v>1.0</v>
      </c>
      <c r="E35" s="65">
        <v>1.0</v>
      </c>
    </row>
    <row r="36">
      <c r="A36" s="63" t="s">
        <v>111</v>
      </c>
      <c r="B36" s="63" t="s">
        <v>219</v>
      </c>
      <c r="C36" s="64">
        <v>41.0</v>
      </c>
      <c r="D36" s="64">
        <v>17.0</v>
      </c>
      <c r="E36" s="65">
        <v>0.4146</v>
      </c>
    </row>
    <row r="37">
      <c r="A37" s="63" t="s">
        <v>111</v>
      </c>
      <c r="B37" s="63" t="s">
        <v>220</v>
      </c>
      <c r="C37" s="64">
        <v>1.0</v>
      </c>
      <c r="D37" s="64">
        <v>0.0</v>
      </c>
      <c r="E37" s="65">
        <v>0.0</v>
      </c>
    </row>
    <row r="38">
      <c r="A38" s="63" t="s">
        <v>111</v>
      </c>
      <c r="B38" s="63" t="s">
        <v>221</v>
      </c>
      <c r="C38" s="64">
        <v>39.0</v>
      </c>
      <c r="D38" s="64">
        <v>6.0</v>
      </c>
      <c r="E38" s="65">
        <v>0.1538</v>
      </c>
    </row>
    <row r="39">
      <c r="A39" s="63" t="s">
        <v>111</v>
      </c>
      <c r="B39" s="63" t="s">
        <v>222</v>
      </c>
      <c r="C39" s="64">
        <v>1.0</v>
      </c>
      <c r="D39" s="64">
        <v>0.0</v>
      </c>
      <c r="E39" s="65">
        <v>0.0</v>
      </c>
    </row>
    <row r="40">
      <c r="A40" s="63" t="s">
        <v>111</v>
      </c>
      <c r="B40" s="63" t="s">
        <v>223</v>
      </c>
      <c r="C40" s="64">
        <v>26.0</v>
      </c>
      <c r="D40" s="64">
        <v>13.0</v>
      </c>
      <c r="E40" s="65">
        <v>0.5</v>
      </c>
    </row>
    <row r="41">
      <c r="A41" s="63" t="s">
        <v>111</v>
      </c>
      <c r="B41" s="63" t="s">
        <v>505</v>
      </c>
      <c r="C41" s="64">
        <v>2.0</v>
      </c>
      <c r="D41" s="64">
        <v>2.0</v>
      </c>
      <c r="E41" s="65">
        <v>1.0</v>
      </c>
    </row>
    <row r="42">
      <c r="A42" s="63" t="s">
        <v>111</v>
      </c>
      <c r="B42" s="63" t="s">
        <v>224</v>
      </c>
      <c r="C42" s="64">
        <v>12.0</v>
      </c>
      <c r="D42" s="64">
        <v>9.0</v>
      </c>
      <c r="E42" s="65">
        <v>0.75</v>
      </c>
    </row>
    <row r="43">
      <c r="A43" s="63" t="s">
        <v>111</v>
      </c>
      <c r="B43" s="63" t="s">
        <v>226</v>
      </c>
      <c r="C43" s="64">
        <v>1.0</v>
      </c>
      <c r="D43" s="64">
        <v>0.0</v>
      </c>
      <c r="E43" s="65">
        <v>0.0</v>
      </c>
    </row>
    <row r="44">
      <c r="A44" s="63" t="s">
        <v>111</v>
      </c>
      <c r="B44" s="63" t="s">
        <v>227</v>
      </c>
      <c r="C44" s="64">
        <v>8.0</v>
      </c>
      <c r="D44" s="64">
        <v>6.0</v>
      </c>
      <c r="E44" s="65">
        <v>0.75</v>
      </c>
    </row>
    <row r="45">
      <c r="A45" s="63" t="s">
        <v>111</v>
      </c>
      <c r="B45" s="63" t="s">
        <v>230</v>
      </c>
      <c r="C45" s="64">
        <v>13.0</v>
      </c>
      <c r="D45" s="64">
        <v>7.0</v>
      </c>
      <c r="E45" s="65">
        <v>0.5385</v>
      </c>
    </row>
    <row r="46">
      <c r="A46" s="63" t="s">
        <v>111</v>
      </c>
      <c r="B46" s="63" t="s">
        <v>231</v>
      </c>
      <c r="C46" s="64">
        <v>43.0</v>
      </c>
      <c r="D46" s="64">
        <v>20.0</v>
      </c>
      <c r="E46" s="65">
        <v>0.4651</v>
      </c>
    </row>
    <row r="47">
      <c r="A47" s="63" t="s">
        <v>111</v>
      </c>
      <c r="B47" s="63" t="s">
        <v>232</v>
      </c>
      <c r="C47" s="64">
        <v>13.0</v>
      </c>
      <c r="D47" s="64">
        <v>3.0</v>
      </c>
      <c r="E47" s="65">
        <v>0.2308</v>
      </c>
    </row>
    <row r="48">
      <c r="A48" s="63" t="s">
        <v>113</v>
      </c>
      <c r="B48" s="63" t="s">
        <v>233</v>
      </c>
      <c r="C48" s="64">
        <v>6.0</v>
      </c>
      <c r="D48" s="64">
        <v>0.0</v>
      </c>
      <c r="E48" s="65">
        <v>0.0</v>
      </c>
    </row>
    <row r="49">
      <c r="A49" s="63" t="s">
        <v>113</v>
      </c>
      <c r="B49" s="63" t="s">
        <v>234</v>
      </c>
      <c r="C49" s="64">
        <v>45.0</v>
      </c>
      <c r="D49" s="64">
        <v>4.0</v>
      </c>
      <c r="E49" s="65">
        <v>0.0889</v>
      </c>
    </row>
    <row r="50">
      <c r="A50" s="63" t="s">
        <v>113</v>
      </c>
      <c r="B50" s="63" t="s">
        <v>235</v>
      </c>
      <c r="C50" s="64">
        <v>74.0</v>
      </c>
      <c r="D50" s="64">
        <v>20.0</v>
      </c>
      <c r="E50" s="65">
        <v>0.2703</v>
      </c>
    </row>
    <row r="51">
      <c r="A51" s="63" t="s">
        <v>113</v>
      </c>
      <c r="B51" s="63" t="s">
        <v>236</v>
      </c>
      <c r="C51" s="64">
        <v>43.0</v>
      </c>
      <c r="D51" s="64">
        <v>7.0</v>
      </c>
      <c r="E51" s="65">
        <v>0.1628</v>
      </c>
    </row>
    <row r="52">
      <c r="A52" s="63" t="s">
        <v>114</v>
      </c>
      <c r="B52" s="63" t="s">
        <v>237</v>
      </c>
      <c r="C52" s="64">
        <v>116.0</v>
      </c>
      <c r="D52" s="64">
        <v>39.0</v>
      </c>
      <c r="E52" s="65">
        <v>0.3362</v>
      </c>
    </row>
    <row r="53">
      <c r="A53" s="63" t="s">
        <v>114</v>
      </c>
      <c r="B53" s="63" t="s">
        <v>506</v>
      </c>
      <c r="C53" s="64">
        <v>1.0</v>
      </c>
      <c r="D53" s="64">
        <v>0.0</v>
      </c>
      <c r="E53" s="65">
        <v>0.0</v>
      </c>
    </row>
    <row r="54">
      <c r="A54" s="63" t="s">
        <v>114</v>
      </c>
      <c r="B54" s="63" t="s">
        <v>507</v>
      </c>
      <c r="C54" s="64">
        <v>3.0</v>
      </c>
      <c r="D54" s="64">
        <v>1.0</v>
      </c>
      <c r="E54" s="65">
        <v>0.3333</v>
      </c>
    </row>
    <row r="55">
      <c r="A55" s="63" t="s">
        <v>117</v>
      </c>
      <c r="B55" s="63" t="s">
        <v>240</v>
      </c>
      <c r="C55" s="64">
        <v>5.0</v>
      </c>
      <c r="D55" s="64">
        <v>0.0</v>
      </c>
      <c r="E55" s="65">
        <v>0.0</v>
      </c>
    </row>
    <row r="56">
      <c r="A56" s="63" t="s">
        <v>117</v>
      </c>
      <c r="B56" s="63" t="s">
        <v>241</v>
      </c>
      <c r="C56" s="64">
        <v>3.0</v>
      </c>
      <c r="D56" s="64">
        <v>0.0</v>
      </c>
      <c r="E56" s="65">
        <v>0.0</v>
      </c>
    </row>
    <row r="57">
      <c r="A57" s="63" t="s">
        <v>117</v>
      </c>
      <c r="B57" s="63" t="s">
        <v>242</v>
      </c>
      <c r="C57" s="64">
        <v>17.0</v>
      </c>
      <c r="D57" s="64">
        <v>3.0</v>
      </c>
      <c r="E57" s="65">
        <v>0.1765</v>
      </c>
    </row>
    <row r="58">
      <c r="A58" s="63" t="s">
        <v>118</v>
      </c>
      <c r="B58" s="63" t="s">
        <v>243</v>
      </c>
      <c r="C58" s="64">
        <v>64.0</v>
      </c>
      <c r="D58" s="64">
        <v>12.0</v>
      </c>
      <c r="E58" s="65">
        <v>0.1875</v>
      </c>
    </row>
    <row r="59">
      <c r="A59" s="63" t="s">
        <v>118</v>
      </c>
      <c r="B59" s="63" t="s">
        <v>244</v>
      </c>
      <c r="C59" s="64">
        <v>296.0</v>
      </c>
      <c r="D59" s="64">
        <v>21.0</v>
      </c>
      <c r="E59" s="65">
        <v>0.0709</v>
      </c>
    </row>
    <row r="60">
      <c r="A60" s="63" t="s">
        <v>118</v>
      </c>
      <c r="B60" s="63" t="s">
        <v>246</v>
      </c>
      <c r="C60" s="64">
        <v>140.0</v>
      </c>
      <c r="D60" s="64">
        <v>21.0</v>
      </c>
      <c r="E60" s="65">
        <v>0.15</v>
      </c>
    </row>
    <row r="61">
      <c r="A61" s="63" t="s">
        <v>118</v>
      </c>
      <c r="B61" s="63" t="s">
        <v>247</v>
      </c>
      <c r="C61" s="64">
        <v>1.0</v>
      </c>
      <c r="D61" s="64">
        <v>0.0</v>
      </c>
      <c r="E61" s="65">
        <v>0.0</v>
      </c>
    </row>
    <row r="62">
      <c r="A62" s="63" t="s">
        <v>118</v>
      </c>
      <c r="B62" s="63" t="s">
        <v>248</v>
      </c>
      <c r="C62" s="64">
        <v>360.0</v>
      </c>
      <c r="D62" s="64">
        <v>50.0</v>
      </c>
      <c r="E62" s="65">
        <v>0.1389</v>
      </c>
    </row>
    <row r="63">
      <c r="A63" s="63" t="s">
        <v>118</v>
      </c>
      <c r="B63" s="63" t="s">
        <v>249</v>
      </c>
      <c r="C63" s="64">
        <v>590.0</v>
      </c>
      <c r="D63" s="64">
        <v>52.0</v>
      </c>
      <c r="E63" s="65">
        <v>0.0881</v>
      </c>
    </row>
    <row r="64">
      <c r="A64" s="63" t="s">
        <v>118</v>
      </c>
      <c r="B64" s="63" t="s">
        <v>250</v>
      </c>
      <c r="C64" s="64">
        <v>422.0</v>
      </c>
      <c r="D64" s="64">
        <v>47.0</v>
      </c>
      <c r="E64" s="65">
        <v>0.1114</v>
      </c>
    </row>
    <row r="65">
      <c r="A65" s="63" t="s">
        <v>118</v>
      </c>
      <c r="B65" s="63" t="s">
        <v>251</v>
      </c>
      <c r="C65" s="64">
        <v>174.0</v>
      </c>
      <c r="D65" s="64">
        <v>22.0</v>
      </c>
      <c r="E65" s="65">
        <v>0.1264</v>
      </c>
    </row>
    <row r="66">
      <c r="A66" s="63" t="s">
        <v>118</v>
      </c>
      <c r="B66" s="63" t="s">
        <v>252</v>
      </c>
      <c r="C66" s="64">
        <v>34.0</v>
      </c>
      <c r="D66" s="64">
        <v>8.0</v>
      </c>
      <c r="E66" s="65">
        <v>0.2353</v>
      </c>
    </row>
    <row r="67">
      <c r="A67" s="63" t="s">
        <v>118</v>
      </c>
      <c r="B67" s="63" t="s">
        <v>253</v>
      </c>
      <c r="C67" s="64">
        <v>40.0</v>
      </c>
      <c r="D67" s="64">
        <v>3.0</v>
      </c>
      <c r="E67" s="65">
        <v>0.075</v>
      </c>
    </row>
    <row r="68">
      <c r="A68" s="63" t="s">
        <v>118</v>
      </c>
      <c r="B68" s="63" t="s">
        <v>508</v>
      </c>
      <c r="C68" s="64">
        <v>1.0</v>
      </c>
      <c r="D68" s="64">
        <v>0.0</v>
      </c>
      <c r="E68" s="65">
        <v>0.0</v>
      </c>
    </row>
    <row r="69">
      <c r="A69" s="63" t="s">
        <v>118</v>
      </c>
      <c r="B69" s="63" t="s">
        <v>254</v>
      </c>
      <c r="C69" s="64">
        <v>468.0</v>
      </c>
      <c r="D69" s="64">
        <v>58.0</v>
      </c>
      <c r="E69" s="65">
        <v>0.1239</v>
      </c>
    </row>
    <row r="70">
      <c r="A70" s="63" t="s">
        <v>118</v>
      </c>
      <c r="B70" s="63" t="s">
        <v>509</v>
      </c>
      <c r="C70" s="64">
        <v>1.0</v>
      </c>
      <c r="D70" s="64">
        <v>0.0</v>
      </c>
      <c r="E70" s="65">
        <v>0.0</v>
      </c>
    </row>
    <row r="71">
      <c r="A71" s="63" t="s">
        <v>118</v>
      </c>
      <c r="B71" s="63" t="s">
        <v>255</v>
      </c>
      <c r="C71" s="64">
        <v>56.0</v>
      </c>
      <c r="D71" s="64">
        <v>8.0</v>
      </c>
      <c r="E71" s="65">
        <v>0.1429</v>
      </c>
    </row>
    <row r="72">
      <c r="A72" s="63" t="s">
        <v>118</v>
      </c>
      <c r="B72" s="63" t="s">
        <v>256</v>
      </c>
      <c r="C72" s="64">
        <v>99.0</v>
      </c>
      <c r="D72" s="64">
        <v>20.0</v>
      </c>
      <c r="E72" s="65">
        <v>0.202</v>
      </c>
    </row>
    <row r="73">
      <c r="A73" s="63" t="s">
        <v>118</v>
      </c>
      <c r="B73" s="63" t="s">
        <v>258</v>
      </c>
      <c r="C73" s="64">
        <v>212.0</v>
      </c>
      <c r="D73" s="64">
        <v>37.0</v>
      </c>
      <c r="E73" s="65">
        <v>0.1745</v>
      </c>
    </row>
    <row r="74">
      <c r="A74" s="63" t="s">
        <v>118</v>
      </c>
      <c r="B74" s="63" t="s">
        <v>259</v>
      </c>
      <c r="C74" s="64">
        <v>434.0</v>
      </c>
      <c r="D74" s="64">
        <v>53.0</v>
      </c>
      <c r="E74" s="65">
        <v>0.1221</v>
      </c>
    </row>
    <row r="75">
      <c r="A75" s="63" t="s">
        <v>118</v>
      </c>
      <c r="B75" s="63" t="s">
        <v>260</v>
      </c>
      <c r="C75" s="64">
        <v>3.0</v>
      </c>
      <c r="D75" s="64">
        <v>0.0</v>
      </c>
      <c r="E75" s="65">
        <v>0.0</v>
      </c>
    </row>
    <row r="76">
      <c r="A76" s="63" t="s">
        <v>118</v>
      </c>
      <c r="B76" s="63" t="s">
        <v>510</v>
      </c>
      <c r="C76" s="64">
        <v>2.0</v>
      </c>
      <c r="D76" s="64">
        <v>1.0</v>
      </c>
      <c r="E76" s="65">
        <v>0.5</v>
      </c>
    </row>
    <row r="77">
      <c r="A77" s="63" t="s">
        <v>118</v>
      </c>
      <c r="B77" s="63" t="s">
        <v>511</v>
      </c>
      <c r="C77" s="64">
        <v>1.0</v>
      </c>
      <c r="D77" s="64">
        <v>0.0</v>
      </c>
      <c r="E77" s="65">
        <v>0.0</v>
      </c>
    </row>
    <row r="78">
      <c r="A78" s="63" t="s">
        <v>118</v>
      </c>
      <c r="B78" s="63" t="s">
        <v>262</v>
      </c>
      <c r="C78" s="64">
        <v>3.0</v>
      </c>
      <c r="D78" s="64">
        <v>0.0</v>
      </c>
      <c r="E78" s="65">
        <v>0.0</v>
      </c>
    </row>
    <row r="79">
      <c r="A79" s="63" t="s">
        <v>118</v>
      </c>
      <c r="B79" s="63" t="s">
        <v>263</v>
      </c>
      <c r="C79" s="64">
        <v>2.0</v>
      </c>
      <c r="D79" s="64">
        <v>1.0</v>
      </c>
      <c r="E79" s="65">
        <v>0.5</v>
      </c>
    </row>
    <row r="80">
      <c r="A80" s="63" t="s">
        <v>118</v>
      </c>
      <c r="B80" s="63" t="s">
        <v>264</v>
      </c>
      <c r="C80" s="64">
        <v>14.0</v>
      </c>
      <c r="D80" s="64">
        <v>0.0</v>
      </c>
      <c r="E80" s="65">
        <v>0.0</v>
      </c>
    </row>
    <row r="81">
      <c r="A81" s="63" t="s">
        <v>118</v>
      </c>
      <c r="B81" s="63" t="s">
        <v>266</v>
      </c>
      <c r="C81" s="64">
        <v>716.0</v>
      </c>
      <c r="D81" s="64">
        <v>67.0</v>
      </c>
      <c r="E81" s="65">
        <v>0.0936</v>
      </c>
    </row>
    <row r="82">
      <c r="A82" s="63" t="s">
        <v>118</v>
      </c>
      <c r="B82" s="63" t="s">
        <v>267</v>
      </c>
      <c r="C82" s="64">
        <v>168.0</v>
      </c>
      <c r="D82" s="64">
        <v>33.0</v>
      </c>
      <c r="E82" s="65">
        <v>0.1964</v>
      </c>
    </row>
    <row r="83">
      <c r="A83" s="63" t="s">
        <v>118</v>
      </c>
      <c r="B83" s="63" t="s">
        <v>268</v>
      </c>
      <c r="C83" s="64">
        <v>233.0</v>
      </c>
      <c r="D83" s="64">
        <v>16.0</v>
      </c>
      <c r="E83" s="65">
        <v>0.0687</v>
      </c>
    </row>
    <row r="84">
      <c r="A84" s="63" t="s">
        <v>118</v>
      </c>
      <c r="B84" s="63" t="s">
        <v>269</v>
      </c>
      <c r="C84" s="64">
        <v>336.0</v>
      </c>
      <c r="D84" s="64">
        <v>89.0</v>
      </c>
      <c r="E84" s="65">
        <v>0.2649</v>
      </c>
    </row>
    <row r="85">
      <c r="A85" s="63" t="s">
        <v>118</v>
      </c>
      <c r="B85" s="63" t="s">
        <v>512</v>
      </c>
      <c r="C85" s="64">
        <v>2.0</v>
      </c>
      <c r="D85" s="64">
        <v>0.0</v>
      </c>
      <c r="E85" s="65">
        <v>0.0</v>
      </c>
    </row>
    <row r="86">
      <c r="A86" s="63" t="s">
        <v>118</v>
      </c>
      <c r="B86" s="63" t="s">
        <v>270</v>
      </c>
      <c r="C86" s="64">
        <v>68.0</v>
      </c>
      <c r="D86" s="64">
        <v>7.0</v>
      </c>
      <c r="E86" s="65">
        <v>0.1029</v>
      </c>
    </row>
    <row r="87">
      <c r="A87" s="63" t="s">
        <v>118</v>
      </c>
      <c r="B87" s="63" t="s">
        <v>271</v>
      </c>
      <c r="C87" s="64">
        <v>157.0</v>
      </c>
      <c r="D87" s="64">
        <v>34.0</v>
      </c>
      <c r="E87" s="65">
        <v>0.2166</v>
      </c>
    </row>
    <row r="88">
      <c r="A88" s="63" t="s">
        <v>118</v>
      </c>
      <c r="B88" s="63" t="s">
        <v>272</v>
      </c>
      <c r="C88" s="64">
        <v>50.0</v>
      </c>
      <c r="D88" s="64">
        <v>3.0</v>
      </c>
      <c r="E88" s="65">
        <v>0.06</v>
      </c>
    </row>
    <row r="89">
      <c r="A89" s="63" t="s">
        <v>118</v>
      </c>
      <c r="B89" s="63" t="s">
        <v>273</v>
      </c>
      <c r="C89" s="64">
        <v>364.0</v>
      </c>
      <c r="D89" s="64">
        <v>44.0</v>
      </c>
      <c r="E89" s="65">
        <v>0.1209</v>
      </c>
    </row>
    <row r="90">
      <c r="A90" s="63" t="s">
        <v>118</v>
      </c>
      <c r="B90" s="63" t="s">
        <v>274</v>
      </c>
      <c r="C90" s="64">
        <v>21.0</v>
      </c>
      <c r="D90" s="64">
        <v>0.0</v>
      </c>
      <c r="E90" s="65">
        <v>0.0</v>
      </c>
    </row>
    <row r="91">
      <c r="A91" s="63" t="s">
        <v>118</v>
      </c>
      <c r="B91" s="63" t="s">
        <v>275</v>
      </c>
      <c r="C91" s="64">
        <v>250.0</v>
      </c>
      <c r="D91" s="64">
        <v>23.0</v>
      </c>
      <c r="E91" s="65">
        <v>0.092</v>
      </c>
    </row>
    <row r="92">
      <c r="A92" s="63" t="s">
        <v>118</v>
      </c>
      <c r="B92" s="63" t="s">
        <v>513</v>
      </c>
      <c r="C92" s="64">
        <v>1.0</v>
      </c>
      <c r="D92" s="64">
        <v>1.0</v>
      </c>
      <c r="E92" s="65">
        <v>1.0</v>
      </c>
    </row>
    <row r="93">
      <c r="A93" s="63" t="s">
        <v>118</v>
      </c>
      <c r="B93" s="63" t="s">
        <v>514</v>
      </c>
      <c r="C93" s="64">
        <v>9.0</v>
      </c>
      <c r="D93" s="64">
        <v>0.0</v>
      </c>
      <c r="E93" s="65">
        <v>0.0</v>
      </c>
    </row>
    <row r="94">
      <c r="A94" s="63" t="s">
        <v>118</v>
      </c>
      <c r="B94" s="63" t="s">
        <v>276</v>
      </c>
      <c r="C94" s="64">
        <v>83.0</v>
      </c>
      <c r="D94" s="64">
        <v>13.0</v>
      </c>
      <c r="E94" s="65">
        <v>0.1566</v>
      </c>
    </row>
    <row r="95">
      <c r="A95" s="63" t="s">
        <v>118</v>
      </c>
      <c r="B95" s="63" t="s">
        <v>277</v>
      </c>
      <c r="C95" s="64">
        <v>149.0</v>
      </c>
      <c r="D95" s="64">
        <v>18.0</v>
      </c>
      <c r="E95" s="65">
        <v>0.1208</v>
      </c>
    </row>
    <row r="96">
      <c r="A96" s="63" t="s">
        <v>118</v>
      </c>
      <c r="B96" s="63" t="s">
        <v>278</v>
      </c>
      <c r="C96" s="64">
        <v>175.0</v>
      </c>
      <c r="D96" s="64">
        <v>18.0</v>
      </c>
      <c r="E96" s="65">
        <v>0.1029</v>
      </c>
    </row>
    <row r="97">
      <c r="A97" s="63" t="s">
        <v>118</v>
      </c>
      <c r="B97" s="63" t="s">
        <v>279</v>
      </c>
      <c r="C97" s="64">
        <v>243.0</v>
      </c>
      <c r="D97" s="64">
        <v>52.0</v>
      </c>
      <c r="E97" s="65">
        <v>0.214</v>
      </c>
    </row>
    <row r="98">
      <c r="A98" s="63" t="s">
        <v>118</v>
      </c>
      <c r="B98" s="63" t="s">
        <v>280</v>
      </c>
      <c r="C98" s="64">
        <v>202.0</v>
      </c>
      <c r="D98" s="64">
        <v>16.0</v>
      </c>
      <c r="E98" s="65">
        <v>0.0792</v>
      </c>
    </row>
    <row r="99">
      <c r="A99" s="63" t="s">
        <v>118</v>
      </c>
      <c r="B99" s="63" t="s">
        <v>281</v>
      </c>
      <c r="C99" s="64">
        <v>236.0</v>
      </c>
      <c r="D99" s="64">
        <v>38.0</v>
      </c>
      <c r="E99" s="65">
        <v>0.161</v>
      </c>
    </row>
    <row r="100">
      <c r="A100" s="63" t="s">
        <v>118</v>
      </c>
      <c r="B100" s="63" t="s">
        <v>282</v>
      </c>
      <c r="C100" s="64">
        <v>2.0</v>
      </c>
      <c r="D100" s="64">
        <v>0.0</v>
      </c>
      <c r="E100" s="65">
        <v>0.0</v>
      </c>
    </row>
    <row r="101">
      <c r="A101" s="63" t="s">
        <v>118</v>
      </c>
      <c r="B101" s="63" t="s">
        <v>515</v>
      </c>
      <c r="C101" s="64">
        <v>28.0</v>
      </c>
      <c r="D101" s="64">
        <v>3.0</v>
      </c>
      <c r="E101" s="65">
        <v>0.1071</v>
      </c>
    </row>
    <row r="102">
      <c r="A102" s="63" t="s">
        <v>118</v>
      </c>
      <c r="B102" s="63" t="s">
        <v>284</v>
      </c>
      <c r="C102" s="64">
        <v>89.0</v>
      </c>
      <c r="D102" s="64">
        <v>15.0</v>
      </c>
      <c r="E102" s="65">
        <v>0.1685</v>
      </c>
    </row>
    <row r="103">
      <c r="A103" s="63" t="s">
        <v>118</v>
      </c>
      <c r="B103" s="63" t="s">
        <v>285</v>
      </c>
      <c r="C103" s="64">
        <v>221.0</v>
      </c>
      <c r="D103" s="64">
        <v>43.0</v>
      </c>
      <c r="E103" s="65">
        <v>0.1946</v>
      </c>
    </row>
    <row r="104">
      <c r="A104" s="63" t="s">
        <v>118</v>
      </c>
      <c r="B104" s="63" t="s">
        <v>286</v>
      </c>
      <c r="C104" s="64">
        <v>1.0</v>
      </c>
      <c r="D104" s="64">
        <v>0.0</v>
      </c>
      <c r="E104" s="65">
        <v>0.0</v>
      </c>
    </row>
    <row r="105">
      <c r="A105" s="63" t="s">
        <v>118</v>
      </c>
      <c r="B105" s="63" t="s">
        <v>288</v>
      </c>
      <c r="C105" s="64">
        <v>288.0</v>
      </c>
      <c r="D105" s="64">
        <v>37.0</v>
      </c>
      <c r="E105" s="65">
        <v>0.1285</v>
      </c>
    </row>
    <row r="106">
      <c r="A106" s="63" t="s">
        <v>118</v>
      </c>
      <c r="B106" s="63" t="s">
        <v>289</v>
      </c>
      <c r="C106" s="64">
        <v>23.0</v>
      </c>
      <c r="D106" s="64">
        <v>2.0</v>
      </c>
      <c r="E106" s="65">
        <v>0.087</v>
      </c>
    </row>
    <row r="107">
      <c r="A107" s="63" t="s">
        <v>118</v>
      </c>
      <c r="B107" s="63" t="s">
        <v>290</v>
      </c>
      <c r="C107" s="64">
        <v>10.0</v>
      </c>
      <c r="D107" s="64">
        <v>0.0</v>
      </c>
      <c r="E107" s="65">
        <v>0.0</v>
      </c>
    </row>
    <row r="108">
      <c r="A108" s="63" t="s">
        <v>118</v>
      </c>
      <c r="B108" s="63" t="s">
        <v>291</v>
      </c>
      <c r="C108" s="64">
        <v>150.0</v>
      </c>
      <c r="D108" s="64">
        <v>40.0</v>
      </c>
      <c r="E108" s="65">
        <v>0.2667</v>
      </c>
    </row>
    <row r="109">
      <c r="A109" s="63" t="s">
        <v>118</v>
      </c>
      <c r="B109" s="63" t="s">
        <v>292</v>
      </c>
      <c r="C109" s="64">
        <v>364.0</v>
      </c>
      <c r="D109" s="64">
        <v>42.0</v>
      </c>
      <c r="E109" s="65">
        <v>0.1154</v>
      </c>
    </row>
    <row r="110">
      <c r="A110" s="63" t="s">
        <v>118</v>
      </c>
      <c r="B110" s="63" t="s">
        <v>293</v>
      </c>
      <c r="C110" s="64">
        <v>148.0</v>
      </c>
      <c r="D110" s="64">
        <v>30.0</v>
      </c>
      <c r="E110" s="65">
        <v>0.2027</v>
      </c>
    </row>
    <row r="111">
      <c r="A111" s="63" t="s">
        <v>118</v>
      </c>
      <c r="B111" s="63" t="s">
        <v>294</v>
      </c>
      <c r="C111" s="64">
        <v>517.0</v>
      </c>
      <c r="D111" s="64">
        <v>83.0</v>
      </c>
      <c r="E111" s="65">
        <v>0.1605</v>
      </c>
    </row>
    <row r="112">
      <c r="A112" s="63" t="s">
        <v>118</v>
      </c>
      <c r="B112" s="63" t="s">
        <v>295</v>
      </c>
      <c r="C112" s="64">
        <v>195.0</v>
      </c>
      <c r="D112" s="64">
        <v>29.0</v>
      </c>
      <c r="E112" s="65">
        <v>0.1487</v>
      </c>
    </row>
    <row r="113">
      <c r="A113" s="63" t="s">
        <v>118</v>
      </c>
      <c r="B113" s="63" t="s">
        <v>296</v>
      </c>
      <c r="C113" s="64">
        <v>12.0</v>
      </c>
      <c r="D113" s="64">
        <v>0.0</v>
      </c>
      <c r="E113" s="65">
        <v>0.0</v>
      </c>
    </row>
    <row r="114">
      <c r="A114" s="63" t="s">
        <v>118</v>
      </c>
      <c r="B114" s="63" t="s">
        <v>297</v>
      </c>
      <c r="C114" s="64">
        <v>13.0</v>
      </c>
      <c r="D114" s="64">
        <v>0.0</v>
      </c>
      <c r="E114" s="65">
        <v>0.0</v>
      </c>
    </row>
    <row r="115">
      <c r="A115" s="63" t="s">
        <v>118</v>
      </c>
      <c r="B115" s="63" t="s">
        <v>298</v>
      </c>
      <c r="C115" s="64">
        <v>324.0</v>
      </c>
      <c r="D115" s="64">
        <v>30.0</v>
      </c>
      <c r="E115" s="65">
        <v>0.0926</v>
      </c>
    </row>
    <row r="116">
      <c r="A116" s="63" t="s">
        <v>118</v>
      </c>
      <c r="B116" s="63" t="s">
        <v>300</v>
      </c>
      <c r="C116" s="64">
        <v>179.0</v>
      </c>
      <c r="D116" s="64">
        <v>14.0</v>
      </c>
      <c r="E116" s="65">
        <v>0.0782</v>
      </c>
    </row>
    <row r="117">
      <c r="A117" s="63" t="s">
        <v>118</v>
      </c>
      <c r="B117" s="63" t="s">
        <v>301</v>
      </c>
      <c r="C117" s="64">
        <v>214.0</v>
      </c>
      <c r="D117" s="64">
        <v>25.0</v>
      </c>
      <c r="E117" s="65">
        <v>0.1168</v>
      </c>
    </row>
    <row r="118">
      <c r="A118" s="63" t="s">
        <v>118</v>
      </c>
      <c r="B118" s="63" t="s">
        <v>516</v>
      </c>
      <c r="C118" s="64">
        <v>1.0</v>
      </c>
      <c r="D118" s="64">
        <v>0.0</v>
      </c>
      <c r="E118" s="65">
        <v>0.0</v>
      </c>
    </row>
    <row r="119">
      <c r="A119" s="63" t="s">
        <v>118</v>
      </c>
      <c r="B119" s="63" t="s">
        <v>517</v>
      </c>
      <c r="C119" s="64">
        <v>1.0</v>
      </c>
      <c r="D119" s="64">
        <v>0.0</v>
      </c>
      <c r="E119" s="65">
        <v>0.0</v>
      </c>
    </row>
    <row r="120">
      <c r="A120" s="63" t="s">
        <v>118</v>
      </c>
      <c r="B120" s="63" t="s">
        <v>302</v>
      </c>
      <c r="C120" s="64">
        <v>32.0</v>
      </c>
      <c r="D120" s="64">
        <v>8.0</v>
      </c>
      <c r="E120" s="65">
        <v>0.25</v>
      </c>
    </row>
    <row r="121">
      <c r="A121" s="63" t="s">
        <v>118</v>
      </c>
      <c r="B121" s="63" t="s">
        <v>518</v>
      </c>
      <c r="C121" s="64">
        <v>12.0</v>
      </c>
      <c r="D121" s="64">
        <v>2.0</v>
      </c>
      <c r="E121" s="65">
        <v>0.1667</v>
      </c>
    </row>
    <row r="122">
      <c r="A122" s="63" t="s">
        <v>118</v>
      </c>
      <c r="B122" s="63" t="s">
        <v>303</v>
      </c>
      <c r="C122" s="64">
        <v>593.0</v>
      </c>
      <c r="D122" s="64">
        <v>50.0</v>
      </c>
      <c r="E122" s="65">
        <v>0.0843</v>
      </c>
    </row>
    <row r="123">
      <c r="A123" s="63" t="s">
        <v>118</v>
      </c>
      <c r="B123" s="63" t="s">
        <v>304</v>
      </c>
      <c r="C123" s="64">
        <v>107.0</v>
      </c>
      <c r="D123" s="64">
        <v>17.0</v>
      </c>
      <c r="E123" s="65">
        <v>0.1589</v>
      </c>
    </row>
    <row r="124">
      <c r="A124" s="63" t="s">
        <v>118</v>
      </c>
      <c r="B124" s="63" t="s">
        <v>305</v>
      </c>
      <c r="C124" s="64">
        <v>260.0</v>
      </c>
      <c r="D124" s="64">
        <v>42.0</v>
      </c>
      <c r="E124" s="65">
        <v>0.1615</v>
      </c>
    </row>
    <row r="125">
      <c r="A125" s="63" t="s">
        <v>118</v>
      </c>
      <c r="B125" s="63" t="s">
        <v>306</v>
      </c>
      <c r="C125" s="64">
        <v>6.0</v>
      </c>
      <c r="D125" s="64">
        <v>1.0</v>
      </c>
      <c r="E125" s="65">
        <v>0.1667</v>
      </c>
    </row>
    <row r="126">
      <c r="A126" s="63" t="s">
        <v>118</v>
      </c>
      <c r="B126" s="63" t="s">
        <v>307</v>
      </c>
      <c r="C126" s="64">
        <v>439.0</v>
      </c>
      <c r="D126" s="64">
        <v>48.0</v>
      </c>
      <c r="E126" s="65">
        <v>0.1093</v>
      </c>
    </row>
    <row r="127">
      <c r="A127" s="63" t="s">
        <v>118</v>
      </c>
      <c r="B127" s="63" t="s">
        <v>308</v>
      </c>
      <c r="C127" s="64">
        <v>244.0</v>
      </c>
      <c r="D127" s="64">
        <v>47.0</v>
      </c>
      <c r="E127" s="65">
        <v>0.1926</v>
      </c>
    </row>
    <row r="128">
      <c r="A128" s="63" t="s">
        <v>118</v>
      </c>
      <c r="B128" s="63" t="s">
        <v>309</v>
      </c>
      <c r="C128" s="64">
        <v>53.0</v>
      </c>
      <c r="D128" s="64">
        <v>4.0</v>
      </c>
      <c r="E128" s="65">
        <v>0.0755</v>
      </c>
    </row>
    <row r="129">
      <c r="A129" s="63" t="s">
        <v>118</v>
      </c>
      <c r="B129" s="63" t="s">
        <v>310</v>
      </c>
      <c r="C129" s="64">
        <v>126.0</v>
      </c>
      <c r="D129" s="64">
        <v>16.0</v>
      </c>
      <c r="E129" s="65">
        <v>0.127</v>
      </c>
    </row>
    <row r="130">
      <c r="A130" s="63" t="s">
        <v>118</v>
      </c>
      <c r="B130" s="63" t="s">
        <v>311</v>
      </c>
      <c r="C130" s="64">
        <v>27.0</v>
      </c>
      <c r="D130" s="64">
        <v>3.0</v>
      </c>
      <c r="E130" s="65">
        <v>0.1111</v>
      </c>
    </row>
    <row r="131">
      <c r="A131" s="63" t="s">
        <v>118</v>
      </c>
      <c r="B131" s="63" t="s">
        <v>312</v>
      </c>
      <c r="C131" s="64">
        <v>178.0</v>
      </c>
      <c r="D131" s="64">
        <v>20.0</v>
      </c>
      <c r="E131" s="65">
        <v>0.1124</v>
      </c>
    </row>
    <row r="132">
      <c r="A132" s="63" t="s">
        <v>118</v>
      </c>
      <c r="B132" s="63" t="s">
        <v>313</v>
      </c>
      <c r="C132" s="64">
        <v>242.0</v>
      </c>
      <c r="D132" s="64">
        <v>16.0</v>
      </c>
      <c r="E132" s="65">
        <v>0.0661</v>
      </c>
    </row>
    <row r="133">
      <c r="A133" s="63" t="s">
        <v>118</v>
      </c>
      <c r="B133" s="63" t="s">
        <v>314</v>
      </c>
      <c r="C133" s="64">
        <v>49.0</v>
      </c>
      <c r="D133" s="64">
        <v>0.0</v>
      </c>
      <c r="E133" s="65">
        <v>0.0</v>
      </c>
    </row>
    <row r="134">
      <c r="A134" s="63" t="s">
        <v>118</v>
      </c>
      <c r="B134" s="63" t="s">
        <v>519</v>
      </c>
      <c r="C134" s="64">
        <v>1.0</v>
      </c>
      <c r="D134" s="64">
        <v>0.0</v>
      </c>
      <c r="E134" s="65">
        <v>0.0</v>
      </c>
    </row>
    <row r="135">
      <c r="A135" s="63" t="s">
        <v>118</v>
      </c>
      <c r="B135" s="63" t="s">
        <v>316</v>
      </c>
      <c r="C135" s="64">
        <v>13.0</v>
      </c>
      <c r="D135" s="64">
        <v>4.0</v>
      </c>
      <c r="E135" s="65">
        <v>0.3077</v>
      </c>
    </row>
    <row r="136">
      <c r="A136" s="63" t="s">
        <v>118</v>
      </c>
      <c r="B136" s="63" t="s">
        <v>317</v>
      </c>
      <c r="C136" s="64">
        <v>594.0</v>
      </c>
      <c r="D136" s="64">
        <v>73.0</v>
      </c>
      <c r="E136" s="65">
        <v>0.1229</v>
      </c>
    </row>
    <row r="137">
      <c r="A137" s="63" t="s">
        <v>118</v>
      </c>
      <c r="B137" s="63" t="s">
        <v>318</v>
      </c>
      <c r="C137" s="64">
        <v>44.0</v>
      </c>
      <c r="D137" s="64">
        <v>10.0</v>
      </c>
      <c r="E137" s="65">
        <v>0.2273</v>
      </c>
    </row>
    <row r="138">
      <c r="A138" s="63" t="s">
        <v>119</v>
      </c>
      <c r="B138" s="63" t="s">
        <v>319</v>
      </c>
      <c r="C138" s="64">
        <v>4.0</v>
      </c>
      <c r="D138" s="64">
        <v>1.0</v>
      </c>
      <c r="E138" s="65">
        <v>0.25</v>
      </c>
    </row>
    <row r="139">
      <c r="A139" s="63" t="s">
        <v>120</v>
      </c>
      <c r="B139" s="63" t="s">
        <v>320</v>
      </c>
      <c r="C139" s="64">
        <v>9.0</v>
      </c>
      <c r="D139" s="64">
        <v>2.0</v>
      </c>
      <c r="E139" s="65">
        <v>0.2222</v>
      </c>
    </row>
    <row r="140">
      <c r="A140" s="63" t="s">
        <v>120</v>
      </c>
      <c r="B140" s="63" t="s">
        <v>520</v>
      </c>
      <c r="C140" s="64">
        <v>1.0</v>
      </c>
      <c r="D140" s="64">
        <v>0.0</v>
      </c>
      <c r="E140" s="65">
        <v>0.0</v>
      </c>
    </row>
    <row r="141">
      <c r="A141" s="63" t="s">
        <v>120</v>
      </c>
      <c r="B141" s="63" t="s">
        <v>521</v>
      </c>
      <c r="C141" s="64">
        <v>2.0</v>
      </c>
      <c r="D141" s="64">
        <v>2.0</v>
      </c>
      <c r="E141" s="65">
        <v>1.0</v>
      </c>
    </row>
    <row r="142">
      <c r="A142" s="63" t="s">
        <v>125</v>
      </c>
      <c r="B142" s="63" t="s">
        <v>324</v>
      </c>
      <c r="C142" s="64">
        <v>1.0</v>
      </c>
      <c r="D142" s="64">
        <v>0.0</v>
      </c>
      <c r="E142" s="65">
        <v>0.0</v>
      </c>
    </row>
    <row r="143">
      <c r="A143" s="63" t="s">
        <v>126</v>
      </c>
      <c r="B143" s="63" t="s">
        <v>325</v>
      </c>
      <c r="C143" s="64">
        <v>10.0</v>
      </c>
      <c r="D143" s="64">
        <v>5.0</v>
      </c>
      <c r="E143" s="65">
        <v>0.5</v>
      </c>
    </row>
    <row r="144">
      <c r="A144" s="63" t="s">
        <v>126</v>
      </c>
      <c r="B144" s="63" t="s">
        <v>522</v>
      </c>
      <c r="C144" s="64">
        <v>3.0</v>
      </c>
      <c r="D144" s="64">
        <v>0.0</v>
      </c>
      <c r="E144" s="65">
        <v>0.0</v>
      </c>
    </row>
    <row r="145">
      <c r="A145" s="63" t="s">
        <v>126</v>
      </c>
      <c r="B145" s="63" t="s">
        <v>523</v>
      </c>
      <c r="C145" s="64">
        <v>19.0</v>
      </c>
      <c r="D145" s="64">
        <v>2.0</v>
      </c>
      <c r="E145" s="65">
        <v>0.1053</v>
      </c>
    </row>
    <row r="146">
      <c r="A146" s="63" t="s">
        <v>126</v>
      </c>
      <c r="B146" s="63" t="s">
        <v>326</v>
      </c>
      <c r="C146" s="64">
        <v>79.0</v>
      </c>
      <c r="D146" s="64">
        <v>19.0</v>
      </c>
      <c r="E146" s="65">
        <v>0.2405</v>
      </c>
    </row>
    <row r="147">
      <c r="A147" s="63" t="s">
        <v>126</v>
      </c>
      <c r="B147" s="63" t="s">
        <v>327</v>
      </c>
      <c r="C147" s="64">
        <v>48.0</v>
      </c>
      <c r="D147" s="64">
        <v>6.0</v>
      </c>
      <c r="E147" s="65">
        <v>0.125</v>
      </c>
    </row>
    <row r="148">
      <c r="A148" s="63" t="s">
        <v>126</v>
      </c>
      <c r="B148" s="63" t="s">
        <v>328</v>
      </c>
      <c r="C148" s="64">
        <v>2.0</v>
      </c>
      <c r="D148" s="64">
        <v>1.0</v>
      </c>
      <c r="E148" s="65">
        <v>0.5</v>
      </c>
    </row>
    <row r="149">
      <c r="A149" s="63" t="s">
        <v>126</v>
      </c>
      <c r="B149" s="63" t="s">
        <v>329</v>
      </c>
      <c r="C149" s="64">
        <v>438.0</v>
      </c>
      <c r="D149" s="64">
        <v>82.0</v>
      </c>
      <c r="E149" s="65">
        <v>0.1872</v>
      </c>
    </row>
    <row r="150">
      <c r="A150" s="63" t="s">
        <v>126</v>
      </c>
      <c r="B150" s="63" t="s">
        <v>524</v>
      </c>
      <c r="C150" s="64">
        <v>1.0</v>
      </c>
      <c r="D150" s="64">
        <v>0.0</v>
      </c>
      <c r="E150" s="65">
        <v>0.0</v>
      </c>
    </row>
    <row r="151">
      <c r="A151" s="63" t="s">
        <v>129</v>
      </c>
      <c r="B151" s="63" t="s">
        <v>525</v>
      </c>
      <c r="C151" s="64">
        <v>1.0</v>
      </c>
      <c r="D151" s="64">
        <v>0.0</v>
      </c>
      <c r="E151" s="65">
        <v>0.0</v>
      </c>
    </row>
    <row r="152">
      <c r="A152" s="63" t="s">
        <v>129</v>
      </c>
      <c r="B152" s="63" t="s">
        <v>331</v>
      </c>
      <c r="C152" s="64">
        <v>4.0</v>
      </c>
      <c r="D152" s="64">
        <v>2.0</v>
      </c>
      <c r="E152" s="65">
        <v>0.5</v>
      </c>
    </row>
    <row r="153">
      <c r="A153" s="63" t="s">
        <v>129</v>
      </c>
      <c r="B153" s="63" t="s">
        <v>526</v>
      </c>
      <c r="C153" s="64">
        <v>1.0</v>
      </c>
      <c r="D153" s="64">
        <v>0.0</v>
      </c>
      <c r="E153" s="65">
        <v>0.0</v>
      </c>
    </row>
    <row r="154">
      <c r="A154" s="63" t="s">
        <v>129</v>
      </c>
      <c r="B154" s="63" t="s">
        <v>332</v>
      </c>
      <c r="C154" s="64">
        <v>63.0</v>
      </c>
      <c r="D154" s="64">
        <v>13.0</v>
      </c>
      <c r="E154" s="65">
        <v>0.2063</v>
      </c>
    </row>
    <row r="155">
      <c r="A155" s="63" t="s">
        <v>133</v>
      </c>
      <c r="B155" s="63" t="s">
        <v>527</v>
      </c>
      <c r="C155" s="64">
        <v>1.0</v>
      </c>
      <c r="D155" s="64">
        <v>1.0</v>
      </c>
      <c r="E155" s="65">
        <v>1.0</v>
      </c>
    </row>
    <row r="156">
      <c r="A156" s="63" t="s">
        <v>133</v>
      </c>
      <c r="B156" s="63" t="s">
        <v>528</v>
      </c>
      <c r="C156" s="64">
        <v>1.0</v>
      </c>
      <c r="D156" s="64">
        <v>1.0</v>
      </c>
      <c r="E156" s="65">
        <v>1.0</v>
      </c>
    </row>
    <row r="157">
      <c r="A157" s="63" t="s">
        <v>136</v>
      </c>
      <c r="B157" s="63" t="s">
        <v>333</v>
      </c>
      <c r="C157" s="64">
        <v>819.0</v>
      </c>
      <c r="D157" s="64">
        <v>143.0</v>
      </c>
      <c r="E157" s="65">
        <v>0.1746</v>
      </c>
    </row>
    <row r="158">
      <c r="A158" s="63" t="s">
        <v>136</v>
      </c>
      <c r="B158" s="63" t="s">
        <v>334</v>
      </c>
      <c r="C158" s="64">
        <v>989.0</v>
      </c>
      <c r="D158" s="64">
        <v>86.0</v>
      </c>
      <c r="E158" s="65">
        <v>0.087</v>
      </c>
    </row>
    <row r="159">
      <c r="A159" s="63" t="s">
        <v>136</v>
      </c>
      <c r="B159" s="63" t="s">
        <v>529</v>
      </c>
      <c r="C159" s="64">
        <v>5.0</v>
      </c>
      <c r="D159" s="64">
        <v>0.0</v>
      </c>
      <c r="E159" s="65">
        <v>0.0</v>
      </c>
    </row>
    <row r="160">
      <c r="A160" s="63" t="s">
        <v>136</v>
      </c>
      <c r="B160" s="63" t="s">
        <v>530</v>
      </c>
      <c r="C160" s="64">
        <v>1.0</v>
      </c>
      <c r="D160" s="64">
        <v>0.0</v>
      </c>
      <c r="E160" s="65">
        <v>0.0</v>
      </c>
    </row>
    <row r="161">
      <c r="A161" s="63" t="s">
        <v>136</v>
      </c>
      <c r="B161" s="63" t="s">
        <v>337</v>
      </c>
      <c r="C161" s="64">
        <v>49.0</v>
      </c>
      <c r="D161" s="64">
        <v>4.0</v>
      </c>
      <c r="E161" s="65">
        <v>0.0816</v>
      </c>
    </row>
    <row r="162">
      <c r="A162" s="63" t="s">
        <v>136</v>
      </c>
      <c r="B162" s="63" t="s">
        <v>338</v>
      </c>
      <c r="C162" s="64">
        <v>439.0</v>
      </c>
      <c r="D162" s="64">
        <v>70.0</v>
      </c>
      <c r="E162" s="65">
        <v>0.1595</v>
      </c>
    </row>
    <row r="163">
      <c r="A163" s="63" t="s">
        <v>136</v>
      </c>
      <c r="B163" s="63" t="s">
        <v>531</v>
      </c>
      <c r="C163" s="64">
        <v>9.0</v>
      </c>
      <c r="D163" s="64">
        <v>0.0</v>
      </c>
      <c r="E163" s="65">
        <v>0.0</v>
      </c>
    </row>
    <row r="164">
      <c r="A164" s="63" t="s">
        <v>139</v>
      </c>
      <c r="B164" s="63" t="s">
        <v>532</v>
      </c>
      <c r="C164" s="64">
        <v>209.0</v>
      </c>
      <c r="D164" s="64">
        <v>19.0</v>
      </c>
      <c r="E164" s="65">
        <v>0.0909</v>
      </c>
    </row>
    <row r="165">
      <c r="A165" s="63" t="s">
        <v>139</v>
      </c>
      <c r="B165" s="63" t="s">
        <v>533</v>
      </c>
      <c r="C165" s="64">
        <v>1.0</v>
      </c>
      <c r="D165" s="64">
        <v>0.0</v>
      </c>
      <c r="E165" s="65">
        <v>0.0</v>
      </c>
    </row>
    <row r="166">
      <c r="A166" s="63" t="s">
        <v>139</v>
      </c>
      <c r="B166" s="63" t="s">
        <v>534</v>
      </c>
      <c r="C166" s="64">
        <v>2517.0</v>
      </c>
      <c r="D166" s="64">
        <v>315.0</v>
      </c>
      <c r="E166" s="65">
        <v>0.1251</v>
      </c>
    </row>
    <row r="167">
      <c r="A167" s="63" t="s">
        <v>139</v>
      </c>
      <c r="B167" s="63" t="s">
        <v>342</v>
      </c>
      <c r="C167" s="64">
        <v>221.0</v>
      </c>
      <c r="D167" s="64">
        <v>20.0</v>
      </c>
      <c r="E167" s="65">
        <v>0.0905</v>
      </c>
    </row>
    <row r="168">
      <c r="A168" s="63" t="s">
        <v>139</v>
      </c>
      <c r="B168" s="63" t="s">
        <v>343</v>
      </c>
      <c r="C168" s="64">
        <v>4.0</v>
      </c>
      <c r="D168" s="64">
        <v>0.0</v>
      </c>
      <c r="E168" s="65">
        <v>0.0</v>
      </c>
    </row>
    <row r="169">
      <c r="A169" s="63" t="s">
        <v>139</v>
      </c>
      <c r="B169" s="63" t="s">
        <v>344</v>
      </c>
      <c r="C169" s="64">
        <v>897.0</v>
      </c>
      <c r="D169" s="64">
        <v>63.0</v>
      </c>
      <c r="E169" s="65">
        <v>0.0702</v>
      </c>
    </row>
    <row r="170">
      <c r="A170" s="63" t="s">
        <v>139</v>
      </c>
      <c r="B170" s="63" t="s">
        <v>345</v>
      </c>
      <c r="C170" s="64">
        <v>306.0</v>
      </c>
      <c r="D170" s="64">
        <v>27.0</v>
      </c>
      <c r="E170" s="65">
        <v>0.0882</v>
      </c>
    </row>
    <row r="171">
      <c r="A171" s="63" t="s">
        <v>139</v>
      </c>
      <c r="B171" s="63" t="s">
        <v>535</v>
      </c>
      <c r="C171" s="64">
        <v>1.0</v>
      </c>
      <c r="D171" s="64">
        <v>0.0</v>
      </c>
      <c r="E171" s="65">
        <v>0.0</v>
      </c>
    </row>
    <row r="172">
      <c r="A172" s="63" t="s">
        <v>140</v>
      </c>
      <c r="B172" s="63" t="s">
        <v>346</v>
      </c>
      <c r="C172" s="64">
        <v>1.0</v>
      </c>
      <c r="D172" s="64">
        <v>0.0</v>
      </c>
      <c r="E172" s="65">
        <v>0.0</v>
      </c>
    </row>
    <row r="173">
      <c r="A173" s="63" t="s">
        <v>141</v>
      </c>
      <c r="B173" s="63" t="s">
        <v>347</v>
      </c>
      <c r="C173" s="64">
        <v>2.0</v>
      </c>
      <c r="D173" s="64">
        <v>0.0</v>
      </c>
      <c r="E173" s="65">
        <v>0.0</v>
      </c>
    </row>
    <row r="174">
      <c r="A174" s="63" t="s">
        <v>143</v>
      </c>
      <c r="B174" s="63" t="s">
        <v>536</v>
      </c>
      <c r="C174" s="64">
        <v>1.0</v>
      </c>
      <c r="D174" s="64">
        <v>0.0</v>
      </c>
      <c r="E174" s="65">
        <v>0.0</v>
      </c>
    </row>
    <row r="175">
      <c r="A175" s="63" t="s">
        <v>143</v>
      </c>
      <c r="B175" s="63" t="s">
        <v>348</v>
      </c>
      <c r="C175" s="64">
        <v>1.0</v>
      </c>
      <c r="D175" s="64">
        <v>1.0</v>
      </c>
      <c r="E175" s="65">
        <v>1.0</v>
      </c>
    </row>
    <row r="176">
      <c r="A176" s="63" t="s">
        <v>143</v>
      </c>
      <c r="B176" s="63" t="s">
        <v>537</v>
      </c>
      <c r="C176" s="64">
        <v>2.0</v>
      </c>
      <c r="D176" s="64">
        <v>0.0</v>
      </c>
      <c r="E176" s="65">
        <v>0.0</v>
      </c>
    </row>
    <row r="177">
      <c r="A177" s="63" t="s">
        <v>144</v>
      </c>
      <c r="B177" s="63" t="s">
        <v>350</v>
      </c>
      <c r="C177" s="64">
        <v>99.0</v>
      </c>
      <c r="D177" s="64">
        <v>18.0</v>
      </c>
      <c r="E177" s="65">
        <v>0.1818</v>
      </c>
    </row>
    <row r="178">
      <c r="A178" s="63" t="s">
        <v>144</v>
      </c>
      <c r="B178" s="63" t="s">
        <v>352</v>
      </c>
      <c r="C178" s="64">
        <v>94.0</v>
      </c>
      <c r="D178" s="64">
        <v>68.0</v>
      </c>
      <c r="E178" s="65">
        <v>0.7234</v>
      </c>
    </row>
    <row r="179">
      <c r="A179" s="63" t="s">
        <v>145</v>
      </c>
      <c r="B179" s="63" t="s">
        <v>353</v>
      </c>
      <c r="C179" s="64">
        <v>30.0</v>
      </c>
      <c r="D179" s="64">
        <v>8.0</v>
      </c>
      <c r="E179" s="65">
        <v>0.2667</v>
      </c>
    </row>
    <row r="180">
      <c r="A180" s="63" t="s">
        <v>147</v>
      </c>
      <c r="B180" s="63" t="s">
        <v>354</v>
      </c>
      <c r="C180" s="64">
        <v>87.0</v>
      </c>
      <c r="D180" s="64">
        <v>40.0</v>
      </c>
      <c r="E180" s="65">
        <v>0.4598</v>
      </c>
    </row>
    <row r="181">
      <c r="A181" s="63" t="s">
        <v>147</v>
      </c>
      <c r="B181" s="63" t="s">
        <v>355</v>
      </c>
      <c r="C181" s="64">
        <v>2.0</v>
      </c>
      <c r="D181" s="64">
        <v>1.0</v>
      </c>
      <c r="E181" s="65">
        <v>0.5</v>
      </c>
    </row>
    <row r="182">
      <c r="A182" s="63" t="s">
        <v>147</v>
      </c>
      <c r="B182" s="63" t="s">
        <v>538</v>
      </c>
      <c r="C182" s="64">
        <v>3.0</v>
      </c>
      <c r="D182" s="64">
        <v>0.0</v>
      </c>
      <c r="E182" s="65">
        <v>0.0</v>
      </c>
    </row>
    <row r="183">
      <c r="A183" s="63" t="s">
        <v>147</v>
      </c>
      <c r="B183" s="63" t="s">
        <v>356</v>
      </c>
      <c r="C183" s="64">
        <v>183.0</v>
      </c>
      <c r="D183" s="64">
        <v>34.0</v>
      </c>
      <c r="E183" s="65">
        <v>0.1858</v>
      </c>
    </row>
    <row r="184">
      <c r="A184" s="63" t="s">
        <v>147</v>
      </c>
      <c r="B184" s="63" t="s">
        <v>358</v>
      </c>
      <c r="C184" s="64">
        <v>53.0</v>
      </c>
      <c r="D184" s="64">
        <v>11.0</v>
      </c>
      <c r="E184" s="65">
        <v>0.2075</v>
      </c>
    </row>
    <row r="185">
      <c r="A185" s="63" t="s">
        <v>147</v>
      </c>
      <c r="B185" s="63" t="s">
        <v>359</v>
      </c>
      <c r="C185" s="64">
        <v>143.0</v>
      </c>
      <c r="D185" s="64">
        <v>25.0</v>
      </c>
      <c r="E185" s="65">
        <v>0.1748</v>
      </c>
    </row>
    <row r="186">
      <c r="A186" s="63" t="s">
        <v>147</v>
      </c>
      <c r="B186" s="63" t="s">
        <v>360</v>
      </c>
      <c r="C186" s="64">
        <v>26.0</v>
      </c>
      <c r="D186" s="64">
        <v>8.0</v>
      </c>
      <c r="E186" s="65">
        <v>0.3077</v>
      </c>
    </row>
    <row r="187">
      <c r="A187" s="63" t="s">
        <v>147</v>
      </c>
      <c r="B187" s="63" t="s">
        <v>361</v>
      </c>
      <c r="C187" s="64">
        <v>6.0</v>
      </c>
      <c r="D187" s="64">
        <v>5.0</v>
      </c>
      <c r="E187" s="65">
        <v>0.8333</v>
      </c>
    </row>
    <row r="188">
      <c r="A188" s="63" t="s">
        <v>147</v>
      </c>
      <c r="B188" s="63" t="s">
        <v>539</v>
      </c>
      <c r="C188" s="64">
        <v>1.0</v>
      </c>
      <c r="D188" s="64">
        <v>1.0</v>
      </c>
      <c r="E188" s="65">
        <v>1.0</v>
      </c>
    </row>
    <row r="189">
      <c r="A189" s="63" t="s">
        <v>147</v>
      </c>
      <c r="B189" s="63" t="s">
        <v>362</v>
      </c>
      <c r="C189" s="64">
        <v>8.0</v>
      </c>
      <c r="D189" s="64">
        <v>6.0</v>
      </c>
      <c r="E189" s="65">
        <v>0.75</v>
      </c>
    </row>
    <row r="190">
      <c r="A190" s="63" t="s">
        <v>147</v>
      </c>
      <c r="B190" s="63" t="s">
        <v>363</v>
      </c>
      <c r="C190" s="64">
        <v>76.0</v>
      </c>
      <c r="D190" s="64">
        <v>18.0</v>
      </c>
      <c r="E190" s="65">
        <v>0.2368</v>
      </c>
    </row>
    <row r="191">
      <c r="A191" s="63" t="s">
        <v>147</v>
      </c>
      <c r="B191" s="63" t="s">
        <v>364</v>
      </c>
      <c r="C191" s="64">
        <v>372.0</v>
      </c>
      <c r="D191" s="64">
        <v>37.0</v>
      </c>
      <c r="E191" s="65">
        <v>0.0995</v>
      </c>
    </row>
    <row r="192">
      <c r="A192" s="63" t="s">
        <v>147</v>
      </c>
      <c r="B192" s="63" t="s">
        <v>365</v>
      </c>
      <c r="C192" s="64">
        <v>17.0</v>
      </c>
      <c r="D192" s="64">
        <v>10.0</v>
      </c>
      <c r="E192" s="65">
        <v>0.5882</v>
      </c>
    </row>
    <row r="193">
      <c r="A193" s="63" t="s">
        <v>147</v>
      </c>
      <c r="B193" s="63" t="s">
        <v>366</v>
      </c>
      <c r="C193" s="64">
        <v>1.0</v>
      </c>
      <c r="D193" s="64">
        <v>1.0</v>
      </c>
      <c r="E193" s="65">
        <v>1.0</v>
      </c>
    </row>
    <row r="194">
      <c r="A194" s="63" t="s">
        <v>147</v>
      </c>
      <c r="B194" s="63" t="s">
        <v>367</v>
      </c>
      <c r="C194" s="64">
        <v>141.0</v>
      </c>
      <c r="D194" s="64">
        <v>44.0</v>
      </c>
      <c r="E194" s="65">
        <v>0.3121</v>
      </c>
    </row>
    <row r="195">
      <c r="A195" s="63" t="s">
        <v>147</v>
      </c>
      <c r="B195" s="63" t="s">
        <v>368</v>
      </c>
      <c r="C195" s="64">
        <v>68.0</v>
      </c>
      <c r="D195" s="64">
        <v>16.0</v>
      </c>
      <c r="E195" s="65">
        <v>0.2353</v>
      </c>
    </row>
    <row r="196">
      <c r="A196" s="63" t="s">
        <v>147</v>
      </c>
      <c r="B196" s="63" t="s">
        <v>540</v>
      </c>
      <c r="C196" s="64">
        <v>1.0</v>
      </c>
      <c r="D196" s="64">
        <v>1.0</v>
      </c>
      <c r="E196" s="65">
        <v>1.0</v>
      </c>
    </row>
    <row r="197">
      <c r="A197" s="63" t="s">
        <v>147</v>
      </c>
      <c r="B197" s="63" t="s">
        <v>369</v>
      </c>
      <c r="C197" s="64">
        <v>227.0</v>
      </c>
      <c r="D197" s="64">
        <v>49.0</v>
      </c>
      <c r="E197" s="65">
        <v>0.2159</v>
      </c>
    </row>
    <row r="198">
      <c r="A198" s="63" t="s">
        <v>148</v>
      </c>
      <c r="B198" s="63" t="s">
        <v>541</v>
      </c>
      <c r="C198" s="64">
        <v>3.0</v>
      </c>
      <c r="D198" s="64">
        <v>0.0</v>
      </c>
      <c r="E198" s="65">
        <v>0.0</v>
      </c>
    </row>
    <row r="199">
      <c r="A199" s="63" t="s">
        <v>149</v>
      </c>
      <c r="B199" s="63" t="s">
        <v>372</v>
      </c>
      <c r="C199" s="64">
        <v>3.0</v>
      </c>
      <c r="D199" s="64">
        <v>0.0</v>
      </c>
      <c r="E199" s="65">
        <v>0.0</v>
      </c>
    </row>
    <row r="200">
      <c r="A200" s="63" t="s">
        <v>152</v>
      </c>
      <c r="B200" s="63" t="s">
        <v>375</v>
      </c>
      <c r="C200" s="64">
        <v>3.0</v>
      </c>
      <c r="D200" s="64">
        <v>2.0</v>
      </c>
      <c r="E200" s="65">
        <v>0.6667</v>
      </c>
    </row>
    <row r="201">
      <c r="A201" s="63" t="s">
        <v>152</v>
      </c>
      <c r="B201" s="63" t="s">
        <v>542</v>
      </c>
      <c r="C201" s="64">
        <v>3.0</v>
      </c>
      <c r="D201" s="64">
        <v>0.0</v>
      </c>
      <c r="E201" s="65">
        <v>0.0</v>
      </c>
    </row>
    <row r="202">
      <c r="A202" s="63" t="s">
        <v>152</v>
      </c>
      <c r="B202" s="63" t="s">
        <v>378</v>
      </c>
      <c r="C202" s="64">
        <v>1.0</v>
      </c>
      <c r="D202" s="64">
        <v>0.0</v>
      </c>
      <c r="E202" s="65">
        <v>0.0</v>
      </c>
    </row>
    <row r="203">
      <c r="A203" s="63" t="s">
        <v>152</v>
      </c>
      <c r="B203" s="63" t="s">
        <v>379</v>
      </c>
      <c r="C203" s="64">
        <v>3.0</v>
      </c>
      <c r="D203" s="64">
        <v>1.0</v>
      </c>
      <c r="E203" s="65">
        <v>0.3333</v>
      </c>
    </row>
    <row r="204">
      <c r="A204" s="63" t="s">
        <v>152</v>
      </c>
      <c r="B204" s="63" t="s">
        <v>380</v>
      </c>
      <c r="C204" s="64">
        <v>1.0</v>
      </c>
      <c r="D204" s="64">
        <v>0.0</v>
      </c>
      <c r="E204" s="65">
        <v>0.0</v>
      </c>
    </row>
    <row r="205">
      <c r="A205" s="63" t="s">
        <v>152</v>
      </c>
      <c r="B205" s="63" t="s">
        <v>543</v>
      </c>
      <c r="C205" s="64">
        <v>1.0</v>
      </c>
      <c r="D205" s="64">
        <v>0.0</v>
      </c>
      <c r="E205" s="65">
        <v>0.0</v>
      </c>
    </row>
    <row r="206">
      <c r="A206" s="63" t="s">
        <v>152</v>
      </c>
      <c r="B206" s="63" t="s">
        <v>381</v>
      </c>
      <c r="C206" s="64">
        <v>8.0</v>
      </c>
      <c r="D206" s="64">
        <v>0.0</v>
      </c>
      <c r="E206" s="65">
        <v>0.0</v>
      </c>
    </row>
    <row r="207">
      <c r="A207" s="63" t="s">
        <v>152</v>
      </c>
      <c r="B207" s="63" t="s">
        <v>544</v>
      </c>
      <c r="C207" s="64">
        <v>1.0</v>
      </c>
      <c r="D207" s="64">
        <v>0.0</v>
      </c>
      <c r="E207" s="65">
        <v>0.0</v>
      </c>
    </row>
    <row r="208">
      <c r="A208" s="63" t="s">
        <v>152</v>
      </c>
      <c r="B208" s="63" t="s">
        <v>545</v>
      </c>
      <c r="C208" s="64">
        <v>1.0</v>
      </c>
      <c r="D208" s="64">
        <v>0.0</v>
      </c>
      <c r="E208" s="65">
        <v>0.0</v>
      </c>
    </row>
    <row r="209">
      <c r="A209" s="63" t="s">
        <v>152</v>
      </c>
      <c r="B209" s="63" t="s">
        <v>382</v>
      </c>
      <c r="C209" s="64">
        <v>25.0</v>
      </c>
      <c r="D209" s="64">
        <v>6.0</v>
      </c>
      <c r="E209" s="65">
        <v>0.24</v>
      </c>
    </row>
    <row r="210">
      <c r="A210" s="63" t="s">
        <v>152</v>
      </c>
      <c r="B210" s="63" t="s">
        <v>546</v>
      </c>
      <c r="C210" s="64">
        <v>1.0</v>
      </c>
      <c r="D210" s="64">
        <v>0.0</v>
      </c>
      <c r="E210" s="65">
        <v>0.0</v>
      </c>
    </row>
    <row r="211">
      <c r="A211" s="63" t="s">
        <v>152</v>
      </c>
      <c r="B211" s="63" t="s">
        <v>383</v>
      </c>
      <c r="C211" s="64">
        <v>5.0</v>
      </c>
      <c r="D211" s="64">
        <v>2.0</v>
      </c>
      <c r="E211" s="65">
        <v>0.4</v>
      </c>
    </row>
    <row r="212">
      <c r="A212" s="63" t="s">
        <v>152</v>
      </c>
      <c r="B212" s="63" t="s">
        <v>547</v>
      </c>
      <c r="C212" s="64">
        <v>1.0</v>
      </c>
      <c r="D212" s="64">
        <v>0.0</v>
      </c>
      <c r="E212" s="65">
        <v>0.0</v>
      </c>
    </row>
    <row r="213">
      <c r="A213" s="63" t="s">
        <v>152</v>
      </c>
      <c r="B213" s="63" t="s">
        <v>384</v>
      </c>
      <c r="C213" s="64">
        <v>6.0</v>
      </c>
      <c r="D213" s="64">
        <v>0.0</v>
      </c>
      <c r="E213" s="65">
        <v>0.0</v>
      </c>
    </row>
    <row r="214">
      <c r="A214" s="63" t="s">
        <v>152</v>
      </c>
      <c r="B214" s="63" t="s">
        <v>548</v>
      </c>
      <c r="C214" s="64">
        <v>1.0</v>
      </c>
      <c r="D214" s="64">
        <v>0.0</v>
      </c>
      <c r="E214" s="65">
        <v>0.0</v>
      </c>
    </row>
    <row r="215">
      <c r="A215" s="63" t="s">
        <v>152</v>
      </c>
      <c r="B215" s="63" t="s">
        <v>385</v>
      </c>
      <c r="C215" s="64">
        <v>2.0</v>
      </c>
      <c r="D215" s="64">
        <v>0.0</v>
      </c>
      <c r="E215" s="65">
        <v>0.0</v>
      </c>
    </row>
    <row r="216">
      <c r="A216" s="63" t="s">
        <v>152</v>
      </c>
      <c r="B216" s="63" t="s">
        <v>386</v>
      </c>
      <c r="C216" s="64">
        <v>2.0</v>
      </c>
      <c r="D216" s="64">
        <v>1.0</v>
      </c>
      <c r="E216" s="65">
        <v>0.5</v>
      </c>
    </row>
    <row r="217">
      <c r="A217" s="63" t="s">
        <v>152</v>
      </c>
      <c r="B217" s="63" t="s">
        <v>549</v>
      </c>
      <c r="C217" s="64">
        <v>6.0</v>
      </c>
      <c r="D217" s="64">
        <v>3.0</v>
      </c>
      <c r="E217" s="65">
        <v>0.5</v>
      </c>
    </row>
    <row r="218">
      <c r="A218" s="63" t="s">
        <v>153</v>
      </c>
      <c r="B218" s="63" t="s">
        <v>388</v>
      </c>
      <c r="C218" s="64">
        <v>2.0</v>
      </c>
      <c r="D218" s="64">
        <v>0.0</v>
      </c>
      <c r="E218" s="65">
        <v>0.0</v>
      </c>
    </row>
    <row r="219">
      <c r="A219" s="63" t="s">
        <v>154</v>
      </c>
      <c r="B219" s="63" t="s">
        <v>389</v>
      </c>
      <c r="C219" s="64">
        <v>119.0</v>
      </c>
      <c r="D219" s="64">
        <v>33.0</v>
      </c>
      <c r="E219" s="65">
        <v>0.2773</v>
      </c>
    </row>
    <row r="220">
      <c r="A220" s="63" t="s">
        <v>154</v>
      </c>
      <c r="B220" s="63" t="s">
        <v>390</v>
      </c>
      <c r="C220" s="64">
        <v>10.0</v>
      </c>
      <c r="D220" s="64">
        <v>6.0</v>
      </c>
      <c r="E220" s="65">
        <v>0.6</v>
      </c>
    </row>
    <row r="221">
      <c r="A221" s="63" t="s">
        <v>154</v>
      </c>
      <c r="B221" s="63" t="s">
        <v>391</v>
      </c>
      <c r="C221" s="64">
        <v>275.0</v>
      </c>
      <c r="D221" s="64">
        <v>36.0</v>
      </c>
      <c r="E221" s="65">
        <v>0.1309</v>
      </c>
    </row>
    <row r="222">
      <c r="A222" s="63" t="s">
        <v>154</v>
      </c>
      <c r="B222" s="63" t="s">
        <v>392</v>
      </c>
      <c r="C222" s="64">
        <v>40.0</v>
      </c>
      <c r="D222" s="64">
        <v>19.0</v>
      </c>
      <c r="E222" s="65">
        <v>0.475</v>
      </c>
    </row>
    <row r="223">
      <c r="A223" s="63" t="s">
        <v>154</v>
      </c>
      <c r="B223" s="63" t="s">
        <v>550</v>
      </c>
      <c r="C223" s="64">
        <v>3.0</v>
      </c>
      <c r="D223" s="64">
        <v>3.0</v>
      </c>
      <c r="E223" s="65">
        <v>1.0</v>
      </c>
    </row>
    <row r="224">
      <c r="A224" s="63" t="s">
        <v>154</v>
      </c>
      <c r="B224" s="63" t="s">
        <v>551</v>
      </c>
      <c r="C224" s="64">
        <v>2.0</v>
      </c>
      <c r="D224" s="64">
        <v>2.0</v>
      </c>
      <c r="E224" s="65">
        <v>1.0</v>
      </c>
    </row>
    <row r="225">
      <c r="A225" s="63" t="s">
        <v>154</v>
      </c>
      <c r="B225" s="63" t="s">
        <v>394</v>
      </c>
      <c r="C225" s="64">
        <v>1488.0</v>
      </c>
      <c r="D225" s="64">
        <v>551.0</v>
      </c>
      <c r="E225" s="65">
        <v>0.3703</v>
      </c>
    </row>
    <row r="226">
      <c r="A226" s="63" t="s">
        <v>154</v>
      </c>
      <c r="B226" s="63" t="s">
        <v>395</v>
      </c>
      <c r="C226" s="64">
        <v>29.0</v>
      </c>
      <c r="D226" s="64">
        <v>11.0</v>
      </c>
      <c r="E226" s="65">
        <v>0.3793</v>
      </c>
    </row>
    <row r="227">
      <c r="A227" s="63" t="s">
        <v>154</v>
      </c>
      <c r="B227" s="63" t="s">
        <v>396</v>
      </c>
      <c r="C227" s="64">
        <v>89.0</v>
      </c>
      <c r="D227" s="64">
        <v>26.0</v>
      </c>
      <c r="E227" s="65">
        <v>0.2921</v>
      </c>
    </row>
    <row r="228">
      <c r="A228" s="63" t="s">
        <v>154</v>
      </c>
      <c r="B228" s="63" t="s">
        <v>552</v>
      </c>
      <c r="C228" s="64">
        <v>2.0</v>
      </c>
      <c r="D228" s="64">
        <v>1.0</v>
      </c>
      <c r="E228" s="65">
        <v>0.5</v>
      </c>
    </row>
    <row r="229">
      <c r="A229" s="63" t="s">
        <v>154</v>
      </c>
      <c r="B229" s="63" t="s">
        <v>397</v>
      </c>
      <c r="C229" s="64">
        <v>109.0</v>
      </c>
      <c r="D229" s="64">
        <v>32.0</v>
      </c>
      <c r="E229" s="65">
        <v>0.2936</v>
      </c>
    </row>
    <row r="230">
      <c r="A230" s="63" t="s">
        <v>154</v>
      </c>
      <c r="B230" s="63" t="s">
        <v>553</v>
      </c>
      <c r="C230" s="64">
        <v>2.0</v>
      </c>
      <c r="D230" s="64">
        <v>2.0</v>
      </c>
      <c r="E230" s="65">
        <v>1.0</v>
      </c>
    </row>
    <row r="231">
      <c r="A231" s="63" t="s">
        <v>154</v>
      </c>
      <c r="B231" s="63" t="s">
        <v>398</v>
      </c>
      <c r="C231" s="64">
        <v>219.0</v>
      </c>
      <c r="D231" s="64">
        <v>82.0</v>
      </c>
      <c r="E231" s="65">
        <v>0.3744</v>
      </c>
    </row>
    <row r="232">
      <c r="A232" s="63" t="s">
        <v>154</v>
      </c>
      <c r="B232" s="63" t="s">
        <v>554</v>
      </c>
      <c r="C232" s="64">
        <v>1.0</v>
      </c>
      <c r="D232" s="64">
        <v>1.0</v>
      </c>
      <c r="E232" s="65">
        <v>1.0</v>
      </c>
    </row>
    <row r="233">
      <c r="A233" s="63" t="s">
        <v>154</v>
      </c>
      <c r="B233" s="63" t="s">
        <v>400</v>
      </c>
      <c r="C233" s="64">
        <v>33.0</v>
      </c>
      <c r="D233" s="64">
        <v>21.0</v>
      </c>
      <c r="E233" s="65">
        <v>0.6364</v>
      </c>
    </row>
    <row r="234">
      <c r="A234" s="63" t="s">
        <v>154</v>
      </c>
      <c r="B234" s="63" t="s">
        <v>401</v>
      </c>
      <c r="C234" s="64">
        <v>21.0</v>
      </c>
      <c r="D234" s="64">
        <v>11.0</v>
      </c>
      <c r="E234" s="65">
        <v>0.5238</v>
      </c>
    </row>
    <row r="235">
      <c r="A235" s="63" t="s">
        <v>154</v>
      </c>
      <c r="B235" s="63" t="s">
        <v>555</v>
      </c>
      <c r="C235" s="64">
        <v>1.0</v>
      </c>
      <c r="D235" s="64">
        <v>1.0</v>
      </c>
      <c r="E235" s="65">
        <v>1.0</v>
      </c>
    </row>
    <row r="236">
      <c r="A236" s="63" t="s">
        <v>154</v>
      </c>
      <c r="B236" s="63" t="s">
        <v>402</v>
      </c>
      <c r="C236" s="64">
        <v>282.0</v>
      </c>
      <c r="D236" s="64">
        <v>94.0</v>
      </c>
      <c r="E236" s="65">
        <v>0.3333</v>
      </c>
    </row>
    <row r="237">
      <c r="A237" s="63" t="s">
        <v>154</v>
      </c>
      <c r="B237" s="63" t="s">
        <v>556</v>
      </c>
      <c r="C237" s="64">
        <v>394.0</v>
      </c>
      <c r="D237" s="64">
        <v>121.0</v>
      </c>
      <c r="E237" s="65">
        <v>0.3071</v>
      </c>
    </row>
    <row r="238">
      <c r="A238" s="63" t="s">
        <v>154</v>
      </c>
      <c r="B238" s="63" t="s">
        <v>404</v>
      </c>
      <c r="C238" s="64">
        <v>2.0</v>
      </c>
      <c r="D238" s="64">
        <v>0.0</v>
      </c>
      <c r="E238" s="65">
        <v>0.0</v>
      </c>
    </row>
    <row r="239">
      <c r="A239" s="63" t="s">
        <v>154</v>
      </c>
      <c r="B239" s="63" t="s">
        <v>405</v>
      </c>
      <c r="C239" s="64">
        <v>21.0</v>
      </c>
      <c r="D239" s="64">
        <v>6.0</v>
      </c>
      <c r="E239" s="65">
        <v>0.2857</v>
      </c>
    </row>
    <row r="240">
      <c r="A240" s="63" t="s">
        <v>155</v>
      </c>
      <c r="B240" s="63" t="s">
        <v>406</v>
      </c>
      <c r="C240" s="64">
        <v>2.0</v>
      </c>
      <c r="D240" s="64">
        <v>1.0</v>
      </c>
      <c r="E240" s="65">
        <v>0.5</v>
      </c>
    </row>
    <row r="241">
      <c r="A241" s="63" t="s">
        <v>157</v>
      </c>
      <c r="B241" s="63" t="s">
        <v>409</v>
      </c>
      <c r="C241" s="64">
        <v>1.0</v>
      </c>
      <c r="D241" s="64">
        <v>0.0</v>
      </c>
      <c r="E241" s="65">
        <v>0.0</v>
      </c>
    </row>
    <row r="242">
      <c r="A242" s="63" t="s">
        <v>157</v>
      </c>
      <c r="B242" s="63" t="s">
        <v>557</v>
      </c>
      <c r="C242" s="64">
        <v>1.0</v>
      </c>
      <c r="D242" s="64">
        <v>0.0</v>
      </c>
      <c r="E242" s="65">
        <v>0.0</v>
      </c>
    </row>
    <row r="243">
      <c r="A243" s="63" t="s">
        <v>157</v>
      </c>
      <c r="B243" s="63" t="s">
        <v>558</v>
      </c>
      <c r="C243" s="64">
        <v>2.0</v>
      </c>
      <c r="D243" s="64">
        <v>0.0</v>
      </c>
      <c r="E243" s="65">
        <v>0.0</v>
      </c>
    </row>
    <row r="244">
      <c r="A244" s="63" t="s">
        <v>157</v>
      </c>
      <c r="B244" s="63" t="s">
        <v>559</v>
      </c>
      <c r="C244" s="64">
        <v>3.0</v>
      </c>
      <c r="D244" s="64">
        <v>0.0</v>
      </c>
      <c r="E244" s="65">
        <v>0.0</v>
      </c>
    </row>
    <row r="245">
      <c r="A245" s="63" t="s">
        <v>157</v>
      </c>
      <c r="B245" s="63" t="s">
        <v>560</v>
      </c>
      <c r="C245" s="64">
        <v>1.0</v>
      </c>
      <c r="D245" s="64">
        <v>1.0</v>
      </c>
      <c r="E245" s="65">
        <v>1.0</v>
      </c>
    </row>
    <row r="246">
      <c r="A246" s="63" t="s">
        <v>157</v>
      </c>
      <c r="B246" s="63" t="s">
        <v>561</v>
      </c>
      <c r="C246" s="64">
        <v>1.0</v>
      </c>
      <c r="D246" s="64">
        <v>1.0</v>
      </c>
      <c r="E246" s="65">
        <v>1.0</v>
      </c>
    </row>
    <row r="247">
      <c r="A247" s="63" t="s">
        <v>157</v>
      </c>
      <c r="B247" s="63" t="s">
        <v>562</v>
      </c>
      <c r="C247" s="64">
        <v>3.0</v>
      </c>
      <c r="D247" s="64">
        <v>0.0</v>
      </c>
      <c r="E247" s="65">
        <v>0.0</v>
      </c>
    </row>
    <row r="248">
      <c r="A248" s="63" t="s">
        <v>157</v>
      </c>
      <c r="B248" s="63" t="s">
        <v>563</v>
      </c>
      <c r="C248" s="64">
        <v>1.0</v>
      </c>
      <c r="D248" s="64">
        <v>0.0</v>
      </c>
      <c r="E248" s="65">
        <v>0.0</v>
      </c>
    </row>
    <row r="249">
      <c r="A249" s="63" t="s">
        <v>157</v>
      </c>
      <c r="B249" s="63" t="s">
        <v>564</v>
      </c>
      <c r="C249" s="64">
        <v>1.0</v>
      </c>
      <c r="D249" s="64">
        <v>0.0</v>
      </c>
      <c r="E249" s="65">
        <v>0.0</v>
      </c>
    </row>
    <row r="250">
      <c r="A250" s="63" t="s">
        <v>157</v>
      </c>
      <c r="B250" s="63" t="s">
        <v>414</v>
      </c>
      <c r="C250" s="64">
        <v>11.0</v>
      </c>
      <c r="D250" s="64">
        <v>1.0</v>
      </c>
      <c r="E250" s="65">
        <v>0.0909</v>
      </c>
    </row>
    <row r="251">
      <c r="A251" s="63" t="s">
        <v>157</v>
      </c>
      <c r="B251" s="63" t="s">
        <v>415</v>
      </c>
      <c r="C251" s="64">
        <v>6.0</v>
      </c>
      <c r="D251" s="64">
        <v>0.0</v>
      </c>
      <c r="E251" s="65">
        <v>0.0</v>
      </c>
    </row>
    <row r="252">
      <c r="A252" s="63" t="s">
        <v>158</v>
      </c>
      <c r="B252" s="63" t="s">
        <v>416</v>
      </c>
      <c r="C252" s="64">
        <v>7.0</v>
      </c>
      <c r="D252" s="64">
        <v>0.0</v>
      </c>
      <c r="E252" s="65">
        <v>0.0</v>
      </c>
    </row>
    <row r="253">
      <c r="A253" s="63" t="s">
        <v>158</v>
      </c>
      <c r="B253" s="63" t="s">
        <v>417</v>
      </c>
      <c r="C253" s="64">
        <v>49.0</v>
      </c>
      <c r="D253" s="64">
        <v>9.0</v>
      </c>
      <c r="E253" s="65">
        <v>0.1837</v>
      </c>
    </row>
    <row r="254">
      <c r="A254" s="63" t="s">
        <v>158</v>
      </c>
      <c r="B254" s="63" t="s">
        <v>565</v>
      </c>
      <c r="C254" s="64">
        <v>193.0</v>
      </c>
      <c r="D254" s="64">
        <v>34.0</v>
      </c>
      <c r="E254" s="65">
        <v>0.1762</v>
      </c>
    </row>
    <row r="255">
      <c r="A255" s="63" t="s">
        <v>158</v>
      </c>
      <c r="B255" s="63" t="s">
        <v>420</v>
      </c>
      <c r="C255" s="64">
        <v>82.0</v>
      </c>
      <c r="D255" s="64">
        <v>5.0</v>
      </c>
      <c r="E255" s="65">
        <v>0.061</v>
      </c>
    </row>
    <row r="256">
      <c r="A256" s="63" t="s">
        <v>158</v>
      </c>
      <c r="B256" s="63" t="s">
        <v>566</v>
      </c>
      <c r="C256" s="64">
        <v>30.0</v>
      </c>
      <c r="D256" s="64">
        <v>2.0</v>
      </c>
      <c r="E256" s="65">
        <v>0.0667</v>
      </c>
    </row>
    <row r="257">
      <c r="A257" s="63" t="s">
        <v>158</v>
      </c>
      <c r="B257" s="63" t="s">
        <v>422</v>
      </c>
      <c r="C257" s="64">
        <v>4.0</v>
      </c>
      <c r="D257" s="64">
        <v>1.0</v>
      </c>
      <c r="E257" s="65">
        <v>0.25</v>
      </c>
    </row>
    <row r="258">
      <c r="A258" s="63" t="s">
        <v>158</v>
      </c>
      <c r="B258" s="63" t="s">
        <v>423</v>
      </c>
      <c r="C258" s="64">
        <v>15.0</v>
      </c>
      <c r="D258" s="64">
        <v>0.0</v>
      </c>
      <c r="E258" s="65">
        <v>0.0</v>
      </c>
    </row>
    <row r="259">
      <c r="A259" s="63" t="s">
        <v>158</v>
      </c>
      <c r="B259" s="63" t="s">
        <v>424</v>
      </c>
      <c r="C259" s="64">
        <v>2.0</v>
      </c>
      <c r="D259" s="64">
        <v>0.0</v>
      </c>
      <c r="E259" s="65">
        <v>0.0</v>
      </c>
    </row>
    <row r="260">
      <c r="A260" s="63" t="s">
        <v>158</v>
      </c>
      <c r="B260" s="63" t="s">
        <v>425</v>
      </c>
      <c r="C260" s="64">
        <v>233.0</v>
      </c>
      <c r="D260" s="64">
        <v>55.0</v>
      </c>
      <c r="E260" s="65">
        <v>0.2361</v>
      </c>
    </row>
    <row r="261">
      <c r="A261" s="63" t="s">
        <v>158</v>
      </c>
      <c r="B261" s="63" t="s">
        <v>567</v>
      </c>
      <c r="C261" s="64">
        <v>1.0</v>
      </c>
      <c r="D261" s="64">
        <v>0.0</v>
      </c>
      <c r="E261" s="65">
        <v>0.0</v>
      </c>
    </row>
    <row r="262">
      <c r="A262" s="63" t="s">
        <v>158</v>
      </c>
      <c r="B262" s="63" t="s">
        <v>426</v>
      </c>
      <c r="C262" s="64">
        <v>67.0</v>
      </c>
      <c r="D262" s="64">
        <v>4.0</v>
      </c>
      <c r="E262" s="65">
        <v>0.0597</v>
      </c>
    </row>
    <row r="263">
      <c r="A263" s="63" t="s">
        <v>158</v>
      </c>
      <c r="B263" s="63" t="s">
        <v>427</v>
      </c>
      <c r="C263" s="64">
        <v>315.0</v>
      </c>
      <c r="D263" s="64">
        <v>58.0</v>
      </c>
      <c r="E263" s="65">
        <v>0.1841</v>
      </c>
    </row>
    <row r="264">
      <c r="A264" s="63" t="s">
        <v>158</v>
      </c>
      <c r="B264" s="63" t="s">
        <v>568</v>
      </c>
      <c r="C264" s="64">
        <v>106.0</v>
      </c>
      <c r="D264" s="64">
        <v>36.0</v>
      </c>
      <c r="E264" s="65">
        <v>0.3396</v>
      </c>
    </row>
    <row r="265">
      <c r="A265" s="63" t="s">
        <v>158</v>
      </c>
      <c r="B265" s="63" t="s">
        <v>569</v>
      </c>
      <c r="C265" s="64">
        <v>1.0</v>
      </c>
      <c r="D265" s="64">
        <v>1.0</v>
      </c>
      <c r="E265" s="65">
        <v>1.0</v>
      </c>
    </row>
    <row r="266">
      <c r="A266" s="63" t="s">
        <v>158</v>
      </c>
      <c r="B266" s="63" t="s">
        <v>570</v>
      </c>
      <c r="C266" s="64">
        <v>35.0</v>
      </c>
      <c r="D266" s="64">
        <v>8.0</v>
      </c>
      <c r="E266" s="65">
        <v>0.2286</v>
      </c>
    </row>
    <row r="267">
      <c r="A267" s="63" t="s">
        <v>158</v>
      </c>
      <c r="B267" s="63" t="s">
        <v>571</v>
      </c>
      <c r="C267" s="64">
        <v>2.0</v>
      </c>
      <c r="D267" s="64">
        <v>0.0</v>
      </c>
      <c r="E267" s="65">
        <v>0.0</v>
      </c>
    </row>
    <row r="268">
      <c r="A268" s="63" t="s">
        <v>158</v>
      </c>
      <c r="B268" s="63" t="s">
        <v>431</v>
      </c>
      <c r="C268" s="64">
        <v>202.0</v>
      </c>
      <c r="D268" s="64">
        <v>23.0</v>
      </c>
      <c r="E268" s="65">
        <v>0.1139</v>
      </c>
    </row>
    <row r="269">
      <c r="A269" s="63" t="s">
        <v>158</v>
      </c>
      <c r="B269" s="63" t="s">
        <v>432</v>
      </c>
      <c r="C269" s="64">
        <v>118.0</v>
      </c>
      <c r="D269" s="64">
        <v>6.0</v>
      </c>
      <c r="E269" s="65">
        <v>0.0508</v>
      </c>
    </row>
    <row r="270">
      <c r="A270" s="63" t="s">
        <v>158</v>
      </c>
      <c r="B270" s="63" t="s">
        <v>449</v>
      </c>
      <c r="C270" s="64">
        <v>148.0</v>
      </c>
      <c r="D270" s="64">
        <v>36.0</v>
      </c>
      <c r="E270" s="65">
        <v>0.2432</v>
      </c>
    </row>
    <row r="271">
      <c r="A271" s="63" t="s">
        <v>158</v>
      </c>
      <c r="B271" s="63" t="s">
        <v>450</v>
      </c>
      <c r="C271" s="64">
        <v>113.0</v>
      </c>
      <c r="D271" s="64">
        <v>17.0</v>
      </c>
      <c r="E271" s="65">
        <v>0.1504</v>
      </c>
    </row>
    <row r="272">
      <c r="A272" s="63" t="s">
        <v>158</v>
      </c>
      <c r="B272" s="63" t="s">
        <v>451</v>
      </c>
      <c r="C272" s="64">
        <v>200.0</v>
      </c>
      <c r="D272" s="64">
        <v>49.0</v>
      </c>
      <c r="E272" s="65">
        <v>0.245</v>
      </c>
    </row>
    <row r="273">
      <c r="A273" s="63" t="s">
        <v>158</v>
      </c>
      <c r="B273" s="63" t="s">
        <v>433</v>
      </c>
      <c r="C273" s="64">
        <v>12.0</v>
      </c>
      <c r="D273" s="64">
        <v>3.0</v>
      </c>
      <c r="E273" s="65">
        <v>0.25</v>
      </c>
    </row>
    <row r="274">
      <c r="A274" s="63" t="s">
        <v>158</v>
      </c>
      <c r="B274" s="63" t="s">
        <v>452</v>
      </c>
      <c r="C274" s="64">
        <v>3.0</v>
      </c>
      <c r="D274" s="64">
        <v>0.0</v>
      </c>
      <c r="E274" s="65">
        <v>0.0</v>
      </c>
    </row>
    <row r="275">
      <c r="A275" s="63" t="s">
        <v>158</v>
      </c>
      <c r="B275" s="63" t="s">
        <v>434</v>
      </c>
      <c r="C275" s="64">
        <v>76.0</v>
      </c>
      <c r="D275" s="64">
        <v>22.0</v>
      </c>
      <c r="E275" s="65">
        <v>0.2895</v>
      </c>
    </row>
    <row r="276">
      <c r="A276" s="63" t="s">
        <v>158</v>
      </c>
      <c r="B276" s="63" t="s">
        <v>435</v>
      </c>
      <c r="C276" s="64">
        <v>135.0</v>
      </c>
      <c r="D276" s="64">
        <v>10.0</v>
      </c>
      <c r="E276" s="65">
        <v>0.0741</v>
      </c>
    </row>
    <row r="277">
      <c r="A277" s="63" t="s">
        <v>158</v>
      </c>
      <c r="B277" s="63" t="s">
        <v>436</v>
      </c>
      <c r="C277" s="64">
        <v>37.0</v>
      </c>
      <c r="D277" s="64">
        <v>4.0</v>
      </c>
      <c r="E277" s="65">
        <v>0.1081</v>
      </c>
    </row>
    <row r="278">
      <c r="A278" s="63" t="s">
        <v>158</v>
      </c>
      <c r="B278" s="63" t="s">
        <v>437</v>
      </c>
      <c r="C278" s="64">
        <v>49.0</v>
      </c>
      <c r="D278" s="64">
        <v>4.0</v>
      </c>
      <c r="E278" s="65">
        <v>0.0816</v>
      </c>
    </row>
    <row r="279">
      <c r="A279" s="63" t="s">
        <v>158</v>
      </c>
      <c r="B279" s="63" t="s">
        <v>438</v>
      </c>
      <c r="C279" s="64">
        <v>16.0</v>
      </c>
      <c r="D279" s="64">
        <v>2.0</v>
      </c>
      <c r="E279" s="65">
        <v>0.125</v>
      </c>
    </row>
    <row r="280">
      <c r="A280" s="63" t="s">
        <v>158</v>
      </c>
      <c r="B280" s="63" t="s">
        <v>572</v>
      </c>
      <c r="C280" s="64">
        <v>28.0</v>
      </c>
      <c r="D280" s="64">
        <v>1.0</v>
      </c>
      <c r="E280" s="65">
        <v>0.0357</v>
      </c>
    </row>
    <row r="281">
      <c r="A281" s="63" t="s">
        <v>158</v>
      </c>
      <c r="B281" s="63" t="s">
        <v>440</v>
      </c>
      <c r="C281" s="64">
        <v>1.0</v>
      </c>
      <c r="D281" s="64">
        <v>0.0</v>
      </c>
      <c r="E281" s="65">
        <v>0.0</v>
      </c>
    </row>
    <row r="282">
      <c r="A282" s="63" t="s">
        <v>158</v>
      </c>
      <c r="B282" s="63" t="s">
        <v>441</v>
      </c>
      <c r="C282" s="64">
        <v>15.0</v>
      </c>
      <c r="D282" s="64">
        <v>1.0</v>
      </c>
      <c r="E282" s="65">
        <v>0.0667</v>
      </c>
    </row>
    <row r="283">
      <c r="A283" s="63" t="s">
        <v>158</v>
      </c>
      <c r="B283" s="63" t="s">
        <v>442</v>
      </c>
      <c r="C283" s="64">
        <v>60.0</v>
      </c>
      <c r="D283" s="64">
        <v>13.0</v>
      </c>
      <c r="E283" s="65">
        <v>0.2167</v>
      </c>
    </row>
    <row r="284">
      <c r="A284" s="63" t="s">
        <v>158</v>
      </c>
      <c r="B284" s="63" t="s">
        <v>443</v>
      </c>
      <c r="C284" s="64">
        <v>475.0</v>
      </c>
      <c r="D284" s="64">
        <v>114.0</v>
      </c>
      <c r="E284" s="65">
        <v>0.24</v>
      </c>
    </row>
    <row r="285">
      <c r="A285" s="63" t="s">
        <v>158</v>
      </c>
      <c r="B285" s="63" t="s">
        <v>444</v>
      </c>
      <c r="C285" s="64">
        <v>436.0</v>
      </c>
      <c r="D285" s="64">
        <v>43.0</v>
      </c>
      <c r="E285" s="65">
        <v>0.0986</v>
      </c>
    </row>
    <row r="286">
      <c r="A286" s="63" t="s">
        <v>158</v>
      </c>
      <c r="B286" s="63" t="s">
        <v>573</v>
      </c>
      <c r="C286" s="64">
        <v>1.0</v>
      </c>
      <c r="D286" s="64">
        <v>0.0</v>
      </c>
      <c r="E286" s="65">
        <v>0.0</v>
      </c>
    </row>
    <row r="287">
      <c r="A287" s="63" t="s">
        <v>158</v>
      </c>
      <c r="B287" s="63" t="s">
        <v>445</v>
      </c>
      <c r="C287" s="64">
        <v>514.0</v>
      </c>
      <c r="D287" s="64">
        <v>62.0</v>
      </c>
      <c r="E287" s="65">
        <v>0.1206</v>
      </c>
    </row>
    <row r="288">
      <c r="A288" s="63" t="s">
        <v>158</v>
      </c>
      <c r="B288" s="63" t="s">
        <v>574</v>
      </c>
      <c r="C288" s="64">
        <v>4.0</v>
      </c>
      <c r="D288" s="64">
        <v>0.0</v>
      </c>
      <c r="E288" s="65">
        <v>0.0</v>
      </c>
    </row>
    <row r="289">
      <c r="A289" s="63" t="s">
        <v>158</v>
      </c>
      <c r="B289" s="63" t="s">
        <v>446</v>
      </c>
      <c r="C289" s="64">
        <v>380.0</v>
      </c>
      <c r="D289" s="64">
        <v>56.0</v>
      </c>
      <c r="E289" s="65">
        <v>0.1474</v>
      </c>
    </row>
    <row r="290">
      <c r="A290" s="63" t="s">
        <v>158</v>
      </c>
      <c r="B290" s="63" t="s">
        <v>575</v>
      </c>
      <c r="C290" s="64">
        <v>145.0</v>
      </c>
      <c r="D290" s="64">
        <v>10.0</v>
      </c>
      <c r="E290" s="65">
        <v>0.069</v>
      </c>
    </row>
    <row r="291">
      <c r="A291" s="63" t="s">
        <v>158</v>
      </c>
      <c r="B291" s="63" t="s">
        <v>448</v>
      </c>
      <c r="C291" s="64">
        <v>3.0</v>
      </c>
      <c r="D291" s="64">
        <v>0.0</v>
      </c>
      <c r="E291" s="65">
        <v>0.0</v>
      </c>
    </row>
    <row r="292">
      <c r="A292" s="63" t="s">
        <v>159</v>
      </c>
      <c r="B292" s="63" t="s">
        <v>453</v>
      </c>
      <c r="C292" s="64">
        <v>24.0</v>
      </c>
      <c r="D292" s="64">
        <v>2.0</v>
      </c>
      <c r="E292" s="65">
        <v>0.0833</v>
      </c>
    </row>
    <row r="293">
      <c r="A293" s="63" t="s">
        <v>159</v>
      </c>
      <c r="B293" s="63" t="s">
        <v>455</v>
      </c>
      <c r="C293" s="64">
        <v>4.0</v>
      </c>
      <c r="D293" s="64">
        <v>1.0</v>
      </c>
      <c r="E293" s="65">
        <v>0.25</v>
      </c>
    </row>
    <row r="294">
      <c r="A294" s="63" t="s">
        <v>160</v>
      </c>
      <c r="B294" s="63" t="s">
        <v>457</v>
      </c>
      <c r="C294" s="64">
        <v>71.0</v>
      </c>
      <c r="D294" s="64">
        <v>12.0</v>
      </c>
      <c r="E294" s="65">
        <v>0.169</v>
      </c>
    </row>
    <row r="295">
      <c r="A295" s="63" t="s">
        <v>160</v>
      </c>
      <c r="B295" s="63" t="s">
        <v>458</v>
      </c>
      <c r="C295" s="64">
        <v>1.0</v>
      </c>
      <c r="D295" s="64">
        <v>0.0</v>
      </c>
      <c r="E295" s="65">
        <v>0.0</v>
      </c>
    </row>
    <row r="296">
      <c r="A296" s="63" t="s">
        <v>161</v>
      </c>
      <c r="B296" s="63" t="s">
        <v>459</v>
      </c>
      <c r="C296" s="64">
        <v>2.0</v>
      </c>
      <c r="D296" s="64">
        <v>1.0</v>
      </c>
      <c r="E296" s="65">
        <v>0.5</v>
      </c>
    </row>
    <row r="297">
      <c r="A297" s="63" t="s">
        <v>162</v>
      </c>
      <c r="B297" s="63" t="s">
        <v>576</v>
      </c>
      <c r="C297" s="64">
        <v>1.0</v>
      </c>
      <c r="D297" s="64">
        <v>0.0</v>
      </c>
      <c r="E297" s="65">
        <v>0.0</v>
      </c>
    </row>
    <row r="298">
      <c r="A298" s="63" t="s">
        <v>162</v>
      </c>
      <c r="B298" s="63" t="s">
        <v>462</v>
      </c>
      <c r="C298" s="64">
        <v>2.0</v>
      </c>
      <c r="D298" s="64">
        <v>0.0</v>
      </c>
      <c r="E298" s="65">
        <v>0.0</v>
      </c>
    </row>
    <row r="299">
      <c r="A299" s="63" t="s">
        <v>164</v>
      </c>
      <c r="B299" s="63" t="s">
        <v>463</v>
      </c>
      <c r="C299" s="64">
        <v>3.0</v>
      </c>
      <c r="D299" s="64">
        <v>1.0</v>
      </c>
      <c r="E299" s="65">
        <v>0.3333</v>
      </c>
    </row>
    <row r="300">
      <c r="A300" s="63" t="s">
        <v>168</v>
      </c>
      <c r="B300" s="63" t="s">
        <v>577</v>
      </c>
      <c r="C300" s="64">
        <v>1.0</v>
      </c>
      <c r="D300" s="64">
        <v>0.0</v>
      </c>
      <c r="E300" s="65">
        <v>0.0</v>
      </c>
    </row>
    <row r="301">
      <c r="A301" s="63" t="s">
        <v>169</v>
      </c>
      <c r="B301" s="63" t="s">
        <v>467</v>
      </c>
      <c r="C301" s="64">
        <v>548.0</v>
      </c>
      <c r="D301" s="64">
        <v>55.0</v>
      </c>
      <c r="E301" s="65">
        <v>0.1004</v>
      </c>
    </row>
    <row r="302">
      <c r="A302" s="63" t="s">
        <v>170</v>
      </c>
      <c r="B302" s="63" t="s">
        <v>578</v>
      </c>
      <c r="C302" s="64">
        <v>4.0</v>
      </c>
      <c r="D302" s="64">
        <v>0.0</v>
      </c>
      <c r="E302" s="65">
        <v>0.0</v>
      </c>
    </row>
    <row r="303">
      <c r="A303" s="63" t="s">
        <v>170</v>
      </c>
      <c r="B303" s="63" t="s">
        <v>579</v>
      </c>
      <c r="C303" s="64">
        <v>1.0</v>
      </c>
      <c r="D303" s="64">
        <v>1.0</v>
      </c>
      <c r="E303" s="65">
        <v>1.0</v>
      </c>
    </row>
    <row r="304">
      <c r="A304" s="63" t="s">
        <v>173</v>
      </c>
      <c r="B304" s="63" t="s">
        <v>580</v>
      </c>
      <c r="C304" s="64">
        <v>1.0</v>
      </c>
      <c r="D304" s="64">
        <v>0.0</v>
      </c>
      <c r="E304" s="65">
        <v>0.0</v>
      </c>
    </row>
    <row r="305">
      <c r="A305" s="63" t="s">
        <v>174</v>
      </c>
      <c r="B305" s="63" t="s">
        <v>469</v>
      </c>
      <c r="C305" s="64">
        <v>68.0</v>
      </c>
      <c r="D305" s="64">
        <v>21.0</v>
      </c>
      <c r="E305" s="65">
        <v>0.3088</v>
      </c>
    </row>
    <row r="306">
      <c r="A306" s="63" t="s">
        <v>174</v>
      </c>
      <c r="B306" s="63" t="s">
        <v>470</v>
      </c>
      <c r="C306" s="64">
        <v>557.0</v>
      </c>
      <c r="D306" s="64">
        <v>92.0</v>
      </c>
      <c r="E306" s="65">
        <v>0.1652</v>
      </c>
    </row>
    <row r="307">
      <c r="A307" s="63" t="s">
        <v>174</v>
      </c>
      <c r="B307" s="63" t="s">
        <v>471</v>
      </c>
      <c r="C307" s="64">
        <v>20.0</v>
      </c>
      <c r="D307" s="64">
        <v>7.0</v>
      </c>
      <c r="E307" s="65">
        <v>0.35</v>
      </c>
    </row>
    <row r="308">
      <c r="A308" s="63" t="s">
        <v>174</v>
      </c>
      <c r="B308" s="63" t="s">
        <v>581</v>
      </c>
      <c r="C308" s="64">
        <v>5.0</v>
      </c>
      <c r="D308" s="64">
        <v>1.0</v>
      </c>
      <c r="E308" s="65">
        <v>0.2</v>
      </c>
    </row>
    <row r="309">
      <c r="A309" s="63" t="s">
        <v>174</v>
      </c>
      <c r="B309" s="63" t="s">
        <v>473</v>
      </c>
      <c r="C309" s="64">
        <v>200.0</v>
      </c>
      <c r="D309" s="64">
        <v>32.0</v>
      </c>
      <c r="E309" s="65">
        <v>0.16</v>
      </c>
    </row>
    <row r="310">
      <c r="A310" s="63" t="s">
        <v>174</v>
      </c>
      <c r="B310" s="63" t="s">
        <v>582</v>
      </c>
      <c r="C310" s="64">
        <v>1.0</v>
      </c>
      <c r="D310" s="64">
        <v>1.0</v>
      </c>
      <c r="E310" s="65">
        <v>1.0</v>
      </c>
    </row>
    <row r="311">
      <c r="A311" s="63" t="s">
        <v>174</v>
      </c>
      <c r="B311" s="63" t="s">
        <v>583</v>
      </c>
      <c r="C311" s="64">
        <v>15.0</v>
      </c>
      <c r="D311" s="64">
        <v>0.0</v>
      </c>
      <c r="E311" s="65">
        <v>0.0</v>
      </c>
    </row>
    <row r="312">
      <c r="A312" s="63" t="s">
        <v>174</v>
      </c>
      <c r="B312" s="63" t="s">
        <v>475</v>
      </c>
      <c r="C312" s="64">
        <v>45.0</v>
      </c>
      <c r="D312" s="64">
        <v>4.0</v>
      </c>
      <c r="E312" s="65">
        <v>0.0889</v>
      </c>
    </row>
    <row r="313">
      <c r="A313" s="63" t="s">
        <v>174</v>
      </c>
      <c r="B313" s="63" t="s">
        <v>476</v>
      </c>
      <c r="C313" s="64">
        <v>13.0</v>
      </c>
      <c r="D313" s="64">
        <v>1.0</v>
      </c>
      <c r="E313" s="65">
        <v>0.0769</v>
      </c>
    </row>
    <row r="314">
      <c r="A314" s="63" t="s">
        <v>174</v>
      </c>
      <c r="B314" s="63" t="s">
        <v>477</v>
      </c>
      <c r="C314" s="64">
        <v>260.0</v>
      </c>
      <c r="D314" s="64">
        <v>44.0</v>
      </c>
      <c r="E314" s="65">
        <v>0.1692</v>
      </c>
    </row>
    <row r="315">
      <c r="A315" s="63" t="s">
        <v>174</v>
      </c>
      <c r="B315" s="63" t="s">
        <v>584</v>
      </c>
      <c r="C315" s="64">
        <v>3.0</v>
      </c>
      <c r="D315" s="64">
        <v>0.0</v>
      </c>
      <c r="E315" s="65">
        <v>0.0</v>
      </c>
    </row>
    <row r="316">
      <c r="A316" s="63" t="s">
        <v>174</v>
      </c>
      <c r="B316" s="63" t="s">
        <v>478</v>
      </c>
      <c r="C316" s="64">
        <v>360.0</v>
      </c>
      <c r="D316" s="64">
        <v>85.0</v>
      </c>
      <c r="E316" s="65">
        <v>0.2361</v>
      </c>
    </row>
    <row r="317">
      <c r="A317" s="63" t="s">
        <v>174</v>
      </c>
      <c r="B317" s="63" t="s">
        <v>585</v>
      </c>
      <c r="C317" s="64">
        <v>1.0</v>
      </c>
      <c r="D317" s="64">
        <v>0.0</v>
      </c>
      <c r="E317" s="65">
        <v>0.0</v>
      </c>
    </row>
    <row r="318">
      <c r="A318" s="63" t="s">
        <v>174</v>
      </c>
      <c r="B318" s="63" t="s">
        <v>479</v>
      </c>
      <c r="C318" s="64">
        <v>16.0</v>
      </c>
      <c r="D318" s="64">
        <v>1.0</v>
      </c>
      <c r="E318" s="65">
        <v>0.0625</v>
      </c>
    </row>
    <row r="319">
      <c r="A319" s="63" t="s">
        <v>174</v>
      </c>
      <c r="B319" s="63" t="s">
        <v>480</v>
      </c>
      <c r="C319" s="64">
        <v>383.0</v>
      </c>
      <c r="D319" s="64">
        <v>19.0</v>
      </c>
      <c r="E319" s="65">
        <v>0.0496</v>
      </c>
    </row>
    <row r="320">
      <c r="A320" s="63" t="s">
        <v>174</v>
      </c>
      <c r="B320" s="63" t="s">
        <v>481</v>
      </c>
      <c r="C320" s="64">
        <v>1.0</v>
      </c>
      <c r="D320" s="64">
        <v>0.0</v>
      </c>
      <c r="E320" s="65">
        <v>0.0</v>
      </c>
    </row>
    <row r="321">
      <c r="A321" s="63" t="s">
        <v>174</v>
      </c>
      <c r="B321" s="63" t="s">
        <v>482</v>
      </c>
      <c r="C321" s="64">
        <v>324.0</v>
      </c>
      <c r="D321" s="64">
        <v>75.0</v>
      </c>
      <c r="E321" s="65">
        <v>0.2315</v>
      </c>
    </row>
    <row r="322">
      <c r="A322" s="63" t="s">
        <v>174</v>
      </c>
      <c r="B322" s="63" t="s">
        <v>483</v>
      </c>
      <c r="C322" s="64">
        <v>573.0</v>
      </c>
      <c r="D322" s="64">
        <v>81.0</v>
      </c>
      <c r="E322" s="65">
        <v>0.1414</v>
      </c>
    </row>
    <row r="323">
      <c r="A323" s="63" t="s">
        <v>174</v>
      </c>
      <c r="B323" s="63" t="s">
        <v>484</v>
      </c>
      <c r="C323" s="64">
        <v>16.0</v>
      </c>
      <c r="D323" s="64">
        <v>0.0</v>
      </c>
      <c r="E323" s="65">
        <v>0.0</v>
      </c>
    </row>
    <row r="324">
      <c r="A324" s="63" t="s">
        <v>174</v>
      </c>
      <c r="B324" s="63" t="s">
        <v>485</v>
      </c>
      <c r="C324" s="64">
        <v>12.0</v>
      </c>
      <c r="D324" s="64">
        <v>3.0</v>
      </c>
      <c r="E324" s="65">
        <v>0.25</v>
      </c>
    </row>
    <row r="325">
      <c r="A325" s="63" t="s">
        <v>174</v>
      </c>
      <c r="B325" s="63" t="s">
        <v>586</v>
      </c>
      <c r="C325" s="64">
        <v>1.0</v>
      </c>
      <c r="D325" s="64">
        <v>0.0</v>
      </c>
      <c r="E325" s="65">
        <v>0.0</v>
      </c>
    </row>
    <row r="326">
      <c r="A326" s="63" t="s">
        <v>174</v>
      </c>
      <c r="B326" s="63" t="s">
        <v>486</v>
      </c>
      <c r="C326" s="64">
        <v>244.0</v>
      </c>
      <c r="D326" s="64">
        <v>42.0</v>
      </c>
      <c r="E326" s="65">
        <v>0.1721</v>
      </c>
    </row>
    <row r="327">
      <c r="A327" s="63" t="s">
        <v>174</v>
      </c>
      <c r="B327" s="63" t="s">
        <v>487</v>
      </c>
      <c r="C327" s="64">
        <v>375.0</v>
      </c>
      <c r="D327" s="64">
        <v>91.0</v>
      </c>
      <c r="E327" s="65">
        <v>0.2427</v>
      </c>
    </row>
    <row r="328">
      <c r="A328" s="63" t="s">
        <v>174</v>
      </c>
      <c r="B328" s="63" t="s">
        <v>488</v>
      </c>
      <c r="C328" s="64">
        <v>122.0</v>
      </c>
      <c r="D328" s="64">
        <v>18.0</v>
      </c>
      <c r="E328" s="65">
        <v>0.1475</v>
      </c>
    </row>
    <row r="329">
      <c r="A329" s="63" t="s">
        <v>174</v>
      </c>
      <c r="B329" s="63" t="s">
        <v>489</v>
      </c>
      <c r="C329" s="64">
        <v>643.0</v>
      </c>
      <c r="D329" s="64">
        <v>64.0</v>
      </c>
      <c r="E329" s="65">
        <v>0.0995</v>
      </c>
    </row>
    <row r="330">
      <c r="A330" s="63" t="s">
        <v>175</v>
      </c>
      <c r="B330" s="63" t="s">
        <v>490</v>
      </c>
      <c r="C330" s="64">
        <v>2.0</v>
      </c>
      <c r="D330" s="64">
        <v>1.0</v>
      </c>
      <c r="E330" s="65">
        <v>0.5</v>
      </c>
    </row>
    <row r="331">
      <c r="A331" s="63" t="s">
        <v>175</v>
      </c>
      <c r="B331" s="63" t="s">
        <v>491</v>
      </c>
      <c r="C331" s="64">
        <v>6.0</v>
      </c>
      <c r="D331" s="64">
        <v>5.0</v>
      </c>
      <c r="E331" s="65">
        <v>0.8333</v>
      </c>
    </row>
    <row r="332">
      <c r="A332" s="63" t="s">
        <v>175</v>
      </c>
      <c r="B332" s="63" t="s">
        <v>492</v>
      </c>
      <c r="C332" s="64">
        <v>3.0</v>
      </c>
      <c r="D332" s="64">
        <v>2.0</v>
      </c>
      <c r="E332" s="65">
        <v>0.6667</v>
      </c>
    </row>
    <row r="333">
      <c r="A333" s="63" t="s">
        <v>176</v>
      </c>
      <c r="B333" s="63" t="s">
        <v>587</v>
      </c>
      <c r="C333" s="64">
        <v>1.0</v>
      </c>
      <c r="D333" s="64">
        <v>1.0</v>
      </c>
      <c r="E333" s="65">
        <v>1.0</v>
      </c>
    </row>
    <row r="334">
      <c r="A334" s="63" t="s">
        <v>178</v>
      </c>
      <c r="B334" s="63" t="s">
        <v>493</v>
      </c>
      <c r="C334" s="64">
        <v>1.0</v>
      </c>
      <c r="D334" s="64">
        <v>0.0</v>
      </c>
      <c r="E334" s="65">
        <v>0.0</v>
      </c>
    </row>
    <row r="335">
      <c r="A335" s="63" t="s">
        <v>181</v>
      </c>
      <c r="B335" s="63" t="s">
        <v>588</v>
      </c>
      <c r="C335" s="64">
        <v>1.0</v>
      </c>
      <c r="D335" s="64">
        <v>1.0</v>
      </c>
      <c r="E335" s="65">
        <v>1.0</v>
      </c>
    </row>
    <row r="336">
      <c r="A336" s="63" t="s">
        <v>151</v>
      </c>
      <c r="B336" s="63" t="s">
        <v>151</v>
      </c>
      <c r="C336" s="64">
        <v>30.0</v>
      </c>
      <c r="D336" s="64">
        <v>0.0</v>
      </c>
      <c r="E336" s="65">
        <v>0.0</v>
      </c>
    </row>
    <row r="337">
      <c r="A337" s="67"/>
      <c r="B337" s="11"/>
      <c r="C337" s="68">
        <f t="shared" ref="C337:D337" si="1">SUM(C2:C336)</f>
        <v>35774</v>
      </c>
      <c r="D337" s="68">
        <f t="shared" si="1"/>
        <v>5897</v>
      </c>
      <c r="E337" s="69">
        <f>D337/C337</f>
        <v>0.1648403869</v>
      </c>
    </row>
    <row r="338">
      <c r="E338" s="4"/>
    </row>
  </sheetData>
  <mergeCells count="1">
    <mergeCell ref="A337:B33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37.88"/>
  </cols>
  <sheetData>
    <row r="1">
      <c r="A1" s="70" t="s">
        <v>183</v>
      </c>
      <c r="B1" s="70" t="s">
        <v>589</v>
      </c>
      <c r="C1" s="70" t="s">
        <v>185</v>
      </c>
      <c r="D1" s="70" t="s">
        <v>186</v>
      </c>
      <c r="E1" s="70" t="s">
        <v>10</v>
      </c>
    </row>
    <row r="2">
      <c r="A2" s="63" t="s">
        <v>105</v>
      </c>
      <c r="B2" s="63" t="s">
        <v>188</v>
      </c>
      <c r="C2" s="64">
        <v>7.0</v>
      </c>
      <c r="D2" s="64">
        <v>2.0</v>
      </c>
      <c r="E2" s="65">
        <v>0.2857</v>
      </c>
    </row>
    <row r="3">
      <c r="A3" s="63" t="s">
        <v>106</v>
      </c>
      <c r="B3" s="63" t="s">
        <v>590</v>
      </c>
      <c r="C3" s="64">
        <v>22.0</v>
      </c>
      <c r="D3" s="64">
        <v>2.0</v>
      </c>
      <c r="E3" s="65">
        <v>0.0909</v>
      </c>
    </row>
    <row r="4">
      <c r="A4" s="63" t="s">
        <v>106</v>
      </c>
      <c r="B4" s="63" t="s">
        <v>189</v>
      </c>
      <c r="C4" s="64">
        <v>245.0</v>
      </c>
      <c r="D4" s="64">
        <v>13.0</v>
      </c>
      <c r="E4" s="65">
        <v>0.0531</v>
      </c>
    </row>
    <row r="5">
      <c r="A5" s="63" t="s">
        <v>106</v>
      </c>
      <c r="B5" s="63" t="s">
        <v>190</v>
      </c>
      <c r="C5" s="64">
        <v>109.0</v>
      </c>
      <c r="D5" s="64">
        <v>8.0</v>
      </c>
      <c r="E5" s="65">
        <v>0.0734</v>
      </c>
    </row>
    <row r="6">
      <c r="A6" s="63" t="s">
        <v>106</v>
      </c>
      <c r="B6" s="63" t="s">
        <v>191</v>
      </c>
      <c r="C6" s="64">
        <v>425.0</v>
      </c>
      <c r="D6" s="64">
        <v>109.0</v>
      </c>
      <c r="E6" s="65">
        <v>0.2565</v>
      </c>
    </row>
    <row r="7">
      <c r="A7" s="63" t="s">
        <v>106</v>
      </c>
      <c r="B7" s="63" t="s">
        <v>192</v>
      </c>
      <c r="C7" s="64">
        <v>3.0</v>
      </c>
      <c r="D7" s="64">
        <v>0.0</v>
      </c>
      <c r="E7" s="65">
        <v>0.0</v>
      </c>
    </row>
    <row r="8">
      <c r="A8" s="63" t="s">
        <v>108</v>
      </c>
      <c r="B8" s="63" t="s">
        <v>591</v>
      </c>
      <c r="C8" s="64">
        <v>1.0</v>
      </c>
      <c r="D8" s="64">
        <v>1.0</v>
      </c>
      <c r="E8" s="65">
        <v>1.0</v>
      </c>
    </row>
    <row r="9">
      <c r="A9" s="63" t="s">
        <v>109</v>
      </c>
      <c r="B9" s="63" t="s">
        <v>592</v>
      </c>
      <c r="C9" s="64">
        <v>21.0</v>
      </c>
      <c r="D9" s="64">
        <v>0.0</v>
      </c>
      <c r="E9" s="65">
        <v>0.0</v>
      </c>
    </row>
    <row r="10">
      <c r="A10" s="63" t="s">
        <v>110</v>
      </c>
      <c r="B10" s="63" t="s">
        <v>593</v>
      </c>
      <c r="C10" s="64">
        <v>1.0</v>
      </c>
      <c r="D10" s="64">
        <v>1.0</v>
      </c>
      <c r="E10" s="65">
        <v>1.0</v>
      </c>
    </row>
    <row r="11">
      <c r="A11" s="63" t="s">
        <v>111</v>
      </c>
      <c r="B11" s="63" t="s">
        <v>594</v>
      </c>
      <c r="C11" s="64">
        <v>12.0</v>
      </c>
      <c r="D11" s="64">
        <v>1.0</v>
      </c>
      <c r="E11" s="65">
        <v>0.0833</v>
      </c>
    </row>
    <row r="12">
      <c r="A12" s="63" t="s">
        <v>111</v>
      </c>
      <c r="B12" s="63" t="s">
        <v>595</v>
      </c>
      <c r="C12" s="64">
        <v>2.0</v>
      </c>
      <c r="D12" s="64">
        <v>1.0</v>
      </c>
      <c r="E12" s="65">
        <v>0.5</v>
      </c>
    </row>
    <row r="13">
      <c r="A13" s="63" t="s">
        <v>111</v>
      </c>
      <c r="B13" s="63" t="s">
        <v>596</v>
      </c>
      <c r="C13" s="64">
        <v>3.0</v>
      </c>
      <c r="D13" s="64">
        <v>1.0</v>
      </c>
      <c r="E13" s="65">
        <v>0.3333</v>
      </c>
    </row>
    <row r="14">
      <c r="A14" s="63" t="s">
        <v>111</v>
      </c>
      <c r="B14" s="63" t="s">
        <v>597</v>
      </c>
      <c r="C14" s="64">
        <v>1.0</v>
      </c>
      <c r="D14" s="64">
        <v>1.0</v>
      </c>
      <c r="E14" s="65">
        <v>1.0</v>
      </c>
    </row>
    <row r="15">
      <c r="A15" s="63" t="s">
        <v>111</v>
      </c>
      <c r="B15" s="63" t="s">
        <v>598</v>
      </c>
      <c r="C15" s="64">
        <v>42.0</v>
      </c>
      <c r="D15" s="64">
        <v>27.0</v>
      </c>
      <c r="E15" s="65">
        <v>0.6429</v>
      </c>
    </row>
    <row r="16">
      <c r="A16" s="63" t="s">
        <v>111</v>
      </c>
      <c r="B16" s="63" t="s">
        <v>498</v>
      </c>
      <c r="C16" s="64">
        <v>11.0</v>
      </c>
      <c r="D16" s="64">
        <v>7.0</v>
      </c>
      <c r="E16" s="65">
        <v>0.6364</v>
      </c>
    </row>
    <row r="17">
      <c r="A17" s="63" t="s">
        <v>111</v>
      </c>
      <c r="B17" s="63" t="s">
        <v>499</v>
      </c>
      <c r="C17" s="64">
        <v>6.0</v>
      </c>
      <c r="D17" s="64">
        <v>3.0</v>
      </c>
      <c r="E17" s="65">
        <v>0.5</v>
      </c>
    </row>
    <row r="18">
      <c r="A18" s="63" t="s">
        <v>111</v>
      </c>
      <c r="B18" s="63" t="s">
        <v>599</v>
      </c>
      <c r="C18" s="64">
        <v>1.0</v>
      </c>
      <c r="D18" s="64">
        <v>1.0</v>
      </c>
      <c r="E18" s="65">
        <v>1.0</v>
      </c>
    </row>
    <row r="19">
      <c r="A19" s="63" t="s">
        <v>111</v>
      </c>
      <c r="B19" s="63" t="s">
        <v>600</v>
      </c>
      <c r="C19" s="64">
        <v>3.0</v>
      </c>
      <c r="D19" s="64">
        <v>0.0</v>
      </c>
      <c r="E19" s="65">
        <v>0.0</v>
      </c>
    </row>
    <row r="20">
      <c r="A20" s="63" t="s">
        <v>111</v>
      </c>
      <c r="B20" s="63" t="s">
        <v>601</v>
      </c>
      <c r="C20" s="64">
        <v>29.0</v>
      </c>
      <c r="D20" s="64">
        <v>17.0</v>
      </c>
      <c r="E20" s="65">
        <v>0.5862</v>
      </c>
    </row>
    <row r="21">
      <c r="A21" s="63" t="s">
        <v>111</v>
      </c>
      <c r="B21" s="63" t="s">
        <v>500</v>
      </c>
      <c r="C21" s="64">
        <v>4.0</v>
      </c>
      <c r="D21" s="64">
        <v>4.0</v>
      </c>
      <c r="E21" s="65">
        <v>1.0</v>
      </c>
    </row>
    <row r="22">
      <c r="A22" s="63" t="s">
        <v>111</v>
      </c>
      <c r="B22" s="63" t="s">
        <v>201</v>
      </c>
      <c r="C22" s="64">
        <v>13.0</v>
      </c>
      <c r="D22" s="64">
        <v>6.0</v>
      </c>
      <c r="E22" s="65">
        <v>0.4615</v>
      </c>
    </row>
    <row r="23">
      <c r="A23" s="63" t="s">
        <v>111</v>
      </c>
      <c r="B23" s="63" t="s">
        <v>202</v>
      </c>
      <c r="C23" s="64">
        <v>24.0</v>
      </c>
      <c r="D23" s="64">
        <v>12.0</v>
      </c>
      <c r="E23" s="65">
        <v>0.5</v>
      </c>
    </row>
    <row r="24">
      <c r="A24" s="63" t="s">
        <v>111</v>
      </c>
      <c r="B24" s="63" t="s">
        <v>203</v>
      </c>
      <c r="C24" s="64">
        <v>46.0</v>
      </c>
      <c r="D24" s="64">
        <v>21.0</v>
      </c>
      <c r="E24" s="65">
        <v>0.4565</v>
      </c>
    </row>
    <row r="25">
      <c r="A25" s="63" t="s">
        <v>111</v>
      </c>
      <c r="B25" s="63" t="s">
        <v>502</v>
      </c>
      <c r="C25" s="64">
        <v>36.0</v>
      </c>
      <c r="D25" s="64">
        <v>19.0</v>
      </c>
      <c r="E25" s="65">
        <v>0.5278</v>
      </c>
    </row>
    <row r="26">
      <c r="A26" s="63" t="s">
        <v>111</v>
      </c>
      <c r="B26" s="63" t="s">
        <v>204</v>
      </c>
      <c r="C26" s="64">
        <v>6.0</v>
      </c>
      <c r="D26" s="64">
        <v>4.0</v>
      </c>
      <c r="E26" s="65">
        <v>0.6667</v>
      </c>
    </row>
    <row r="27">
      <c r="A27" s="63" t="s">
        <v>111</v>
      </c>
      <c r="B27" s="63" t="s">
        <v>205</v>
      </c>
      <c r="C27" s="64">
        <v>2.0</v>
      </c>
      <c r="D27" s="64">
        <v>0.0</v>
      </c>
      <c r="E27" s="65">
        <v>0.0</v>
      </c>
    </row>
    <row r="28">
      <c r="A28" s="63" t="s">
        <v>111</v>
      </c>
      <c r="B28" s="63" t="s">
        <v>602</v>
      </c>
      <c r="C28" s="64">
        <v>16.0</v>
      </c>
      <c r="D28" s="64">
        <v>11.0</v>
      </c>
      <c r="E28" s="65">
        <v>0.6875</v>
      </c>
    </row>
    <row r="29">
      <c r="A29" s="63" t="s">
        <v>111</v>
      </c>
      <c r="B29" s="63" t="s">
        <v>206</v>
      </c>
      <c r="C29" s="64">
        <v>2.0</v>
      </c>
      <c r="D29" s="64">
        <v>0.0</v>
      </c>
      <c r="E29" s="65">
        <v>0.0</v>
      </c>
    </row>
    <row r="30">
      <c r="A30" s="63" t="s">
        <v>111</v>
      </c>
      <c r="B30" s="63" t="s">
        <v>207</v>
      </c>
      <c r="C30" s="64">
        <v>14.0</v>
      </c>
      <c r="D30" s="64">
        <v>8.0</v>
      </c>
      <c r="E30" s="65">
        <v>0.5714</v>
      </c>
    </row>
    <row r="31">
      <c r="A31" s="63" t="s">
        <v>111</v>
      </c>
      <c r="B31" s="63" t="s">
        <v>208</v>
      </c>
      <c r="C31" s="64">
        <v>2.0</v>
      </c>
      <c r="D31" s="64">
        <v>0.0</v>
      </c>
      <c r="E31" s="65">
        <v>0.0</v>
      </c>
    </row>
    <row r="32">
      <c r="A32" s="63" t="s">
        <v>111</v>
      </c>
      <c r="B32" s="63" t="s">
        <v>603</v>
      </c>
      <c r="C32" s="64">
        <v>185.0</v>
      </c>
      <c r="D32" s="64">
        <v>30.0</v>
      </c>
      <c r="E32" s="65">
        <v>0.1622</v>
      </c>
    </row>
    <row r="33">
      <c r="A33" s="63" t="s">
        <v>111</v>
      </c>
      <c r="B33" s="63" t="s">
        <v>210</v>
      </c>
      <c r="C33" s="64">
        <v>15.0</v>
      </c>
      <c r="D33" s="64">
        <v>2.0</v>
      </c>
      <c r="E33" s="65">
        <v>0.1333</v>
      </c>
    </row>
    <row r="34">
      <c r="A34" s="63" t="s">
        <v>111</v>
      </c>
      <c r="B34" s="63" t="s">
        <v>604</v>
      </c>
      <c r="C34" s="64">
        <v>2.0</v>
      </c>
      <c r="D34" s="64">
        <v>1.0</v>
      </c>
      <c r="E34" s="65">
        <v>0.5</v>
      </c>
    </row>
    <row r="35">
      <c r="A35" s="63" t="s">
        <v>111</v>
      </c>
      <c r="B35" s="63" t="s">
        <v>211</v>
      </c>
      <c r="C35" s="64">
        <v>31.0</v>
      </c>
      <c r="D35" s="64">
        <v>18.0</v>
      </c>
      <c r="E35" s="65">
        <v>0.5806</v>
      </c>
    </row>
    <row r="36">
      <c r="A36" s="63" t="s">
        <v>111</v>
      </c>
      <c r="B36" s="63" t="s">
        <v>605</v>
      </c>
      <c r="C36" s="64">
        <v>9.0</v>
      </c>
      <c r="D36" s="64">
        <v>1.0</v>
      </c>
      <c r="E36" s="65">
        <v>0.1111</v>
      </c>
    </row>
    <row r="37">
      <c r="A37" s="63" t="s">
        <v>111</v>
      </c>
      <c r="B37" s="63" t="s">
        <v>213</v>
      </c>
      <c r="C37" s="64">
        <v>56.0</v>
      </c>
      <c r="D37" s="64">
        <v>28.0</v>
      </c>
      <c r="E37" s="65">
        <v>0.5</v>
      </c>
    </row>
    <row r="38">
      <c r="A38" s="63" t="s">
        <v>111</v>
      </c>
      <c r="B38" s="63" t="s">
        <v>606</v>
      </c>
      <c r="C38" s="64">
        <v>57.0</v>
      </c>
      <c r="D38" s="64">
        <v>21.0</v>
      </c>
      <c r="E38" s="65">
        <v>0.3684</v>
      </c>
    </row>
    <row r="39">
      <c r="A39" s="63" t="s">
        <v>111</v>
      </c>
      <c r="B39" s="63" t="s">
        <v>607</v>
      </c>
      <c r="C39" s="64">
        <v>2.0</v>
      </c>
      <c r="D39" s="64">
        <v>1.0</v>
      </c>
      <c r="E39" s="65">
        <v>0.5</v>
      </c>
    </row>
    <row r="40">
      <c r="A40" s="63" t="s">
        <v>111</v>
      </c>
      <c r="B40" s="63" t="s">
        <v>216</v>
      </c>
      <c r="C40" s="64">
        <v>8.0</v>
      </c>
      <c r="D40" s="64">
        <v>1.0</v>
      </c>
      <c r="E40" s="65">
        <v>0.125</v>
      </c>
    </row>
    <row r="41">
      <c r="A41" s="63" t="s">
        <v>111</v>
      </c>
      <c r="B41" s="63" t="s">
        <v>504</v>
      </c>
      <c r="C41" s="64">
        <v>24.0</v>
      </c>
      <c r="D41" s="64">
        <v>12.0</v>
      </c>
      <c r="E41" s="65">
        <v>0.5</v>
      </c>
    </row>
    <row r="42">
      <c r="A42" s="63" t="s">
        <v>111</v>
      </c>
      <c r="B42" s="63" t="s">
        <v>217</v>
      </c>
      <c r="C42" s="64">
        <v>10.0</v>
      </c>
      <c r="D42" s="64">
        <v>10.0</v>
      </c>
      <c r="E42" s="65">
        <v>1.0</v>
      </c>
    </row>
    <row r="43">
      <c r="A43" s="63" t="s">
        <v>111</v>
      </c>
      <c r="B43" s="63" t="s">
        <v>219</v>
      </c>
      <c r="C43" s="64">
        <v>43.0</v>
      </c>
      <c r="D43" s="64">
        <v>22.0</v>
      </c>
      <c r="E43" s="65">
        <v>0.5116</v>
      </c>
    </row>
    <row r="44">
      <c r="A44" s="63" t="s">
        <v>111</v>
      </c>
      <c r="B44" s="63" t="s">
        <v>608</v>
      </c>
      <c r="C44" s="64">
        <v>4.0</v>
      </c>
      <c r="D44" s="64">
        <v>4.0</v>
      </c>
      <c r="E44" s="65">
        <v>1.0</v>
      </c>
    </row>
    <row r="45">
      <c r="A45" s="63" t="s">
        <v>111</v>
      </c>
      <c r="B45" s="63" t="s">
        <v>221</v>
      </c>
      <c r="C45" s="64">
        <v>67.0</v>
      </c>
      <c r="D45" s="64">
        <v>20.0</v>
      </c>
      <c r="E45" s="65">
        <v>0.2985</v>
      </c>
    </row>
    <row r="46">
      <c r="A46" s="63" t="s">
        <v>111</v>
      </c>
      <c r="B46" s="63" t="s">
        <v>223</v>
      </c>
      <c r="C46" s="64">
        <v>31.0</v>
      </c>
      <c r="D46" s="64">
        <v>13.0</v>
      </c>
      <c r="E46" s="65">
        <v>0.4194</v>
      </c>
    </row>
    <row r="47">
      <c r="A47" s="63" t="s">
        <v>111</v>
      </c>
      <c r="B47" s="63" t="s">
        <v>609</v>
      </c>
      <c r="C47" s="64">
        <v>2.0</v>
      </c>
      <c r="D47" s="64">
        <v>2.0</v>
      </c>
      <c r="E47" s="65">
        <v>1.0</v>
      </c>
    </row>
    <row r="48">
      <c r="A48" s="63" t="s">
        <v>111</v>
      </c>
      <c r="B48" s="63" t="s">
        <v>224</v>
      </c>
      <c r="C48" s="64">
        <v>6.0</v>
      </c>
      <c r="D48" s="64">
        <v>6.0</v>
      </c>
      <c r="E48" s="65">
        <v>1.0</v>
      </c>
    </row>
    <row r="49">
      <c r="A49" s="63" t="s">
        <v>111</v>
      </c>
      <c r="B49" s="63" t="s">
        <v>610</v>
      </c>
      <c r="C49" s="64">
        <v>2.0</v>
      </c>
      <c r="D49" s="64">
        <v>0.0</v>
      </c>
      <c r="E49" s="65">
        <v>0.0</v>
      </c>
    </row>
    <row r="50">
      <c r="A50" s="63" t="s">
        <v>111</v>
      </c>
      <c r="B50" s="63" t="s">
        <v>227</v>
      </c>
      <c r="C50" s="64">
        <v>4.0</v>
      </c>
      <c r="D50" s="64">
        <v>4.0</v>
      </c>
      <c r="E50" s="65">
        <v>1.0</v>
      </c>
    </row>
    <row r="51">
      <c r="A51" s="63" t="s">
        <v>111</v>
      </c>
      <c r="B51" s="63" t="s">
        <v>611</v>
      </c>
      <c r="C51" s="64">
        <v>4.0</v>
      </c>
      <c r="D51" s="64">
        <v>1.0</v>
      </c>
      <c r="E51" s="65">
        <v>0.25</v>
      </c>
    </row>
    <row r="52">
      <c r="A52" s="63" t="s">
        <v>111</v>
      </c>
      <c r="B52" s="63" t="s">
        <v>230</v>
      </c>
      <c r="C52" s="64">
        <v>16.0</v>
      </c>
      <c r="D52" s="64">
        <v>4.0</v>
      </c>
      <c r="E52" s="65">
        <v>0.25</v>
      </c>
    </row>
    <row r="53">
      <c r="A53" s="63" t="s">
        <v>111</v>
      </c>
      <c r="B53" s="63" t="s">
        <v>231</v>
      </c>
      <c r="C53" s="64">
        <v>54.0</v>
      </c>
      <c r="D53" s="64">
        <v>21.0</v>
      </c>
      <c r="E53" s="65">
        <v>0.3889</v>
      </c>
    </row>
    <row r="54">
      <c r="A54" s="63" t="s">
        <v>111</v>
      </c>
      <c r="B54" s="63" t="s">
        <v>612</v>
      </c>
      <c r="C54" s="64">
        <v>1.0</v>
      </c>
      <c r="D54" s="64">
        <v>0.0</v>
      </c>
      <c r="E54" s="65">
        <v>0.0</v>
      </c>
    </row>
    <row r="55">
      <c r="A55" s="63" t="s">
        <v>111</v>
      </c>
      <c r="B55" s="63" t="s">
        <v>613</v>
      </c>
      <c r="C55" s="64">
        <v>1.0</v>
      </c>
      <c r="D55" s="64">
        <v>0.0</v>
      </c>
      <c r="E55" s="65">
        <v>0.0</v>
      </c>
    </row>
    <row r="56">
      <c r="A56" s="63" t="s">
        <v>111</v>
      </c>
      <c r="B56" s="63" t="s">
        <v>614</v>
      </c>
      <c r="C56" s="64">
        <v>1.0</v>
      </c>
      <c r="D56" s="64">
        <v>1.0</v>
      </c>
      <c r="E56" s="65">
        <v>1.0</v>
      </c>
    </row>
    <row r="57">
      <c r="A57" s="63" t="s">
        <v>111</v>
      </c>
      <c r="B57" s="63" t="s">
        <v>615</v>
      </c>
      <c r="C57" s="64">
        <v>12.0</v>
      </c>
      <c r="D57" s="64">
        <v>3.0</v>
      </c>
      <c r="E57" s="65">
        <v>0.25</v>
      </c>
    </row>
    <row r="58">
      <c r="A58" s="63" t="s">
        <v>112</v>
      </c>
      <c r="B58" s="63" t="s">
        <v>616</v>
      </c>
      <c r="C58" s="64">
        <v>5.0</v>
      </c>
      <c r="D58" s="64">
        <v>4.0</v>
      </c>
      <c r="E58" s="65">
        <v>0.8</v>
      </c>
    </row>
    <row r="59">
      <c r="A59" s="63" t="s">
        <v>112</v>
      </c>
      <c r="B59" s="63" t="s">
        <v>617</v>
      </c>
      <c r="C59" s="64">
        <v>1.0</v>
      </c>
      <c r="D59" s="64">
        <v>1.0</v>
      </c>
      <c r="E59" s="65">
        <v>1.0</v>
      </c>
    </row>
    <row r="60">
      <c r="A60" s="63" t="s">
        <v>113</v>
      </c>
      <c r="B60" s="63" t="s">
        <v>233</v>
      </c>
      <c r="C60" s="64">
        <v>3.0</v>
      </c>
      <c r="D60" s="64">
        <v>1.0</v>
      </c>
      <c r="E60" s="65">
        <v>0.3333</v>
      </c>
    </row>
    <row r="61">
      <c r="A61" s="63" t="s">
        <v>113</v>
      </c>
      <c r="B61" s="63" t="s">
        <v>234</v>
      </c>
      <c r="C61" s="64">
        <v>64.0</v>
      </c>
      <c r="D61" s="64">
        <v>20.0</v>
      </c>
      <c r="E61" s="65">
        <v>0.3125</v>
      </c>
    </row>
    <row r="62">
      <c r="A62" s="63" t="s">
        <v>113</v>
      </c>
      <c r="B62" s="63" t="s">
        <v>235</v>
      </c>
      <c r="C62" s="64">
        <v>91.0</v>
      </c>
      <c r="D62" s="64">
        <v>33.0</v>
      </c>
      <c r="E62" s="65">
        <v>0.3626</v>
      </c>
    </row>
    <row r="63">
      <c r="A63" s="63" t="s">
        <v>113</v>
      </c>
      <c r="B63" s="63" t="s">
        <v>236</v>
      </c>
      <c r="C63" s="64">
        <v>38.0</v>
      </c>
      <c r="D63" s="64">
        <v>11.0</v>
      </c>
      <c r="E63" s="65">
        <v>0.2895</v>
      </c>
    </row>
    <row r="64">
      <c r="A64" s="63" t="s">
        <v>114</v>
      </c>
      <c r="B64" s="63" t="s">
        <v>237</v>
      </c>
      <c r="C64" s="64">
        <v>114.0</v>
      </c>
      <c r="D64" s="64">
        <v>30.0</v>
      </c>
      <c r="E64" s="65">
        <v>0.2632</v>
      </c>
    </row>
    <row r="65">
      <c r="A65" s="63" t="s">
        <v>114</v>
      </c>
      <c r="B65" s="63" t="s">
        <v>507</v>
      </c>
      <c r="C65" s="64">
        <v>1.0</v>
      </c>
      <c r="D65" s="64">
        <v>1.0</v>
      </c>
      <c r="E65" s="65">
        <v>1.0</v>
      </c>
    </row>
    <row r="66">
      <c r="A66" s="63" t="s">
        <v>117</v>
      </c>
      <c r="B66" s="63" t="s">
        <v>240</v>
      </c>
      <c r="C66" s="64">
        <v>4.0</v>
      </c>
      <c r="D66" s="64">
        <v>1.0</v>
      </c>
      <c r="E66" s="65">
        <v>0.25</v>
      </c>
    </row>
    <row r="67">
      <c r="A67" s="63" t="s">
        <v>117</v>
      </c>
      <c r="B67" s="63" t="s">
        <v>241</v>
      </c>
      <c r="C67" s="64">
        <v>5.0</v>
      </c>
      <c r="D67" s="64">
        <v>1.0</v>
      </c>
      <c r="E67" s="65">
        <v>0.2</v>
      </c>
    </row>
    <row r="68">
      <c r="A68" s="63" t="s">
        <v>117</v>
      </c>
      <c r="B68" s="63" t="s">
        <v>242</v>
      </c>
      <c r="C68" s="64">
        <v>12.0</v>
      </c>
      <c r="D68" s="64">
        <v>4.0</v>
      </c>
      <c r="E68" s="65">
        <v>0.3333</v>
      </c>
    </row>
    <row r="69">
      <c r="A69" s="63" t="s">
        <v>118</v>
      </c>
      <c r="B69" s="63" t="s">
        <v>618</v>
      </c>
      <c r="C69" s="64">
        <v>81.0</v>
      </c>
      <c r="D69" s="64">
        <v>20.0</v>
      </c>
      <c r="E69" s="65">
        <v>0.2469</v>
      </c>
    </row>
    <row r="70">
      <c r="A70" s="63" t="s">
        <v>118</v>
      </c>
      <c r="B70" s="63" t="s">
        <v>244</v>
      </c>
      <c r="C70" s="64">
        <v>391.0</v>
      </c>
      <c r="D70" s="64">
        <v>68.0</v>
      </c>
      <c r="E70" s="65">
        <v>0.1739</v>
      </c>
    </row>
    <row r="71">
      <c r="A71" s="63" t="s">
        <v>118</v>
      </c>
      <c r="B71" s="63" t="s">
        <v>246</v>
      </c>
      <c r="C71" s="64">
        <v>197.0</v>
      </c>
      <c r="D71" s="64">
        <v>35.0</v>
      </c>
      <c r="E71" s="65">
        <v>0.1777</v>
      </c>
    </row>
    <row r="72">
      <c r="A72" s="63" t="s">
        <v>118</v>
      </c>
      <c r="B72" s="63" t="s">
        <v>247</v>
      </c>
      <c r="C72" s="64">
        <v>1.0</v>
      </c>
      <c r="D72" s="64">
        <v>0.0</v>
      </c>
      <c r="E72" s="65">
        <v>0.0</v>
      </c>
    </row>
    <row r="73">
      <c r="A73" s="63" t="s">
        <v>118</v>
      </c>
      <c r="B73" s="63" t="s">
        <v>248</v>
      </c>
      <c r="C73" s="64">
        <v>491.0</v>
      </c>
      <c r="D73" s="64">
        <v>100.0</v>
      </c>
      <c r="E73" s="65">
        <v>0.2037</v>
      </c>
    </row>
    <row r="74">
      <c r="A74" s="63" t="s">
        <v>118</v>
      </c>
      <c r="B74" s="63" t="s">
        <v>619</v>
      </c>
      <c r="C74" s="64">
        <v>2.0</v>
      </c>
      <c r="D74" s="64">
        <v>0.0</v>
      </c>
      <c r="E74" s="65">
        <v>0.0</v>
      </c>
    </row>
    <row r="75">
      <c r="A75" s="63" t="s">
        <v>118</v>
      </c>
      <c r="B75" s="63" t="s">
        <v>249</v>
      </c>
      <c r="C75" s="64">
        <v>562.0</v>
      </c>
      <c r="D75" s="64">
        <v>107.0</v>
      </c>
      <c r="E75" s="65">
        <v>0.1904</v>
      </c>
    </row>
    <row r="76">
      <c r="A76" s="63" t="s">
        <v>118</v>
      </c>
      <c r="B76" s="63" t="s">
        <v>250</v>
      </c>
      <c r="C76" s="64">
        <v>388.0</v>
      </c>
      <c r="D76" s="64">
        <v>78.0</v>
      </c>
      <c r="E76" s="65">
        <v>0.201</v>
      </c>
    </row>
    <row r="77">
      <c r="A77" s="63" t="s">
        <v>118</v>
      </c>
      <c r="B77" s="63" t="s">
        <v>251</v>
      </c>
      <c r="C77" s="64">
        <v>203.0</v>
      </c>
      <c r="D77" s="64">
        <v>37.0</v>
      </c>
      <c r="E77" s="65">
        <v>0.1823</v>
      </c>
    </row>
    <row r="78">
      <c r="A78" s="63" t="s">
        <v>118</v>
      </c>
      <c r="B78" s="63" t="s">
        <v>252</v>
      </c>
      <c r="C78" s="64">
        <v>29.0</v>
      </c>
      <c r="D78" s="64">
        <v>5.0</v>
      </c>
      <c r="E78" s="65">
        <v>0.1724</v>
      </c>
    </row>
    <row r="79">
      <c r="A79" s="63" t="s">
        <v>118</v>
      </c>
      <c r="B79" s="63" t="s">
        <v>253</v>
      </c>
      <c r="C79" s="64">
        <v>44.0</v>
      </c>
      <c r="D79" s="64">
        <v>4.0</v>
      </c>
      <c r="E79" s="65">
        <v>0.0909</v>
      </c>
    </row>
    <row r="80">
      <c r="A80" s="63" t="s">
        <v>118</v>
      </c>
      <c r="B80" s="63" t="s">
        <v>254</v>
      </c>
      <c r="C80" s="64">
        <v>415.0</v>
      </c>
      <c r="D80" s="64">
        <v>86.0</v>
      </c>
      <c r="E80" s="65">
        <v>0.2072</v>
      </c>
    </row>
    <row r="81">
      <c r="A81" s="63" t="s">
        <v>118</v>
      </c>
      <c r="B81" s="63" t="s">
        <v>509</v>
      </c>
      <c r="C81" s="64">
        <v>9.0</v>
      </c>
      <c r="D81" s="64">
        <v>2.0</v>
      </c>
      <c r="E81" s="65">
        <v>0.2222</v>
      </c>
    </row>
    <row r="82">
      <c r="A82" s="63" t="s">
        <v>118</v>
      </c>
      <c r="B82" s="63" t="s">
        <v>255</v>
      </c>
      <c r="C82" s="64">
        <v>88.0</v>
      </c>
      <c r="D82" s="64">
        <v>11.0</v>
      </c>
      <c r="E82" s="65">
        <v>0.125</v>
      </c>
    </row>
    <row r="83">
      <c r="A83" s="63" t="s">
        <v>118</v>
      </c>
      <c r="B83" s="63" t="s">
        <v>620</v>
      </c>
      <c r="C83" s="64">
        <v>1.0</v>
      </c>
      <c r="D83" s="64">
        <v>1.0</v>
      </c>
      <c r="E83" s="65">
        <v>1.0</v>
      </c>
    </row>
    <row r="84">
      <c r="A84" s="63" t="s">
        <v>118</v>
      </c>
      <c r="B84" s="63" t="s">
        <v>621</v>
      </c>
      <c r="C84" s="64">
        <v>6.0</v>
      </c>
      <c r="D84" s="64">
        <v>1.0</v>
      </c>
      <c r="E84" s="65">
        <v>0.1667</v>
      </c>
    </row>
    <row r="85">
      <c r="A85" s="63" t="s">
        <v>118</v>
      </c>
      <c r="B85" s="63" t="s">
        <v>256</v>
      </c>
      <c r="C85" s="64">
        <v>106.0</v>
      </c>
      <c r="D85" s="64">
        <v>21.0</v>
      </c>
      <c r="E85" s="65">
        <v>0.1981</v>
      </c>
    </row>
    <row r="86">
      <c r="A86" s="63" t="s">
        <v>118</v>
      </c>
      <c r="B86" s="63" t="s">
        <v>257</v>
      </c>
      <c r="C86" s="64">
        <v>1.0</v>
      </c>
      <c r="D86" s="64">
        <v>0.0</v>
      </c>
      <c r="E86" s="65">
        <v>0.0</v>
      </c>
    </row>
    <row r="87">
      <c r="A87" s="63" t="s">
        <v>118</v>
      </c>
      <c r="B87" s="63" t="s">
        <v>258</v>
      </c>
      <c r="C87" s="64">
        <v>211.0</v>
      </c>
      <c r="D87" s="64">
        <v>36.0</v>
      </c>
      <c r="E87" s="65">
        <v>0.1706</v>
      </c>
    </row>
    <row r="88">
      <c r="A88" s="63" t="s">
        <v>118</v>
      </c>
      <c r="B88" s="63" t="s">
        <v>259</v>
      </c>
      <c r="C88" s="64">
        <v>411.0</v>
      </c>
      <c r="D88" s="64">
        <v>87.0</v>
      </c>
      <c r="E88" s="65">
        <v>0.2117</v>
      </c>
    </row>
    <row r="89">
      <c r="A89" s="63" t="s">
        <v>118</v>
      </c>
      <c r="B89" s="63" t="s">
        <v>260</v>
      </c>
      <c r="C89" s="64">
        <v>2.0</v>
      </c>
      <c r="D89" s="64">
        <v>0.0</v>
      </c>
      <c r="E89" s="65">
        <v>0.0</v>
      </c>
    </row>
    <row r="90">
      <c r="A90" s="63" t="s">
        <v>118</v>
      </c>
      <c r="B90" s="63" t="s">
        <v>262</v>
      </c>
      <c r="C90" s="64">
        <v>2.0</v>
      </c>
      <c r="D90" s="64">
        <v>1.0</v>
      </c>
      <c r="E90" s="65">
        <v>0.5</v>
      </c>
    </row>
    <row r="91">
      <c r="A91" s="63" t="s">
        <v>118</v>
      </c>
      <c r="B91" s="63" t="s">
        <v>264</v>
      </c>
      <c r="C91" s="64">
        <v>10.0</v>
      </c>
      <c r="D91" s="64">
        <v>0.0</v>
      </c>
      <c r="E91" s="65">
        <v>0.0</v>
      </c>
    </row>
    <row r="92">
      <c r="A92" s="63" t="s">
        <v>118</v>
      </c>
      <c r="B92" s="63" t="s">
        <v>622</v>
      </c>
      <c r="C92" s="64">
        <v>5.0</v>
      </c>
      <c r="D92" s="64">
        <v>0.0</v>
      </c>
      <c r="E92" s="65">
        <v>0.0</v>
      </c>
    </row>
    <row r="93">
      <c r="A93" s="63" t="s">
        <v>118</v>
      </c>
      <c r="B93" s="63" t="s">
        <v>623</v>
      </c>
      <c r="C93" s="64">
        <v>25.0</v>
      </c>
      <c r="D93" s="64">
        <v>12.0</v>
      </c>
      <c r="E93" s="65">
        <v>0.48</v>
      </c>
    </row>
    <row r="94">
      <c r="A94" s="63" t="s">
        <v>118</v>
      </c>
      <c r="B94" s="63" t="s">
        <v>624</v>
      </c>
      <c r="C94" s="64">
        <v>1.0</v>
      </c>
      <c r="D94" s="64">
        <v>0.0</v>
      </c>
      <c r="E94" s="65">
        <v>0.0</v>
      </c>
    </row>
    <row r="95">
      <c r="A95" s="63" t="s">
        <v>118</v>
      </c>
      <c r="B95" s="63" t="s">
        <v>625</v>
      </c>
      <c r="C95" s="64">
        <v>2.0</v>
      </c>
      <c r="D95" s="64">
        <v>0.0</v>
      </c>
      <c r="E95" s="65">
        <v>0.0</v>
      </c>
    </row>
    <row r="96">
      <c r="A96" s="63" t="s">
        <v>118</v>
      </c>
      <c r="B96" s="63" t="s">
        <v>266</v>
      </c>
      <c r="C96" s="64">
        <v>568.0</v>
      </c>
      <c r="D96" s="64">
        <v>69.0</v>
      </c>
      <c r="E96" s="65">
        <v>0.1215</v>
      </c>
    </row>
    <row r="97">
      <c r="A97" s="63" t="s">
        <v>118</v>
      </c>
      <c r="B97" s="63" t="s">
        <v>267</v>
      </c>
      <c r="C97" s="64">
        <v>158.0</v>
      </c>
      <c r="D97" s="64">
        <v>36.0</v>
      </c>
      <c r="E97" s="65">
        <v>0.2278</v>
      </c>
    </row>
    <row r="98">
      <c r="A98" s="63" t="s">
        <v>118</v>
      </c>
      <c r="B98" s="63" t="s">
        <v>626</v>
      </c>
      <c r="C98" s="64">
        <v>35.0</v>
      </c>
      <c r="D98" s="64">
        <v>5.0</v>
      </c>
      <c r="E98" s="65">
        <v>0.1429</v>
      </c>
    </row>
    <row r="99">
      <c r="A99" s="63" t="s">
        <v>118</v>
      </c>
      <c r="B99" s="63" t="s">
        <v>268</v>
      </c>
      <c r="C99" s="64">
        <v>195.0</v>
      </c>
      <c r="D99" s="64">
        <v>18.0</v>
      </c>
      <c r="E99" s="65">
        <v>0.0923</v>
      </c>
    </row>
    <row r="100">
      <c r="A100" s="63" t="s">
        <v>118</v>
      </c>
      <c r="B100" s="63" t="s">
        <v>269</v>
      </c>
      <c r="C100" s="64">
        <v>554.0</v>
      </c>
      <c r="D100" s="64">
        <v>162.0</v>
      </c>
      <c r="E100" s="65">
        <v>0.2924</v>
      </c>
    </row>
    <row r="101">
      <c r="A101" s="63" t="s">
        <v>118</v>
      </c>
      <c r="B101" s="63" t="s">
        <v>512</v>
      </c>
      <c r="C101" s="64">
        <v>1.0</v>
      </c>
      <c r="D101" s="64">
        <v>0.0</v>
      </c>
      <c r="E101" s="65">
        <v>0.0</v>
      </c>
    </row>
    <row r="102">
      <c r="A102" s="63" t="s">
        <v>118</v>
      </c>
      <c r="B102" s="63" t="s">
        <v>270</v>
      </c>
      <c r="C102" s="64">
        <v>151.0</v>
      </c>
      <c r="D102" s="64">
        <v>22.0</v>
      </c>
      <c r="E102" s="65">
        <v>0.1457</v>
      </c>
    </row>
    <row r="103">
      <c r="A103" s="63" t="s">
        <v>118</v>
      </c>
      <c r="B103" s="63" t="s">
        <v>271</v>
      </c>
      <c r="C103" s="64">
        <v>153.0</v>
      </c>
      <c r="D103" s="64">
        <v>37.0</v>
      </c>
      <c r="E103" s="65">
        <v>0.2418</v>
      </c>
    </row>
    <row r="104">
      <c r="A104" s="63" t="s">
        <v>118</v>
      </c>
      <c r="B104" s="63" t="s">
        <v>272</v>
      </c>
      <c r="C104" s="64">
        <v>90.0</v>
      </c>
      <c r="D104" s="64">
        <v>21.0</v>
      </c>
      <c r="E104" s="65">
        <v>0.2333</v>
      </c>
    </row>
    <row r="105">
      <c r="A105" s="63" t="s">
        <v>118</v>
      </c>
      <c r="B105" s="63" t="s">
        <v>273</v>
      </c>
      <c r="C105" s="64">
        <v>329.0</v>
      </c>
      <c r="D105" s="64">
        <v>72.0</v>
      </c>
      <c r="E105" s="65">
        <v>0.2188</v>
      </c>
    </row>
    <row r="106">
      <c r="A106" s="63" t="s">
        <v>118</v>
      </c>
      <c r="B106" s="63" t="s">
        <v>274</v>
      </c>
      <c r="C106" s="64">
        <v>24.0</v>
      </c>
      <c r="D106" s="64">
        <v>4.0</v>
      </c>
      <c r="E106" s="65">
        <v>0.1667</v>
      </c>
    </row>
    <row r="107">
      <c r="A107" s="63" t="s">
        <v>118</v>
      </c>
      <c r="B107" s="63" t="s">
        <v>275</v>
      </c>
      <c r="C107" s="64">
        <v>263.0</v>
      </c>
      <c r="D107" s="64">
        <v>47.0</v>
      </c>
      <c r="E107" s="65">
        <v>0.1787</v>
      </c>
    </row>
    <row r="108">
      <c r="A108" s="63" t="s">
        <v>118</v>
      </c>
      <c r="B108" s="63" t="s">
        <v>627</v>
      </c>
      <c r="C108" s="64">
        <v>6.0</v>
      </c>
      <c r="D108" s="64">
        <v>0.0</v>
      </c>
      <c r="E108" s="65">
        <v>0.0</v>
      </c>
    </row>
    <row r="109">
      <c r="A109" s="63" t="s">
        <v>118</v>
      </c>
      <c r="B109" s="63" t="s">
        <v>628</v>
      </c>
      <c r="C109" s="64">
        <v>2.0</v>
      </c>
      <c r="D109" s="64">
        <v>0.0</v>
      </c>
      <c r="E109" s="65">
        <v>0.0</v>
      </c>
    </row>
    <row r="110">
      <c r="A110" s="63" t="s">
        <v>118</v>
      </c>
      <c r="B110" s="63" t="s">
        <v>629</v>
      </c>
      <c r="C110" s="64">
        <v>203.0</v>
      </c>
      <c r="D110" s="64">
        <v>34.0</v>
      </c>
      <c r="E110" s="65">
        <v>0.1675</v>
      </c>
    </row>
    <row r="111">
      <c r="A111" s="63" t="s">
        <v>118</v>
      </c>
      <c r="B111" s="63" t="s">
        <v>630</v>
      </c>
      <c r="C111" s="64">
        <v>3.0</v>
      </c>
      <c r="D111" s="64">
        <v>0.0</v>
      </c>
      <c r="E111" s="65">
        <v>0.0</v>
      </c>
    </row>
    <row r="112">
      <c r="A112" s="63" t="s">
        <v>118</v>
      </c>
      <c r="B112" s="63" t="s">
        <v>276</v>
      </c>
      <c r="C112" s="64">
        <v>130.0</v>
      </c>
      <c r="D112" s="64">
        <v>30.0</v>
      </c>
      <c r="E112" s="65">
        <v>0.2308</v>
      </c>
    </row>
    <row r="113">
      <c r="A113" s="63" t="s">
        <v>118</v>
      </c>
      <c r="B113" s="63" t="s">
        <v>277</v>
      </c>
      <c r="C113" s="64">
        <v>119.0</v>
      </c>
      <c r="D113" s="64">
        <v>17.0</v>
      </c>
      <c r="E113" s="65">
        <v>0.1429</v>
      </c>
    </row>
    <row r="114">
      <c r="A114" s="63" t="s">
        <v>118</v>
      </c>
      <c r="B114" s="63" t="s">
        <v>278</v>
      </c>
      <c r="C114" s="64">
        <v>186.0</v>
      </c>
      <c r="D114" s="64">
        <v>32.0</v>
      </c>
      <c r="E114" s="65">
        <v>0.172</v>
      </c>
    </row>
    <row r="115">
      <c r="A115" s="63" t="s">
        <v>118</v>
      </c>
      <c r="B115" s="63" t="s">
        <v>279</v>
      </c>
      <c r="C115" s="64">
        <v>240.0</v>
      </c>
      <c r="D115" s="64">
        <v>45.0</v>
      </c>
      <c r="E115" s="65">
        <v>0.1875</v>
      </c>
    </row>
    <row r="116">
      <c r="A116" s="63" t="s">
        <v>118</v>
      </c>
      <c r="B116" s="63" t="s">
        <v>280</v>
      </c>
      <c r="C116" s="64">
        <v>200.0</v>
      </c>
      <c r="D116" s="64">
        <v>36.0</v>
      </c>
      <c r="E116" s="65">
        <v>0.18</v>
      </c>
    </row>
    <row r="117">
      <c r="A117" s="63" t="s">
        <v>118</v>
      </c>
      <c r="B117" s="63" t="s">
        <v>631</v>
      </c>
      <c r="C117" s="64">
        <v>109.0</v>
      </c>
      <c r="D117" s="64">
        <v>30.0</v>
      </c>
      <c r="E117" s="65">
        <v>0.2752</v>
      </c>
    </row>
    <row r="118">
      <c r="A118" s="63" t="s">
        <v>118</v>
      </c>
      <c r="B118" s="63" t="s">
        <v>632</v>
      </c>
      <c r="C118" s="64">
        <v>106.0</v>
      </c>
      <c r="D118" s="64">
        <v>27.0</v>
      </c>
      <c r="E118" s="65">
        <v>0.2547</v>
      </c>
    </row>
    <row r="119">
      <c r="A119" s="63" t="s">
        <v>118</v>
      </c>
      <c r="B119" s="63" t="s">
        <v>282</v>
      </c>
      <c r="C119" s="64">
        <v>15.0</v>
      </c>
      <c r="D119" s="64">
        <v>1.0</v>
      </c>
      <c r="E119" s="65">
        <v>0.0667</v>
      </c>
    </row>
    <row r="120">
      <c r="A120" s="63" t="s">
        <v>118</v>
      </c>
      <c r="B120" s="63" t="s">
        <v>283</v>
      </c>
      <c r="C120" s="64">
        <v>24.0</v>
      </c>
      <c r="D120" s="64">
        <v>2.0</v>
      </c>
      <c r="E120" s="65">
        <v>0.0833</v>
      </c>
    </row>
    <row r="121">
      <c r="A121" s="63" t="s">
        <v>118</v>
      </c>
      <c r="B121" s="63" t="s">
        <v>284</v>
      </c>
      <c r="C121" s="64">
        <v>218.0</v>
      </c>
      <c r="D121" s="64">
        <v>60.0</v>
      </c>
      <c r="E121" s="65">
        <v>0.2752</v>
      </c>
    </row>
    <row r="122">
      <c r="A122" s="63" t="s">
        <v>118</v>
      </c>
      <c r="B122" s="63" t="s">
        <v>285</v>
      </c>
      <c r="C122" s="64">
        <v>237.0</v>
      </c>
      <c r="D122" s="64">
        <v>56.0</v>
      </c>
      <c r="E122" s="65">
        <v>0.2363</v>
      </c>
    </row>
    <row r="123">
      <c r="A123" s="63" t="s">
        <v>118</v>
      </c>
      <c r="B123" s="63" t="s">
        <v>286</v>
      </c>
      <c r="C123" s="64">
        <v>13.0</v>
      </c>
      <c r="D123" s="64">
        <v>3.0</v>
      </c>
      <c r="E123" s="65">
        <v>0.2308</v>
      </c>
    </row>
    <row r="124">
      <c r="A124" s="63" t="s">
        <v>118</v>
      </c>
      <c r="B124" s="63" t="s">
        <v>288</v>
      </c>
      <c r="C124" s="64">
        <v>250.0</v>
      </c>
      <c r="D124" s="64">
        <v>38.0</v>
      </c>
      <c r="E124" s="65">
        <v>0.152</v>
      </c>
    </row>
    <row r="125">
      <c r="A125" s="63" t="s">
        <v>118</v>
      </c>
      <c r="B125" s="63" t="s">
        <v>289</v>
      </c>
      <c r="C125" s="64">
        <v>57.0</v>
      </c>
      <c r="D125" s="64">
        <v>11.0</v>
      </c>
      <c r="E125" s="65">
        <v>0.193</v>
      </c>
    </row>
    <row r="126">
      <c r="A126" s="63" t="s">
        <v>118</v>
      </c>
      <c r="B126" s="63" t="s">
        <v>633</v>
      </c>
      <c r="C126" s="64">
        <v>1.0</v>
      </c>
      <c r="D126" s="64">
        <v>0.0</v>
      </c>
      <c r="E126" s="65">
        <v>0.0</v>
      </c>
    </row>
    <row r="127">
      <c r="A127" s="63" t="s">
        <v>118</v>
      </c>
      <c r="B127" s="63" t="s">
        <v>290</v>
      </c>
      <c r="C127" s="64">
        <v>8.0</v>
      </c>
      <c r="D127" s="64">
        <v>0.0</v>
      </c>
      <c r="E127" s="65">
        <v>0.0</v>
      </c>
    </row>
    <row r="128">
      <c r="A128" s="63" t="s">
        <v>118</v>
      </c>
      <c r="B128" s="63" t="s">
        <v>291</v>
      </c>
      <c r="C128" s="64">
        <v>114.0</v>
      </c>
      <c r="D128" s="64">
        <v>31.0</v>
      </c>
      <c r="E128" s="65">
        <v>0.2719</v>
      </c>
    </row>
    <row r="129">
      <c r="A129" s="63" t="s">
        <v>118</v>
      </c>
      <c r="B129" s="63" t="s">
        <v>634</v>
      </c>
      <c r="C129" s="64">
        <v>1.0</v>
      </c>
      <c r="D129" s="64">
        <v>0.0</v>
      </c>
      <c r="E129" s="65">
        <v>0.0</v>
      </c>
    </row>
    <row r="130">
      <c r="A130" s="63" t="s">
        <v>118</v>
      </c>
      <c r="B130" s="63" t="s">
        <v>292</v>
      </c>
      <c r="C130" s="64">
        <v>384.0</v>
      </c>
      <c r="D130" s="64">
        <v>64.0</v>
      </c>
      <c r="E130" s="65">
        <v>0.1667</v>
      </c>
    </row>
    <row r="131">
      <c r="A131" s="63" t="s">
        <v>118</v>
      </c>
      <c r="B131" s="63" t="s">
        <v>293</v>
      </c>
      <c r="C131" s="64">
        <v>195.0</v>
      </c>
      <c r="D131" s="64">
        <v>36.0</v>
      </c>
      <c r="E131" s="65">
        <v>0.1846</v>
      </c>
    </row>
    <row r="132">
      <c r="A132" s="63" t="s">
        <v>118</v>
      </c>
      <c r="B132" s="63" t="s">
        <v>294</v>
      </c>
      <c r="C132" s="64">
        <v>428.0</v>
      </c>
      <c r="D132" s="64">
        <v>77.0</v>
      </c>
      <c r="E132" s="65">
        <v>0.1799</v>
      </c>
    </row>
    <row r="133">
      <c r="A133" s="63" t="s">
        <v>118</v>
      </c>
      <c r="B133" s="63" t="s">
        <v>295</v>
      </c>
      <c r="C133" s="64">
        <v>232.0</v>
      </c>
      <c r="D133" s="64">
        <v>52.0</v>
      </c>
      <c r="E133" s="65">
        <v>0.2241</v>
      </c>
    </row>
    <row r="134">
      <c r="A134" s="63" t="s">
        <v>118</v>
      </c>
      <c r="B134" s="63" t="s">
        <v>189</v>
      </c>
      <c r="C134" s="64">
        <v>1.0</v>
      </c>
      <c r="D134" s="64">
        <v>0.0</v>
      </c>
      <c r="E134" s="65">
        <v>0.0</v>
      </c>
    </row>
    <row r="135">
      <c r="A135" s="63" t="s">
        <v>118</v>
      </c>
      <c r="B135" s="63" t="s">
        <v>296</v>
      </c>
      <c r="C135" s="64">
        <v>6.0</v>
      </c>
      <c r="D135" s="64">
        <v>0.0</v>
      </c>
      <c r="E135" s="65">
        <v>0.0</v>
      </c>
    </row>
    <row r="136">
      <c r="A136" s="63" t="s">
        <v>118</v>
      </c>
      <c r="B136" s="63" t="s">
        <v>297</v>
      </c>
      <c r="C136" s="64">
        <v>14.0</v>
      </c>
      <c r="D136" s="64">
        <v>0.0</v>
      </c>
      <c r="E136" s="65">
        <v>0.0</v>
      </c>
    </row>
    <row r="137">
      <c r="A137" s="63" t="s">
        <v>118</v>
      </c>
      <c r="B137" s="63" t="s">
        <v>298</v>
      </c>
      <c r="C137" s="64">
        <v>173.0</v>
      </c>
      <c r="D137" s="64">
        <v>36.0</v>
      </c>
      <c r="E137" s="65">
        <v>0.2081</v>
      </c>
    </row>
    <row r="138">
      <c r="A138" s="63" t="s">
        <v>118</v>
      </c>
      <c r="B138" s="63" t="s">
        <v>300</v>
      </c>
      <c r="C138" s="64">
        <v>165.0</v>
      </c>
      <c r="D138" s="64">
        <v>25.0</v>
      </c>
      <c r="E138" s="65">
        <v>0.1515</v>
      </c>
    </row>
    <row r="139">
      <c r="A139" s="63" t="s">
        <v>118</v>
      </c>
      <c r="B139" s="63" t="s">
        <v>301</v>
      </c>
      <c r="C139" s="64">
        <v>218.0</v>
      </c>
      <c r="D139" s="64">
        <v>53.0</v>
      </c>
      <c r="E139" s="65">
        <v>0.2431</v>
      </c>
    </row>
    <row r="140">
      <c r="A140" s="63" t="s">
        <v>118</v>
      </c>
      <c r="B140" s="63" t="s">
        <v>302</v>
      </c>
      <c r="C140" s="64">
        <v>27.0</v>
      </c>
      <c r="D140" s="64">
        <v>4.0</v>
      </c>
      <c r="E140" s="65">
        <v>0.1481</v>
      </c>
    </row>
    <row r="141">
      <c r="A141" s="63" t="s">
        <v>118</v>
      </c>
      <c r="B141" s="63" t="s">
        <v>518</v>
      </c>
      <c r="C141" s="64">
        <v>19.0</v>
      </c>
      <c r="D141" s="64">
        <v>3.0</v>
      </c>
      <c r="E141" s="65">
        <v>0.1579</v>
      </c>
    </row>
    <row r="142">
      <c r="A142" s="63" t="s">
        <v>118</v>
      </c>
      <c r="B142" s="63" t="s">
        <v>303</v>
      </c>
      <c r="C142" s="64">
        <v>507.0</v>
      </c>
      <c r="D142" s="64">
        <v>66.0</v>
      </c>
      <c r="E142" s="65">
        <v>0.1302</v>
      </c>
    </row>
    <row r="143">
      <c r="A143" s="63" t="s">
        <v>118</v>
      </c>
      <c r="B143" s="63" t="s">
        <v>304</v>
      </c>
      <c r="C143" s="64">
        <v>149.0</v>
      </c>
      <c r="D143" s="64">
        <v>48.0</v>
      </c>
      <c r="E143" s="65">
        <v>0.3221</v>
      </c>
    </row>
    <row r="144">
      <c r="A144" s="63" t="s">
        <v>118</v>
      </c>
      <c r="B144" s="63" t="s">
        <v>635</v>
      </c>
      <c r="C144" s="64">
        <v>243.0</v>
      </c>
      <c r="D144" s="64">
        <v>50.0</v>
      </c>
      <c r="E144" s="65">
        <v>0.2058</v>
      </c>
    </row>
    <row r="145">
      <c r="A145" s="63" t="s">
        <v>118</v>
      </c>
      <c r="B145" s="63" t="s">
        <v>306</v>
      </c>
      <c r="C145" s="64">
        <v>3.0</v>
      </c>
      <c r="D145" s="64">
        <v>0.0</v>
      </c>
      <c r="E145" s="65">
        <v>0.0</v>
      </c>
    </row>
    <row r="146">
      <c r="A146" s="63" t="s">
        <v>118</v>
      </c>
      <c r="B146" s="63" t="s">
        <v>307</v>
      </c>
      <c r="C146" s="64">
        <v>419.0</v>
      </c>
      <c r="D146" s="64">
        <v>70.0</v>
      </c>
      <c r="E146" s="65">
        <v>0.1671</v>
      </c>
    </row>
    <row r="147">
      <c r="A147" s="63" t="s">
        <v>118</v>
      </c>
      <c r="B147" s="63" t="s">
        <v>636</v>
      </c>
      <c r="C147" s="64">
        <v>112.0</v>
      </c>
      <c r="D147" s="64">
        <v>23.0</v>
      </c>
      <c r="E147" s="65">
        <v>0.2054</v>
      </c>
    </row>
    <row r="148">
      <c r="A148" s="63" t="s">
        <v>118</v>
      </c>
      <c r="B148" s="63" t="s">
        <v>308</v>
      </c>
      <c r="C148" s="64">
        <v>225.0</v>
      </c>
      <c r="D148" s="64">
        <v>68.0</v>
      </c>
      <c r="E148" s="65">
        <v>0.3022</v>
      </c>
    </row>
    <row r="149">
      <c r="A149" s="63" t="s">
        <v>118</v>
      </c>
      <c r="B149" s="63" t="s">
        <v>310</v>
      </c>
      <c r="C149" s="64">
        <v>255.0</v>
      </c>
      <c r="D149" s="64">
        <v>49.0</v>
      </c>
      <c r="E149" s="65">
        <v>0.1922</v>
      </c>
    </row>
    <row r="150">
      <c r="A150" s="63" t="s">
        <v>118</v>
      </c>
      <c r="B150" s="63" t="s">
        <v>311</v>
      </c>
      <c r="C150" s="64">
        <v>32.0</v>
      </c>
      <c r="D150" s="64">
        <v>7.0</v>
      </c>
      <c r="E150" s="65">
        <v>0.2188</v>
      </c>
    </row>
    <row r="151">
      <c r="A151" s="63" t="s">
        <v>118</v>
      </c>
      <c r="B151" s="63" t="s">
        <v>312</v>
      </c>
      <c r="C151" s="64">
        <v>186.0</v>
      </c>
      <c r="D151" s="64">
        <v>29.0</v>
      </c>
      <c r="E151" s="65">
        <v>0.1559</v>
      </c>
    </row>
    <row r="152">
      <c r="A152" s="63" t="s">
        <v>118</v>
      </c>
      <c r="B152" s="63" t="s">
        <v>313</v>
      </c>
      <c r="C152" s="64">
        <v>326.0</v>
      </c>
      <c r="D152" s="64">
        <v>58.0</v>
      </c>
      <c r="E152" s="65">
        <v>0.1779</v>
      </c>
    </row>
    <row r="153">
      <c r="A153" s="63" t="s">
        <v>118</v>
      </c>
      <c r="B153" s="63" t="s">
        <v>314</v>
      </c>
      <c r="C153" s="64">
        <v>37.0</v>
      </c>
      <c r="D153" s="64">
        <v>1.0</v>
      </c>
      <c r="E153" s="65">
        <v>0.027</v>
      </c>
    </row>
    <row r="154">
      <c r="A154" s="63" t="s">
        <v>118</v>
      </c>
      <c r="B154" s="63" t="s">
        <v>637</v>
      </c>
      <c r="C154" s="64">
        <v>1.0</v>
      </c>
      <c r="D154" s="64">
        <v>0.0</v>
      </c>
      <c r="E154" s="65">
        <v>0.0</v>
      </c>
    </row>
    <row r="155">
      <c r="A155" s="63" t="s">
        <v>118</v>
      </c>
      <c r="B155" s="63" t="s">
        <v>638</v>
      </c>
      <c r="C155" s="64">
        <v>14.0</v>
      </c>
      <c r="D155" s="64">
        <v>6.0</v>
      </c>
      <c r="E155" s="65">
        <v>0.4286</v>
      </c>
    </row>
    <row r="156">
      <c r="A156" s="63" t="s">
        <v>118</v>
      </c>
      <c r="B156" s="63" t="s">
        <v>316</v>
      </c>
      <c r="C156" s="64">
        <v>36.0</v>
      </c>
      <c r="D156" s="64">
        <v>9.0</v>
      </c>
      <c r="E156" s="65">
        <v>0.25</v>
      </c>
    </row>
    <row r="157">
      <c r="A157" s="63" t="s">
        <v>118</v>
      </c>
      <c r="B157" s="63" t="s">
        <v>317</v>
      </c>
      <c r="C157" s="64">
        <v>539.0</v>
      </c>
      <c r="D157" s="64">
        <v>83.0</v>
      </c>
      <c r="E157" s="65">
        <v>0.154</v>
      </c>
    </row>
    <row r="158">
      <c r="A158" s="63" t="s">
        <v>118</v>
      </c>
      <c r="B158" s="63" t="s">
        <v>639</v>
      </c>
      <c r="C158" s="64">
        <v>34.0</v>
      </c>
      <c r="D158" s="64">
        <v>5.0</v>
      </c>
      <c r="E158" s="65">
        <v>0.1471</v>
      </c>
    </row>
    <row r="159">
      <c r="A159" s="63" t="s">
        <v>119</v>
      </c>
      <c r="B159" s="63" t="s">
        <v>319</v>
      </c>
      <c r="C159" s="64">
        <v>2.0</v>
      </c>
      <c r="D159" s="64">
        <v>1.0</v>
      </c>
      <c r="E159" s="65">
        <v>0.5</v>
      </c>
    </row>
    <row r="160">
      <c r="A160" s="63" t="s">
        <v>120</v>
      </c>
      <c r="B160" s="63" t="s">
        <v>320</v>
      </c>
      <c r="C160" s="64">
        <v>5.0</v>
      </c>
      <c r="D160" s="64">
        <v>2.0</v>
      </c>
      <c r="E160" s="65">
        <v>0.4</v>
      </c>
    </row>
    <row r="161">
      <c r="A161" s="63" t="s">
        <v>120</v>
      </c>
      <c r="B161" s="63" t="s">
        <v>520</v>
      </c>
      <c r="C161" s="64">
        <v>3.0</v>
      </c>
      <c r="D161" s="64">
        <v>0.0</v>
      </c>
      <c r="E161" s="65">
        <v>0.0</v>
      </c>
    </row>
    <row r="162">
      <c r="A162" s="63" t="s">
        <v>120</v>
      </c>
      <c r="B162" s="63" t="s">
        <v>521</v>
      </c>
      <c r="C162" s="64">
        <v>12.0</v>
      </c>
      <c r="D162" s="64">
        <v>8.0</v>
      </c>
      <c r="E162" s="65">
        <v>0.6667</v>
      </c>
    </row>
    <row r="163">
      <c r="A163" s="63" t="s">
        <v>121</v>
      </c>
      <c r="B163" s="63" t="s">
        <v>640</v>
      </c>
      <c r="C163" s="64">
        <v>1.0</v>
      </c>
      <c r="D163" s="64">
        <v>1.0</v>
      </c>
      <c r="E163" s="65">
        <v>1.0</v>
      </c>
    </row>
    <row r="164">
      <c r="A164" s="63" t="s">
        <v>125</v>
      </c>
      <c r="B164" s="63" t="s">
        <v>324</v>
      </c>
      <c r="C164" s="64">
        <v>2.0</v>
      </c>
      <c r="D164" s="64">
        <v>1.0</v>
      </c>
      <c r="E164" s="65">
        <v>0.5</v>
      </c>
    </row>
    <row r="165">
      <c r="A165" s="63" t="s">
        <v>126</v>
      </c>
      <c r="B165" s="63" t="s">
        <v>641</v>
      </c>
      <c r="C165" s="64">
        <v>50.0</v>
      </c>
      <c r="D165" s="64">
        <v>12.0</v>
      </c>
      <c r="E165" s="65">
        <v>0.24</v>
      </c>
    </row>
    <row r="166">
      <c r="A166" s="63" t="s">
        <v>126</v>
      </c>
      <c r="B166" s="63" t="s">
        <v>642</v>
      </c>
      <c r="C166" s="64">
        <v>15.0</v>
      </c>
      <c r="D166" s="64">
        <v>6.0</v>
      </c>
      <c r="E166" s="65">
        <v>0.4</v>
      </c>
    </row>
    <row r="167">
      <c r="A167" s="63" t="s">
        <v>126</v>
      </c>
      <c r="B167" s="63" t="s">
        <v>325</v>
      </c>
      <c r="C167" s="64">
        <v>29.0</v>
      </c>
      <c r="D167" s="64">
        <v>22.0</v>
      </c>
      <c r="E167" s="65">
        <v>0.7586</v>
      </c>
    </row>
    <row r="168">
      <c r="A168" s="63" t="s">
        <v>126</v>
      </c>
      <c r="B168" s="63" t="s">
        <v>522</v>
      </c>
      <c r="C168" s="64">
        <v>11.0</v>
      </c>
      <c r="D168" s="64">
        <v>1.0</v>
      </c>
      <c r="E168" s="65">
        <v>0.0909</v>
      </c>
    </row>
    <row r="169">
      <c r="A169" s="63" t="s">
        <v>126</v>
      </c>
      <c r="B169" s="63" t="s">
        <v>643</v>
      </c>
      <c r="C169" s="64">
        <v>19.0</v>
      </c>
      <c r="D169" s="64">
        <v>6.0</v>
      </c>
      <c r="E169" s="65">
        <v>0.3158</v>
      </c>
    </row>
    <row r="170">
      <c r="A170" s="63" t="s">
        <v>126</v>
      </c>
      <c r="B170" s="63" t="s">
        <v>644</v>
      </c>
      <c r="C170" s="64">
        <v>58.0</v>
      </c>
      <c r="D170" s="64">
        <v>12.0</v>
      </c>
      <c r="E170" s="65">
        <v>0.2069</v>
      </c>
    </row>
    <row r="171">
      <c r="A171" s="63" t="s">
        <v>126</v>
      </c>
      <c r="B171" s="63" t="s">
        <v>326</v>
      </c>
      <c r="C171" s="64">
        <v>179.0</v>
      </c>
      <c r="D171" s="64">
        <v>94.0</v>
      </c>
      <c r="E171" s="65">
        <v>0.5251</v>
      </c>
    </row>
    <row r="172">
      <c r="A172" s="63" t="s">
        <v>126</v>
      </c>
      <c r="B172" s="63" t="s">
        <v>327</v>
      </c>
      <c r="C172" s="64">
        <v>74.0</v>
      </c>
      <c r="D172" s="64">
        <v>17.0</v>
      </c>
      <c r="E172" s="65">
        <v>0.2297</v>
      </c>
    </row>
    <row r="173">
      <c r="A173" s="63" t="s">
        <v>126</v>
      </c>
      <c r="B173" s="63" t="s">
        <v>329</v>
      </c>
      <c r="C173" s="64">
        <v>459.0</v>
      </c>
      <c r="D173" s="64">
        <v>132.0</v>
      </c>
      <c r="E173" s="65">
        <v>0.2876</v>
      </c>
    </row>
    <row r="174">
      <c r="A174" s="63" t="s">
        <v>126</v>
      </c>
      <c r="B174" s="63" t="s">
        <v>524</v>
      </c>
      <c r="C174" s="64">
        <v>36.0</v>
      </c>
      <c r="D174" s="64">
        <v>17.0</v>
      </c>
      <c r="E174" s="65">
        <v>0.4722</v>
      </c>
    </row>
    <row r="175">
      <c r="A175" s="63" t="s">
        <v>127</v>
      </c>
      <c r="B175" s="63" t="s">
        <v>645</v>
      </c>
      <c r="C175" s="64">
        <v>1.0</v>
      </c>
      <c r="D175" s="64">
        <v>0.0</v>
      </c>
      <c r="E175" s="65">
        <v>0.0</v>
      </c>
    </row>
    <row r="176">
      <c r="A176" s="63" t="s">
        <v>128</v>
      </c>
      <c r="B176" s="63" t="s">
        <v>646</v>
      </c>
      <c r="C176" s="64">
        <v>1.0</v>
      </c>
      <c r="D176" s="64">
        <v>1.0</v>
      </c>
      <c r="E176" s="65">
        <v>1.0</v>
      </c>
    </row>
    <row r="177">
      <c r="A177" s="63" t="s">
        <v>129</v>
      </c>
      <c r="B177" s="63" t="s">
        <v>526</v>
      </c>
      <c r="C177" s="64">
        <v>2.0</v>
      </c>
      <c r="D177" s="64">
        <v>0.0</v>
      </c>
      <c r="E177" s="65">
        <v>0.0</v>
      </c>
    </row>
    <row r="178">
      <c r="A178" s="63" t="s">
        <v>129</v>
      </c>
      <c r="B178" s="63" t="s">
        <v>332</v>
      </c>
      <c r="C178" s="64">
        <v>102.0</v>
      </c>
      <c r="D178" s="64">
        <v>27.0</v>
      </c>
      <c r="E178" s="65">
        <v>0.2647</v>
      </c>
    </row>
    <row r="179">
      <c r="A179" s="63" t="s">
        <v>131</v>
      </c>
      <c r="B179" s="63" t="s">
        <v>647</v>
      </c>
      <c r="C179" s="64">
        <v>2.0</v>
      </c>
      <c r="D179" s="64">
        <v>0.0</v>
      </c>
      <c r="E179" s="65">
        <v>0.0</v>
      </c>
    </row>
    <row r="180">
      <c r="A180" s="63" t="s">
        <v>132</v>
      </c>
      <c r="B180" s="63" t="s">
        <v>648</v>
      </c>
      <c r="C180" s="64">
        <v>1.0</v>
      </c>
      <c r="D180" s="64">
        <v>1.0</v>
      </c>
      <c r="E180" s="65">
        <v>1.0</v>
      </c>
    </row>
    <row r="181">
      <c r="A181" s="63" t="s">
        <v>134</v>
      </c>
      <c r="B181" s="63" t="s">
        <v>649</v>
      </c>
      <c r="C181" s="64">
        <v>1.0</v>
      </c>
      <c r="D181" s="64">
        <v>1.0</v>
      </c>
      <c r="E181" s="65">
        <v>1.0</v>
      </c>
    </row>
    <row r="182">
      <c r="A182" s="63" t="s">
        <v>136</v>
      </c>
      <c r="B182" s="63" t="s">
        <v>650</v>
      </c>
      <c r="C182" s="64">
        <v>4.0</v>
      </c>
      <c r="D182" s="64">
        <v>0.0</v>
      </c>
      <c r="E182" s="65">
        <v>0.0</v>
      </c>
    </row>
    <row r="183">
      <c r="A183" s="63" t="s">
        <v>136</v>
      </c>
      <c r="B183" s="63" t="s">
        <v>651</v>
      </c>
      <c r="C183" s="64">
        <v>4.0</v>
      </c>
      <c r="D183" s="64">
        <v>3.0</v>
      </c>
      <c r="E183" s="65">
        <v>0.75</v>
      </c>
    </row>
    <row r="184">
      <c r="A184" s="63" t="s">
        <v>136</v>
      </c>
      <c r="B184" s="63" t="s">
        <v>652</v>
      </c>
      <c r="C184" s="64">
        <v>78.0</v>
      </c>
      <c r="D184" s="64">
        <v>2.0</v>
      </c>
      <c r="E184" s="65">
        <v>0.0256</v>
      </c>
    </row>
    <row r="185">
      <c r="A185" s="63" t="s">
        <v>136</v>
      </c>
      <c r="B185" s="63" t="s">
        <v>333</v>
      </c>
      <c r="C185" s="64">
        <v>643.0</v>
      </c>
      <c r="D185" s="64">
        <v>187.0</v>
      </c>
      <c r="E185" s="65">
        <v>0.2908</v>
      </c>
    </row>
    <row r="186">
      <c r="A186" s="63" t="s">
        <v>136</v>
      </c>
      <c r="B186" s="63" t="s">
        <v>334</v>
      </c>
      <c r="C186" s="64">
        <v>1013.0</v>
      </c>
      <c r="D186" s="64">
        <v>186.0</v>
      </c>
      <c r="E186" s="65">
        <v>0.1836</v>
      </c>
    </row>
    <row r="187">
      <c r="A187" s="63" t="s">
        <v>136</v>
      </c>
      <c r="B187" s="63" t="s">
        <v>653</v>
      </c>
      <c r="C187" s="64">
        <v>6.0</v>
      </c>
      <c r="D187" s="64">
        <v>0.0</v>
      </c>
      <c r="E187" s="65">
        <v>0.0</v>
      </c>
    </row>
    <row r="188">
      <c r="A188" s="63" t="s">
        <v>136</v>
      </c>
      <c r="B188" s="63" t="s">
        <v>336</v>
      </c>
      <c r="C188" s="64">
        <v>15.0</v>
      </c>
      <c r="D188" s="64">
        <v>0.0</v>
      </c>
      <c r="E188" s="65">
        <v>0.0</v>
      </c>
    </row>
    <row r="189">
      <c r="A189" s="63" t="s">
        <v>136</v>
      </c>
      <c r="B189" s="63" t="s">
        <v>654</v>
      </c>
      <c r="C189" s="64">
        <v>69.0</v>
      </c>
      <c r="D189" s="64">
        <v>9.0</v>
      </c>
      <c r="E189" s="65">
        <v>0.1304</v>
      </c>
    </row>
    <row r="190">
      <c r="A190" s="63" t="s">
        <v>136</v>
      </c>
      <c r="B190" s="63" t="s">
        <v>425</v>
      </c>
      <c r="C190" s="64">
        <v>1.0</v>
      </c>
      <c r="D190" s="64">
        <v>1.0</v>
      </c>
      <c r="E190" s="65">
        <v>1.0</v>
      </c>
    </row>
    <row r="191">
      <c r="A191" s="63" t="s">
        <v>136</v>
      </c>
      <c r="B191" s="63" t="s">
        <v>655</v>
      </c>
      <c r="C191" s="64">
        <v>49.0</v>
      </c>
      <c r="D191" s="64">
        <v>13.0</v>
      </c>
      <c r="E191" s="65">
        <v>0.2653</v>
      </c>
    </row>
    <row r="192">
      <c r="A192" s="63" t="s">
        <v>136</v>
      </c>
      <c r="B192" s="63" t="s">
        <v>656</v>
      </c>
      <c r="C192" s="64">
        <v>1.0</v>
      </c>
      <c r="D192" s="64">
        <v>0.0</v>
      </c>
      <c r="E192" s="65">
        <v>0.0</v>
      </c>
    </row>
    <row r="193">
      <c r="A193" s="63" t="s">
        <v>136</v>
      </c>
      <c r="B193" s="63" t="s">
        <v>657</v>
      </c>
      <c r="C193" s="64">
        <v>36.0</v>
      </c>
      <c r="D193" s="64">
        <v>10.0</v>
      </c>
      <c r="E193" s="65">
        <v>0.2778</v>
      </c>
    </row>
    <row r="194">
      <c r="A194" s="63" t="s">
        <v>136</v>
      </c>
      <c r="B194" s="63" t="s">
        <v>338</v>
      </c>
      <c r="C194" s="64">
        <v>529.0</v>
      </c>
      <c r="D194" s="64">
        <v>128.0</v>
      </c>
      <c r="E194" s="65">
        <v>0.242</v>
      </c>
    </row>
    <row r="195">
      <c r="A195" s="63" t="s">
        <v>136</v>
      </c>
      <c r="B195" s="63" t="s">
        <v>658</v>
      </c>
      <c r="C195" s="64">
        <v>80.0</v>
      </c>
      <c r="D195" s="64">
        <v>19.0</v>
      </c>
      <c r="E195" s="65">
        <v>0.2375</v>
      </c>
    </row>
    <row r="196">
      <c r="A196" s="63" t="s">
        <v>137</v>
      </c>
      <c r="B196" s="63" t="s">
        <v>659</v>
      </c>
      <c r="C196" s="64">
        <v>1.0</v>
      </c>
      <c r="D196" s="64">
        <v>1.0</v>
      </c>
      <c r="E196" s="65">
        <v>1.0</v>
      </c>
    </row>
    <row r="197">
      <c r="A197" s="63" t="s">
        <v>139</v>
      </c>
      <c r="B197" s="63" t="s">
        <v>660</v>
      </c>
      <c r="C197" s="64">
        <v>1.0</v>
      </c>
      <c r="D197" s="64">
        <v>0.0</v>
      </c>
      <c r="E197" s="65">
        <v>0.0</v>
      </c>
    </row>
    <row r="198">
      <c r="A198" s="63" t="s">
        <v>139</v>
      </c>
      <c r="B198" s="63" t="s">
        <v>339</v>
      </c>
      <c r="C198" s="64">
        <v>208.0</v>
      </c>
      <c r="D198" s="64">
        <v>43.0</v>
      </c>
      <c r="E198" s="65">
        <v>0.2067</v>
      </c>
    </row>
    <row r="199">
      <c r="A199" s="63" t="s">
        <v>139</v>
      </c>
      <c r="B199" s="63" t="s">
        <v>661</v>
      </c>
      <c r="C199" s="64">
        <v>1108.0</v>
      </c>
      <c r="D199" s="64">
        <v>221.0</v>
      </c>
      <c r="E199" s="65">
        <v>0.1995</v>
      </c>
    </row>
    <row r="200">
      <c r="A200" s="63" t="s">
        <v>139</v>
      </c>
      <c r="B200" s="63" t="s">
        <v>662</v>
      </c>
      <c r="C200" s="64">
        <v>1108.0</v>
      </c>
      <c r="D200" s="64">
        <v>246.0</v>
      </c>
      <c r="E200" s="65">
        <v>0.222</v>
      </c>
    </row>
    <row r="201">
      <c r="A201" s="63" t="s">
        <v>139</v>
      </c>
      <c r="B201" s="63" t="s">
        <v>663</v>
      </c>
      <c r="C201" s="64">
        <v>291.0</v>
      </c>
      <c r="D201" s="64">
        <v>26.0</v>
      </c>
      <c r="E201" s="65">
        <v>0.0893</v>
      </c>
    </row>
    <row r="202">
      <c r="A202" s="63" t="s">
        <v>139</v>
      </c>
      <c r="B202" s="63" t="s">
        <v>664</v>
      </c>
      <c r="C202" s="64">
        <v>7.0</v>
      </c>
      <c r="D202" s="64">
        <v>0.0</v>
      </c>
      <c r="E202" s="65">
        <v>0.0</v>
      </c>
    </row>
    <row r="203">
      <c r="A203" s="63" t="s">
        <v>139</v>
      </c>
      <c r="B203" s="63" t="s">
        <v>665</v>
      </c>
      <c r="C203" s="64">
        <v>361.0</v>
      </c>
      <c r="D203" s="64">
        <v>67.0</v>
      </c>
      <c r="E203" s="65">
        <v>0.1856</v>
      </c>
    </row>
    <row r="204">
      <c r="A204" s="63" t="s">
        <v>139</v>
      </c>
      <c r="B204" s="63" t="s">
        <v>666</v>
      </c>
      <c r="C204" s="64">
        <v>19.0</v>
      </c>
      <c r="D204" s="64">
        <v>5.0</v>
      </c>
      <c r="E204" s="65">
        <v>0.2632</v>
      </c>
    </row>
    <row r="205">
      <c r="A205" s="63" t="s">
        <v>139</v>
      </c>
      <c r="B205" s="63" t="s">
        <v>667</v>
      </c>
      <c r="C205" s="64">
        <v>67.0</v>
      </c>
      <c r="D205" s="64">
        <v>8.0</v>
      </c>
      <c r="E205" s="65">
        <v>0.1194</v>
      </c>
    </row>
    <row r="206">
      <c r="A206" s="63" t="s">
        <v>139</v>
      </c>
      <c r="B206" s="63" t="s">
        <v>344</v>
      </c>
      <c r="C206" s="64">
        <v>1065.0</v>
      </c>
      <c r="D206" s="64">
        <v>194.0</v>
      </c>
      <c r="E206" s="65">
        <v>0.1822</v>
      </c>
    </row>
    <row r="207">
      <c r="A207" s="63" t="s">
        <v>139</v>
      </c>
      <c r="B207" s="63" t="s">
        <v>345</v>
      </c>
      <c r="C207" s="64">
        <v>385.0</v>
      </c>
      <c r="D207" s="64">
        <v>69.0</v>
      </c>
      <c r="E207" s="65">
        <v>0.1792</v>
      </c>
    </row>
    <row r="208">
      <c r="A208" s="63" t="s">
        <v>139</v>
      </c>
      <c r="B208" s="63" t="s">
        <v>668</v>
      </c>
      <c r="C208" s="64">
        <v>1.0</v>
      </c>
      <c r="D208" s="64">
        <v>0.0</v>
      </c>
      <c r="E208" s="65">
        <v>0.0</v>
      </c>
    </row>
    <row r="209">
      <c r="A209" s="63" t="s">
        <v>140</v>
      </c>
      <c r="B209" s="63" t="s">
        <v>669</v>
      </c>
      <c r="C209" s="64">
        <v>1.0</v>
      </c>
      <c r="D209" s="64">
        <v>0.0</v>
      </c>
      <c r="E209" s="65">
        <v>0.0</v>
      </c>
    </row>
    <row r="210">
      <c r="A210" s="63" t="s">
        <v>143</v>
      </c>
      <c r="B210" s="63" t="s">
        <v>536</v>
      </c>
      <c r="C210" s="64">
        <v>1.0</v>
      </c>
      <c r="D210" s="64">
        <v>1.0</v>
      </c>
      <c r="E210" s="65">
        <v>1.0</v>
      </c>
    </row>
    <row r="211">
      <c r="A211" s="63" t="s">
        <v>143</v>
      </c>
      <c r="B211" s="63" t="s">
        <v>670</v>
      </c>
      <c r="C211" s="64">
        <v>1.0</v>
      </c>
      <c r="D211" s="64">
        <v>1.0</v>
      </c>
      <c r="E211" s="65">
        <v>1.0</v>
      </c>
    </row>
    <row r="212">
      <c r="A212" s="63" t="s">
        <v>143</v>
      </c>
      <c r="B212" s="63" t="s">
        <v>349</v>
      </c>
      <c r="C212" s="64">
        <v>3.0</v>
      </c>
      <c r="D212" s="64">
        <v>1.0</v>
      </c>
      <c r="E212" s="65">
        <v>0.3333</v>
      </c>
    </row>
    <row r="213">
      <c r="A213" s="63" t="s">
        <v>143</v>
      </c>
      <c r="B213" s="63" t="s">
        <v>537</v>
      </c>
      <c r="C213" s="64">
        <v>1.0</v>
      </c>
      <c r="D213" s="64">
        <v>1.0</v>
      </c>
      <c r="E213" s="65">
        <v>1.0</v>
      </c>
    </row>
    <row r="214">
      <c r="A214" s="63" t="s">
        <v>144</v>
      </c>
      <c r="B214" s="63" t="s">
        <v>350</v>
      </c>
      <c r="C214" s="64">
        <v>83.0</v>
      </c>
      <c r="D214" s="64">
        <v>9.0</v>
      </c>
      <c r="E214" s="65">
        <v>0.1084</v>
      </c>
    </row>
    <row r="215">
      <c r="A215" s="63" t="s">
        <v>144</v>
      </c>
      <c r="B215" s="63" t="s">
        <v>352</v>
      </c>
      <c r="C215" s="64">
        <v>108.0</v>
      </c>
      <c r="D215" s="64">
        <v>85.0</v>
      </c>
      <c r="E215" s="65">
        <v>0.787</v>
      </c>
    </row>
    <row r="216">
      <c r="A216" s="63" t="s">
        <v>145</v>
      </c>
      <c r="B216" s="63" t="s">
        <v>353</v>
      </c>
      <c r="C216" s="64">
        <v>78.0</v>
      </c>
      <c r="D216" s="64">
        <v>33.0</v>
      </c>
      <c r="E216" s="65">
        <v>0.4231</v>
      </c>
    </row>
    <row r="217">
      <c r="A217" s="63" t="s">
        <v>147</v>
      </c>
      <c r="B217" s="63" t="s">
        <v>354</v>
      </c>
      <c r="C217" s="64">
        <v>65.0</v>
      </c>
      <c r="D217" s="64">
        <v>40.0</v>
      </c>
      <c r="E217" s="65">
        <v>0.6154</v>
      </c>
    </row>
    <row r="218">
      <c r="A218" s="63" t="s">
        <v>147</v>
      </c>
      <c r="B218" s="63" t="s">
        <v>355</v>
      </c>
      <c r="C218" s="64">
        <v>4.0</v>
      </c>
      <c r="D218" s="64">
        <v>4.0</v>
      </c>
      <c r="E218" s="65">
        <v>1.0</v>
      </c>
    </row>
    <row r="219">
      <c r="A219" s="63" t="s">
        <v>147</v>
      </c>
      <c r="B219" s="63" t="s">
        <v>538</v>
      </c>
      <c r="C219" s="64">
        <v>6.0</v>
      </c>
      <c r="D219" s="64">
        <v>3.0</v>
      </c>
      <c r="E219" s="65">
        <v>0.5</v>
      </c>
    </row>
    <row r="220">
      <c r="A220" s="63" t="s">
        <v>147</v>
      </c>
      <c r="B220" s="63" t="s">
        <v>671</v>
      </c>
      <c r="C220" s="64">
        <v>217.0</v>
      </c>
      <c r="D220" s="64">
        <v>60.0</v>
      </c>
      <c r="E220" s="65">
        <v>0.2765</v>
      </c>
    </row>
    <row r="221">
      <c r="A221" s="63" t="s">
        <v>147</v>
      </c>
      <c r="B221" s="63" t="s">
        <v>672</v>
      </c>
      <c r="C221" s="64">
        <v>3.0</v>
      </c>
      <c r="D221" s="64">
        <v>3.0</v>
      </c>
      <c r="E221" s="65">
        <v>1.0</v>
      </c>
    </row>
    <row r="222">
      <c r="A222" s="63" t="s">
        <v>147</v>
      </c>
      <c r="B222" s="63" t="s">
        <v>357</v>
      </c>
      <c r="C222" s="64">
        <v>2.0</v>
      </c>
      <c r="D222" s="64">
        <v>2.0</v>
      </c>
      <c r="E222" s="65">
        <v>1.0</v>
      </c>
    </row>
    <row r="223">
      <c r="A223" s="63" t="s">
        <v>147</v>
      </c>
      <c r="B223" s="63" t="s">
        <v>673</v>
      </c>
      <c r="C223" s="64">
        <v>41.0</v>
      </c>
      <c r="D223" s="64">
        <v>7.0</v>
      </c>
      <c r="E223" s="65">
        <v>0.1707</v>
      </c>
    </row>
    <row r="224">
      <c r="A224" s="63" t="s">
        <v>147</v>
      </c>
      <c r="B224" s="63" t="s">
        <v>359</v>
      </c>
      <c r="C224" s="64">
        <v>143.0</v>
      </c>
      <c r="D224" s="64">
        <v>17.0</v>
      </c>
      <c r="E224" s="65">
        <v>0.1189</v>
      </c>
    </row>
    <row r="225">
      <c r="A225" s="63" t="s">
        <v>147</v>
      </c>
      <c r="B225" s="63" t="s">
        <v>360</v>
      </c>
      <c r="C225" s="64">
        <v>32.0</v>
      </c>
      <c r="D225" s="64">
        <v>10.0</v>
      </c>
      <c r="E225" s="65">
        <v>0.3125</v>
      </c>
    </row>
    <row r="226">
      <c r="A226" s="63" t="s">
        <v>147</v>
      </c>
      <c r="B226" s="63" t="s">
        <v>674</v>
      </c>
      <c r="C226" s="64">
        <v>4.0</v>
      </c>
      <c r="D226" s="64">
        <v>0.0</v>
      </c>
      <c r="E226" s="65">
        <v>0.0</v>
      </c>
    </row>
    <row r="227">
      <c r="A227" s="63" t="s">
        <v>147</v>
      </c>
      <c r="B227" s="63" t="s">
        <v>361</v>
      </c>
      <c r="C227" s="64">
        <v>7.0</v>
      </c>
      <c r="D227" s="64">
        <v>6.0</v>
      </c>
      <c r="E227" s="65">
        <v>0.8571</v>
      </c>
    </row>
    <row r="228">
      <c r="A228" s="63" t="s">
        <v>147</v>
      </c>
      <c r="B228" s="63" t="s">
        <v>362</v>
      </c>
      <c r="C228" s="64">
        <v>11.0</v>
      </c>
      <c r="D228" s="64">
        <v>6.0</v>
      </c>
      <c r="E228" s="65">
        <v>0.5455</v>
      </c>
    </row>
    <row r="229">
      <c r="A229" s="63" t="s">
        <v>147</v>
      </c>
      <c r="B229" s="63" t="s">
        <v>675</v>
      </c>
      <c r="C229" s="64">
        <v>91.0</v>
      </c>
      <c r="D229" s="64">
        <v>40.0</v>
      </c>
      <c r="E229" s="65">
        <v>0.4396</v>
      </c>
    </row>
    <row r="230">
      <c r="A230" s="63" t="s">
        <v>147</v>
      </c>
      <c r="B230" s="63" t="s">
        <v>676</v>
      </c>
      <c r="C230" s="64">
        <v>364.0</v>
      </c>
      <c r="D230" s="64">
        <v>60.0</v>
      </c>
      <c r="E230" s="65">
        <v>0.1648</v>
      </c>
    </row>
    <row r="231">
      <c r="A231" s="63" t="s">
        <v>147</v>
      </c>
      <c r="B231" s="63" t="s">
        <v>365</v>
      </c>
      <c r="C231" s="64">
        <v>13.0</v>
      </c>
      <c r="D231" s="64">
        <v>5.0</v>
      </c>
      <c r="E231" s="65">
        <v>0.3846</v>
      </c>
    </row>
    <row r="232">
      <c r="A232" s="63" t="s">
        <v>147</v>
      </c>
      <c r="B232" s="63" t="s">
        <v>366</v>
      </c>
      <c r="C232" s="64">
        <v>1.0</v>
      </c>
      <c r="D232" s="64">
        <v>1.0</v>
      </c>
      <c r="E232" s="65">
        <v>1.0</v>
      </c>
    </row>
    <row r="233">
      <c r="A233" s="63" t="s">
        <v>147</v>
      </c>
      <c r="B233" s="63" t="s">
        <v>367</v>
      </c>
      <c r="C233" s="64">
        <v>146.0</v>
      </c>
      <c r="D233" s="64">
        <v>53.0</v>
      </c>
      <c r="E233" s="65">
        <v>0.363</v>
      </c>
    </row>
    <row r="234">
      <c r="A234" s="63" t="s">
        <v>147</v>
      </c>
      <c r="B234" s="63" t="s">
        <v>368</v>
      </c>
      <c r="C234" s="64">
        <v>71.0</v>
      </c>
      <c r="D234" s="64">
        <v>17.0</v>
      </c>
      <c r="E234" s="65">
        <v>0.2394</v>
      </c>
    </row>
    <row r="235">
      <c r="A235" s="63" t="s">
        <v>147</v>
      </c>
      <c r="B235" s="63" t="s">
        <v>677</v>
      </c>
      <c r="C235" s="64">
        <v>3.0</v>
      </c>
      <c r="D235" s="64">
        <v>0.0</v>
      </c>
      <c r="E235" s="65">
        <v>0.0</v>
      </c>
    </row>
    <row r="236">
      <c r="A236" s="63" t="s">
        <v>147</v>
      </c>
      <c r="B236" s="63" t="s">
        <v>369</v>
      </c>
      <c r="C236" s="64">
        <v>213.0</v>
      </c>
      <c r="D236" s="64">
        <v>39.0</v>
      </c>
      <c r="E236" s="65">
        <v>0.1831</v>
      </c>
    </row>
    <row r="237">
      <c r="A237" s="63" t="s">
        <v>148</v>
      </c>
      <c r="B237" s="63" t="s">
        <v>520</v>
      </c>
      <c r="C237" s="64">
        <v>1.0</v>
      </c>
      <c r="D237" s="64">
        <v>0.0</v>
      </c>
      <c r="E237" s="65">
        <v>0.0</v>
      </c>
    </row>
    <row r="238">
      <c r="A238" s="63" t="s">
        <v>148</v>
      </c>
      <c r="B238" s="63" t="s">
        <v>678</v>
      </c>
      <c r="C238" s="64">
        <v>2.0</v>
      </c>
      <c r="D238" s="64">
        <v>0.0</v>
      </c>
      <c r="E238" s="65">
        <v>0.0</v>
      </c>
    </row>
    <row r="239">
      <c r="A239" s="63" t="s">
        <v>148</v>
      </c>
      <c r="B239" s="63" t="s">
        <v>151</v>
      </c>
      <c r="C239" s="64">
        <v>2.0</v>
      </c>
      <c r="D239" s="64">
        <v>1.0</v>
      </c>
      <c r="E239" s="65">
        <v>0.5</v>
      </c>
    </row>
    <row r="240">
      <c r="A240" s="63" t="s">
        <v>149</v>
      </c>
      <c r="B240" s="63" t="s">
        <v>372</v>
      </c>
      <c r="C240" s="64">
        <v>1.0</v>
      </c>
      <c r="D240" s="64">
        <v>0.0</v>
      </c>
      <c r="E240" s="65">
        <v>0.0</v>
      </c>
    </row>
    <row r="241">
      <c r="A241" s="63" t="s">
        <v>149</v>
      </c>
      <c r="B241" s="63" t="s">
        <v>373</v>
      </c>
      <c r="C241" s="64">
        <v>2.0</v>
      </c>
      <c r="D241" s="64">
        <v>1.0</v>
      </c>
      <c r="E241" s="65">
        <v>0.5</v>
      </c>
    </row>
    <row r="242">
      <c r="A242" s="63" t="s">
        <v>150</v>
      </c>
      <c r="B242" s="63" t="s">
        <v>374</v>
      </c>
      <c r="C242" s="64">
        <v>1.0</v>
      </c>
      <c r="D242" s="64">
        <v>1.0</v>
      </c>
      <c r="E242" s="65">
        <v>1.0</v>
      </c>
    </row>
    <row r="243">
      <c r="A243" s="63" t="s">
        <v>152</v>
      </c>
      <c r="B243" s="63" t="s">
        <v>377</v>
      </c>
      <c r="C243" s="64">
        <v>4.0</v>
      </c>
      <c r="D243" s="64">
        <v>0.0</v>
      </c>
      <c r="E243" s="65">
        <v>0.0</v>
      </c>
    </row>
    <row r="244">
      <c r="A244" s="63" t="s">
        <v>152</v>
      </c>
      <c r="B244" s="63" t="s">
        <v>378</v>
      </c>
      <c r="C244" s="64">
        <v>2.0</v>
      </c>
      <c r="D244" s="64">
        <v>0.0</v>
      </c>
      <c r="E244" s="65">
        <v>0.0</v>
      </c>
    </row>
    <row r="245">
      <c r="A245" s="63" t="s">
        <v>152</v>
      </c>
      <c r="B245" s="63" t="s">
        <v>379</v>
      </c>
      <c r="C245" s="64">
        <v>2.0</v>
      </c>
      <c r="D245" s="64">
        <v>2.0</v>
      </c>
      <c r="E245" s="65">
        <v>1.0</v>
      </c>
    </row>
    <row r="246">
      <c r="A246" s="63" t="s">
        <v>152</v>
      </c>
      <c r="B246" s="63" t="s">
        <v>380</v>
      </c>
      <c r="C246" s="64">
        <v>3.0</v>
      </c>
      <c r="D246" s="64">
        <v>0.0</v>
      </c>
      <c r="E246" s="65">
        <v>0.0</v>
      </c>
    </row>
    <row r="247">
      <c r="A247" s="63" t="s">
        <v>152</v>
      </c>
      <c r="B247" s="63" t="s">
        <v>381</v>
      </c>
      <c r="C247" s="64">
        <v>4.0</v>
      </c>
      <c r="D247" s="64">
        <v>1.0</v>
      </c>
      <c r="E247" s="65">
        <v>0.25</v>
      </c>
    </row>
    <row r="248">
      <c r="A248" s="63" t="s">
        <v>152</v>
      </c>
      <c r="B248" s="63" t="s">
        <v>544</v>
      </c>
      <c r="C248" s="64">
        <v>1.0</v>
      </c>
      <c r="D248" s="64">
        <v>0.0</v>
      </c>
      <c r="E248" s="65">
        <v>0.0</v>
      </c>
    </row>
    <row r="249">
      <c r="A249" s="63" t="s">
        <v>152</v>
      </c>
      <c r="B249" s="63" t="s">
        <v>679</v>
      </c>
      <c r="C249" s="64">
        <v>7.0</v>
      </c>
      <c r="D249" s="64">
        <v>0.0</v>
      </c>
      <c r="E249" s="65">
        <v>0.0</v>
      </c>
    </row>
    <row r="250">
      <c r="A250" s="63" t="s">
        <v>152</v>
      </c>
      <c r="B250" s="63" t="s">
        <v>680</v>
      </c>
      <c r="C250" s="64">
        <v>2.0</v>
      </c>
      <c r="D250" s="64">
        <v>2.0</v>
      </c>
      <c r="E250" s="65">
        <v>1.0</v>
      </c>
    </row>
    <row r="251">
      <c r="A251" s="63" t="s">
        <v>152</v>
      </c>
      <c r="B251" s="63" t="s">
        <v>549</v>
      </c>
      <c r="C251" s="64">
        <v>4.0</v>
      </c>
      <c r="D251" s="64">
        <v>0.0</v>
      </c>
      <c r="E251" s="65">
        <v>0.0</v>
      </c>
    </row>
    <row r="252">
      <c r="A252" s="63" t="s">
        <v>153</v>
      </c>
      <c r="B252" s="63" t="s">
        <v>388</v>
      </c>
      <c r="C252" s="64">
        <v>2.0</v>
      </c>
      <c r="D252" s="64">
        <v>0.0</v>
      </c>
      <c r="E252" s="65">
        <v>0.0</v>
      </c>
    </row>
    <row r="253">
      <c r="A253" s="63" t="s">
        <v>154</v>
      </c>
      <c r="B253" s="63" t="s">
        <v>389</v>
      </c>
      <c r="C253" s="64">
        <v>665.0</v>
      </c>
      <c r="D253" s="64">
        <v>264.0</v>
      </c>
      <c r="E253" s="65">
        <v>0.397</v>
      </c>
    </row>
    <row r="254">
      <c r="A254" s="63" t="s">
        <v>154</v>
      </c>
      <c r="B254" s="63" t="s">
        <v>390</v>
      </c>
      <c r="C254" s="64">
        <v>24.0</v>
      </c>
      <c r="D254" s="64">
        <v>21.0</v>
      </c>
      <c r="E254" s="65">
        <v>0.875</v>
      </c>
    </row>
    <row r="255">
      <c r="A255" s="63" t="s">
        <v>154</v>
      </c>
      <c r="B255" s="63" t="s">
        <v>391</v>
      </c>
      <c r="C255" s="64">
        <v>568.0</v>
      </c>
      <c r="D255" s="64">
        <v>98.0</v>
      </c>
      <c r="E255" s="65">
        <v>0.1725</v>
      </c>
    </row>
    <row r="256">
      <c r="A256" s="63" t="s">
        <v>154</v>
      </c>
      <c r="B256" s="63" t="s">
        <v>392</v>
      </c>
      <c r="C256" s="64">
        <v>71.0</v>
      </c>
      <c r="D256" s="64">
        <v>39.0</v>
      </c>
      <c r="E256" s="65">
        <v>0.5493</v>
      </c>
    </row>
    <row r="257">
      <c r="A257" s="63" t="s">
        <v>154</v>
      </c>
      <c r="B257" s="63" t="s">
        <v>550</v>
      </c>
      <c r="C257" s="64">
        <v>12.0</v>
      </c>
      <c r="D257" s="64">
        <v>7.0</v>
      </c>
      <c r="E257" s="65">
        <v>0.5833</v>
      </c>
    </row>
    <row r="258">
      <c r="A258" s="63" t="s">
        <v>154</v>
      </c>
      <c r="B258" s="63" t="s">
        <v>551</v>
      </c>
      <c r="C258" s="64">
        <v>1.0</v>
      </c>
      <c r="D258" s="64">
        <v>1.0</v>
      </c>
      <c r="E258" s="65">
        <v>1.0</v>
      </c>
    </row>
    <row r="259">
      <c r="A259" s="63" t="s">
        <v>154</v>
      </c>
      <c r="B259" s="63" t="s">
        <v>394</v>
      </c>
      <c r="C259" s="64">
        <v>1846.0</v>
      </c>
      <c r="D259" s="64">
        <v>738.0</v>
      </c>
      <c r="E259" s="65">
        <v>0.3998</v>
      </c>
    </row>
    <row r="260">
      <c r="A260" s="63" t="s">
        <v>154</v>
      </c>
      <c r="B260" s="63" t="s">
        <v>681</v>
      </c>
      <c r="C260" s="64">
        <v>2.0</v>
      </c>
      <c r="D260" s="64">
        <v>1.0</v>
      </c>
      <c r="E260" s="65">
        <v>0.5</v>
      </c>
    </row>
    <row r="261">
      <c r="A261" s="63" t="s">
        <v>154</v>
      </c>
      <c r="B261" s="63" t="s">
        <v>395</v>
      </c>
      <c r="C261" s="64">
        <v>116.0</v>
      </c>
      <c r="D261" s="64">
        <v>41.0</v>
      </c>
      <c r="E261" s="65">
        <v>0.3534</v>
      </c>
    </row>
    <row r="262">
      <c r="A262" s="63" t="s">
        <v>154</v>
      </c>
      <c r="B262" s="63" t="s">
        <v>396</v>
      </c>
      <c r="C262" s="64">
        <v>223.0</v>
      </c>
      <c r="D262" s="64">
        <v>103.0</v>
      </c>
      <c r="E262" s="65">
        <v>0.4619</v>
      </c>
    </row>
    <row r="263">
      <c r="A263" s="63" t="s">
        <v>154</v>
      </c>
      <c r="B263" s="63" t="s">
        <v>682</v>
      </c>
      <c r="C263" s="64">
        <v>288.0</v>
      </c>
      <c r="D263" s="64">
        <v>65.0</v>
      </c>
      <c r="E263" s="65">
        <v>0.2257</v>
      </c>
    </row>
    <row r="264">
      <c r="A264" s="63" t="s">
        <v>154</v>
      </c>
      <c r="B264" s="63" t="s">
        <v>683</v>
      </c>
      <c r="C264" s="64">
        <v>6.0</v>
      </c>
      <c r="D264" s="64">
        <v>1.0</v>
      </c>
      <c r="E264" s="65">
        <v>0.1667</v>
      </c>
    </row>
    <row r="265">
      <c r="A265" s="63" t="s">
        <v>154</v>
      </c>
      <c r="B265" s="63" t="s">
        <v>684</v>
      </c>
      <c r="C265" s="64">
        <v>18.0</v>
      </c>
      <c r="D265" s="64">
        <v>11.0</v>
      </c>
      <c r="E265" s="65">
        <v>0.6111</v>
      </c>
    </row>
    <row r="266">
      <c r="A266" s="63" t="s">
        <v>154</v>
      </c>
      <c r="B266" s="63" t="s">
        <v>685</v>
      </c>
      <c r="C266" s="64">
        <v>1.0</v>
      </c>
      <c r="D266" s="64">
        <v>0.0</v>
      </c>
      <c r="E266" s="65">
        <v>0.0</v>
      </c>
    </row>
    <row r="267">
      <c r="A267" s="63" t="s">
        <v>154</v>
      </c>
      <c r="B267" s="63" t="s">
        <v>686</v>
      </c>
      <c r="C267" s="64">
        <v>14.0</v>
      </c>
      <c r="D267" s="64">
        <v>5.0</v>
      </c>
      <c r="E267" s="65">
        <v>0.3571</v>
      </c>
    </row>
    <row r="268">
      <c r="A268" s="63" t="s">
        <v>154</v>
      </c>
      <c r="B268" s="63" t="s">
        <v>398</v>
      </c>
      <c r="C268" s="64">
        <v>278.0</v>
      </c>
      <c r="D268" s="64">
        <v>99.0</v>
      </c>
      <c r="E268" s="65">
        <v>0.3561</v>
      </c>
    </row>
    <row r="269">
      <c r="A269" s="63" t="s">
        <v>154</v>
      </c>
      <c r="B269" s="63" t="s">
        <v>554</v>
      </c>
      <c r="C269" s="64">
        <v>9.0</v>
      </c>
      <c r="D269" s="64">
        <v>4.0</v>
      </c>
      <c r="E269" s="65">
        <v>0.4444</v>
      </c>
    </row>
    <row r="270">
      <c r="A270" s="63" t="s">
        <v>154</v>
      </c>
      <c r="B270" s="63" t="s">
        <v>687</v>
      </c>
      <c r="C270" s="64">
        <v>3.0</v>
      </c>
      <c r="D270" s="64">
        <v>2.0</v>
      </c>
      <c r="E270" s="65">
        <v>0.6667</v>
      </c>
    </row>
    <row r="271">
      <c r="A271" s="63" t="s">
        <v>154</v>
      </c>
      <c r="B271" s="63" t="s">
        <v>400</v>
      </c>
      <c r="C271" s="64">
        <v>55.0</v>
      </c>
      <c r="D271" s="64">
        <v>32.0</v>
      </c>
      <c r="E271" s="65">
        <v>0.5818</v>
      </c>
    </row>
    <row r="272">
      <c r="A272" s="63" t="s">
        <v>154</v>
      </c>
      <c r="B272" s="63" t="s">
        <v>555</v>
      </c>
      <c r="C272" s="64">
        <v>2.0</v>
      </c>
      <c r="D272" s="64">
        <v>1.0</v>
      </c>
      <c r="E272" s="65">
        <v>0.5</v>
      </c>
    </row>
    <row r="273">
      <c r="A273" s="63" t="s">
        <v>154</v>
      </c>
      <c r="B273" s="63" t="s">
        <v>688</v>
      </c>
      <c r="C273" s="64">
        <v>7.0</v>
      </c>
      <c r="D273" s="64">
        <v>4.0</v>
      </c>
      <c r="E273" s="65">
        <v>0.5714</v>
      </c>
    </row>
    <row r="274">
      <c r="A274" s="63" t="s">
        <v>154</v>
      </c>
      <c r="B274" s="63" t="s">
        <v>402</v>
      </c>
      <c r="C274" s="64">
        <v>461.0</v>
      </c>
      <c r="D274" s="64">
        <v>201.0</v>
      </c>
      <c r="E274" s="65">
        <v>0.436</v>
      </c>
    </row>
    <row r="275">
      <c r="A275" s="63" t="s">
        <v>154</v>
      </c>
      <c r="B275" s="63" t="s">
        <v>403</v>
      </c>
      <c r="C275" s="64">
        <v>747.0</v>
      </c>
      <c r="D275" s="64">
        <v>275.0</v>
      </c>
      <c r="E275" s="65">
        <v>0.3681</v>
      </c>
    </row>
    <row r="276">
      <c r="A276" s="63" t="s">
        <v>154</v>
      </c>
      <c r="B276" s="63" t="s">
        <v>404</v>
      </c>
      <c r="C276" s="64">
        <v>2.0</v>
      </c>
      <c r="D276" s="64">
        <v>0.0</v>
      </c>
      <c r="E276" s="65">
        <v>0.0</v>
      </c>
    </row>
    <row r="277">
      <c r="A277" s="63" t="s">
        <v>154</v>
      </c>
      <c r="B277" s="63" t="s">
        <v>405</v>
      </c>
      <c r="C277" s="64">
        <v>24.0</v>
      </c>
      <c r="D277" s="64">
        <v>6.0</v>
      </c>
      <c r="E277" s="65">
        <v>0.25</v>
      </c>
    </row>
    <row r="278">
      <c r="A278" s="63" t="s">
        <v>155</v>
      </c>
      <c r="B278" s="63" t="s">
        <v>689</v>
      </c>
      <c r="C278" s="64">
        <v>1.0</v>
      </c>
      <c r="D278" s="64">
        <v>0.0</v>
      </c>
      <c r="E278" s="65">
        <v>0.0</v>
      </c>
    </row>
    <row r="279">
      <c r="A279" s="63" t="s">
        <v>157</v>
      </c>
      <c r="B279" s="63" t="s">
        <v>690</v>
      </c>
      <c r="C279" s="64">
        <v>1.0</v>
      </c>
      <c r="D279" s="64">
        <v>1.0</v>
      </c>
      <c r="E279" s="65">
        <v>1.0</v>
      </c>
    </row>
    <row r="280">
      <c r="A280" s="63" t="s">
        <v>157</v>
      </c>
      <c r="B280" s="63" t="s">
        <v>691</v>
      </c>
      <c r="C280" s="64">
        <v>3.0</v>
      </c>
      <c r="D280" s="64">
        <v>1.0</v>
      </c>
      <c r="E280" s="65">
        <v>0.3333</v>
      </c>
    </row>
    <row r="281">
      <c r="A281" s="63" t="s">
        <v>157</v>
      </c>
      <c r="B281" s="63" t="s">
        <v>692</v>
      </c>
      <c r="C281" s="64">
        <v>2.0</v>
      </c>
      <c r="D281" s="64">
        <v>0.0</v>
      </c>
      <c r="E281" s="65">
        <v>0.0</v>
      </c>
    </row>
    <row r="282">
      <c r="A282" s="63" t="s">
        <v>157</v>
      </c>
      <c r="B282" s="63" t="s">
        <v>559</v>
      </c>
      <c r="C282" s="64">
        <v>1.0</v>
      </c>
      <c r="D282" s="64">
        <v>0.0</v>
      </c>
      <c r="E282" s="65">
        <v>0.0</v>
      </c>
    </row>
    <row r="283">
      <c r="A283" s="63" t="s">
        <v>157</v>
      </c>
      <c r="B283" s="63" t="s">
        <v>693</v>
      </c>
      <c r="C283" s="64">
        <v>2.0</v>
      </c>
      <c r="D283" s="64">
        <v>1.0</v>
      </c>
      <c r="E283" s="65">
        <v>0.5</v>
      </c>
    </row>
    <row r="284">
      <c r="A284" s="63" t="s">
        <v>157</v>
      </c>
      <c r="B284" s="63" t="s">
        <v>694</v>
      </c>
      <c r="C284" s="64">
        <v>1.0</v>
      </c>
      <c r="D284" s="64">
        <v>0.0</v>
      </c>
      <c r="E284" s="65">
        <v>0.0</v>
      </c>
    </row>
    <row r="285">
      <c r="A285" s="63" t="s">
        <v>157</v>
      </c>
      <c r="B285" s="63" t="s">
        <v>695</v>
      </c>
      <c r="C285" s="64">
        <v>1.0</v>
      </c>
      <c r="D285" s="64">
        <v>0.0</v>
      </c>
      <c r="E285" s="65">
        <v>0.0</v>
      </c>
    </row>
    <row r="286">
      <c r="A286" s="63" t="s">
        <v>158</v>
      </c>
      <c r="B286" s="63" t="s">
        <v>696</v>
      </c>
      <c r="C286" s="64">
        <v>1.0</v>
      </c>
      <c r="D286" s="64">
        <v>0.0</v>
      </c>
      <c r="E286" s="65">
        <v>0.0</v>
      </c>
    </row>
    <row r="287">
      <c r="A287" s="63" t="s">
        <v>158</v>
      </c>
      <c r="B287" s="63" t="s">
        <v>416</v>
      </c>
      <c r="C287" s="64">
        <v>13.0</v>
      </c>
      <c r="D287" s="64">
        <v>3.0</v>
      </c>
      <c r="E287" s="65">
        <v>0.2308</v>
      </c>
    </row>
    <row r="288">
      <c r="A288" s="63" t="s">
        <v>158</v>
      </c>
      <c r="B288" s="63" t="s">
        <v>417</v>
      </c>
      <c r="C288" s="64">
        <v>47.0</v>
      </c>
      <c r="D288" s="64">
        <v>14.0</v>
      </c>
      <c r="E288" s="65">
        <v>0.2979</v>
      </c>
    </row>
    <row r="289">
      <c r="A289" s="63" t="s">
        <v>158</v>
      </c>
      <c r="B289" s="63" t="s">
        <v>697</v>
      </c>
      <c r="C289" s="64">
        <v>158.0</v>
      </c>
      <c r="D289" s="64">
        <v>49.0</v>
      </c>
      <c r="E289" s="65">
        <v>0.3101</v>
      </c>
    </row>
    <row r="290">
      <c r="A290" s="63" t="s">
        <v>158</v>
      </c>
      <c r="B290" s="63" t="s">
        <v>698</v>
      </c>
      <c r="C290" s="64">
        <v>3.0</v>
      </c>
      <c r="D290" s="64">
        <v>0.0</v>
      </c>
      <c r="E290" s="65">
        <v>0.0</v>
      </c>
    </row>
    <row r="291">
      <c r="A291" s="63" t="s">
        <v>158</v>
      </c>
      <c r="B291" s="63" t="s">
        <v>699</v>
      </c>
      <c r="C291" s="64">
        <v>1.0</v>
      </c>
      <c r="D291" s="64">
        <v>1.0</v>
      </c>
      <c r="E291" s="65">
        <v>1.0</v>
      </c>
    </row>
    <row r="292">
      <c r="A292" s="63" t="s">
        <v>158</v>
      </c>
      <c r="B292" s="63" t="s">
        <v>700</v>
      </c>
      <c r="C292" s="64">
        <v>3.0</v>
      </c>
      <c r="D292" s="64">
        <v>1.0</v>
      </c>
      <c r="E292" s="65">
        <v>0.3333</v>
      </c>
    </row>
    <row r="293">
      <c r="A293" s="63" t="s">
        <v>158</v>
      </c>
      <c r="B293" s="63" t="s">
        <v>420</v>
      </c>
      <c r="C293" s="64">
        <v>62.0</v>
      </c>
      <c r="D293" s="64">
        <v>8.0</v>
      </c>
      <c r="E293" s="65">
        <v>0.129</v>
      </c>
    </row>
    <row r="294">
      <c r="A294" s="63" t="s">
        <v>158</v>
      </c>
      <c r="B294" s="63" t="s">
        <v>421</v>
      </c>
      <c r="C294" s="64">
        <v>22.0</v>
      </c>
      <c r="D294" s="64">
        <v>1.0</v>
      </c>
      <c r="E294" s="65">
        <v>0.0455</v>
      </c>
    </row>
    <row r="295">
      <c r="A295" s="63" t="s">
        <v>158</v>
      </c>
      <c r="B295" s="63" t="s">
        <v>701</v>
      </c>
      <c r="C295" s="64">
        <v>1.0</v>
      </c>
      <c r="D295" s="64">
        <v>0.0</v>
      </c>
      <c r="E295" s="65">
        <v>0.0</v>
      </c>
    </row>
    <row r="296">
      <c r="A296" s="63" t="s">
        <v>158</v>
      </c>
      <c r="B296" s="63" t="s">
        <v>422</v>
      </c>
      <c r="C296" s="64">
        <v>4.0</v>
      </c>
      <c r="D296" s="64">
        <v>1.0</v>
      </c>
      <c r="E296" s="65">
        <v>0.25</v>
      </c>
    </row>
    <row r="297">
      <c r="A297" s="63" t="s">
        <v>158</v>
      </c>
      <c r="B297" s="63" t="s">
        <v>702</v>
      </c>
      <c r="C297" s="64">
        <v>17.0</v>
      </c>
      <c r="D297" s="64">
        <v>1.0</v>
      </c>
      <c r="E297" s="65">
        <v>0.0588</v>
      </c>
    </row>
    <row r="298">
      <c r="A298" s="63" t="s">
        <v>158</v>
      </c>
      <c r="B298" s="63" t="s">
        <v>703</v>
      </c>
      <c r="C298" s="64">
        <v>3.0</v>
      </c>
      <c r="D298" s="64">
        <v>0.0</v>
      </c>
      <c r="E298" s="65">
        <v>0.0</v>
      </c>
    </row>
    <row r="299">
      <c r="A299" s="63" t="s">
        <v>158</v>
      </c>
      <c r="B299" s="63" t="s">
        <v>704</v>
      </c>
      <c r="C299" s="64">
        <v>10.0</v>
      </c>
      <c r="D299" s="64">
        <v>10.0</v>
      </c>
      <c r="E299" s="65">
        <v>1.0</v>
      </c>
    </row>
    <row r="300">
      <c r="A300" s="63" t="s">
        <v>158</v>
      </c>
      <c r="B300" s="63" t="s">
        <v>425</v>
      </c>
      <c r="C300" s="64">
        <v>305.0</v>
      </c>
      <c r="D300" s="64">
        <v>138.0</v>
      </c>
      <c r="E300" s="65">
        <v>0.4525</v>
      </c>
    </row>
    <row r="301">
      <c r="A301" s="63" t="s">
        <v>158</v>
      </c>
      <c r="B301" s="63" t="s">
        <v>426</v>
      </c>
      <c r="C301" s="64">
        <v>53.0</v>
      </c>
      <c r="D301" s="64">
        <v>4.0</v>
      </c>
      <c r="E301" s="65">
        <v>0.0755</v>
      </c>
    </row>
    <row r="302">
      <c r="A302" s="63" t="s">
        <v>158</v>
      </c>
      <c r="B302" s="63" t="s">
        <v>427</v>
      </c>
      <c r="C302" s="64">
        <v>291.0</v>
      </c>
      <c r="D302" s="64">
        <v>68.0</v>
      </c>
      <c r="E302" s="65">
        <v>0.2337</v>
      </c>
    </row>
    <row r="303">
      <c r="A303" s="63" t="s">
        <v>158</v>
      </c>
      <c r="B303" s="63" t="s">
        <v>428</v>
      </c>
      <c r="C303" s="64">
        <v>140.0</v>
      </c>
      <c r="D303" s="64">
        <v>48.0</v>
      </c>
      <c r="E303" s="65">
        <v>0.3429</v>
      </c>
    </row>
    <row r="304">
      <c r="A304" s="63" t="s">
        <v>158</v>
      </c>
      <c r="B304" s="63" t="s">
        <v>570</v>
      </c>
      <c r="C304" s="64">
        <v>18.0</v>
      </c>
      <c r="D304" s="64">
        <v>5.0</v>
      </c>
      <c r="E304" s="65">
        <v>0.2778</v>
      </c>
    </row>
    <row r="305">
      <c r="A305" s="63" t="s">
        <v>158</v>
      </c>
      <c r="B305" s="63" t="s">
        <v>705</v>
      </c>
      <c r="C305" s="64">
        <v>50.0</v>
      </c>
      <c r="D305" s="64">
        <v>18.0</v>
      </c>
      <c r="E305" s="65">
        <v>0.36</v>
      </c>
    </row>
    <row r="306">
      <c r="A306" s="63" t="s">
        <v>158</v>
      </c>
      <c r="B306" s="63" t="s">
        <v>706</v>
      </c>
      <c r="C306" s="64">
        <v>1.0</v>
      </c>
      <c r="D306" s="64">
        <v>0.0</v>
      </c>
      <c r="E306" s="65">
        <v>0.0</v>
      </c>
    </row>
    <row r="307">
      <c r="A307" s="63" t="s">
        <v>158</v>
      </c>
      <c r="B307" s="63" t="s">
        <v>707</v>
      </c>
      <c r="C307" s="64">
        <v>99.0</v>
      </c>
      <c r="D307" s="64">
        <v>9.0</v>
      </c>
      <c r="E307" s="65">
        <v>0.0909</v>
      </c>
    </row>
    <row r="308">
      <c r="A308" s="63" t="s">
        <v>158</v>
      </c>
      <c r="B308" s="63" t="s">
        <v>431</v>
      </c>
      <c r="C308" s="64">
        <v>269.0</v>
      </c>
      <c r="D308" s="64">
        <v>70.0</v>
      </c>
      <c r="E308" s="65">
        <v>0.2602</v>
      </c>
    </row>
    <row r="309">
      <c r="A309" s="63" t="s">
        <v>158</v>
      </c>
      <c r="B309" s="63" t="s">
        <v>708</v>
      </c>
      <c r="C309" s="64">
        <v>76.0</v>
      </c>
      <c r="D309" s="64">
        <v>17.0</v>
      </c>
      <c r="E309" s="65">
        <v>0.2237</v>
      </c>
    </row>
    <row r="310">
      <c r="A310" s="63" t="s">
        <v>158</v>
      </c>
      <c r="B310" s="63" t="s">
        <v>449</v>
      </c>
      <c r="C310" s="64">
        <v>170.0</v>
      </c>
      <c r="D310" s="64">
        <v>71.0</v>
      </c>
      <c r="E310" s="65">
        <v>0.4176</v>
      </c>
    </row>
    <row r="311">
      <c r="A311" s="63" t="s">
        <v>158</v>
      </c>
      <c r="B311" s="63" t="s">
        <v>450</v>
      </c>
      <c r="C311" s="64">
        <v>52.0</v>
      </c>
      <c r="D311" s="64">
        <v>13.0</v>
      </c>
      <c r="E311" s="65">
        <v>0.25</v>
      </c>
    </row>
    <row r="312">
      <c r="A312" s="63" t="s">
        <v>158</v>
      </c>
      <c r="B312" s="63" t="s">
        <v>451</v>
      </c>
      <c r="C312" s="64">
        <v>177.0</v>
      </c>
      <c r="D312" s="64">
        <v>40.0</v>
      </c>
      <c r="E312" s="65">
        <v>0.226</v>
      </c>
    </row>
    <row r="313">
      <c r="A313" s="63" t="s">
        <v>158</v>
      </c>
      <c r="B313" s="63" t="s">
        <v>709</v>
      </c>
      <c r="C313" s="64">
        <v>11.0</v>
      </c>
      <c r="D313" s="64">
        <v>4.0</v>
      </c>
      <c r="E313" s="65">
        <v>0.3636</v>
      </c>
    </row>
    <row r="314">
      <c r="A314" s="63" t="s">
        <v>158</v>
      </c>
      <c r="B314" s="63" t="s">
        <v>452</v>
      </c>
      <c r="C314" s="64">
        <v>20.0</v>
      </c>
      <c r="D314" s="64">
        <v>7.0</v>
      </c>
      <c r="E314" s="65">
        <v>0.35</v>
      </c>
    </row>
    <row r="315">
      <c r="A315" s="63" t="s">
        <v>158</v>
      </c>
      <c r="B315" s="63" t="s">
        <v>434</v>
      </c>
      <c r="C315" s="64">
        <v>116.0</v>
      </c>
      <c r="D315" s="64">
        <v>49.0</v>
      </c>
      <c r="E315" s="65">
        <v>0.4224</v>
      </c>
    </row>
    <row r="316">
      <c r="A316" s="63" t="s">
        <v>158</v>
      </c>
      <c r="B316" s="63" t="s">
        <v>435</v>
      </c>
      <c r="C316" s="64">
        <v>117.0</v>
      </c>
      <c r="D316" s="64">
        <v>6.0</v>
      </c>
      <c r="E316" s="65">
        <v>0.0513</v>
      </c>
    </row>
    <row r="317">
      <c r="A317" s="63" t="s">
        <v>158</v>
      </c>
      <c r="B317" s="63" t="s">
        <v>436</v>
      </c>
      <c r="C317" s="64">
        <v>31.0</v>
      </c>
      <c r="D317" s="64">
        <v>3.0</v>
      </c>
      <c r="E317" s="65">
        <v>0.0968</v>
      </c>
    </row>
    <row r="318">
      <c r="A318" s="63" t="s">
        <v>158</v>
      </c>
      <c r="B318" s="63" t="s">
        <v>437</v>
      </c>
      <c r="C318" s="64">
        <v>67.0</v>
      </c>
      <c r="D318" s="64">
        <v>22.0</v>
      </c>
      <c r="E318" s="65">
        <v>0.3284</v>
      </c>
    </row>
    <row r="319">
      <c r="A319" s="63" t="s">
        <v>158</v>
      </c>
      <c r="B319" s="63" t="s">
        <v>438</v>
      </c>
      <c r="C319" s="64">
        <v>13.0</v>
      </c>
      <c r="D319" s="64">
        <v>1.0</v>
      </c>
      <c r="E319" s="65">
        <v>0.0769</v>
      </c>
    </row>
    <row r="320">
      <c r="A320" s="63" t="s">
        <v>158</v>
      </c>
      <c r="B320" s="63" t="s">
        <v>710</v>
      </c>
      <c r="C320" s="64">
        <v>19.0</v>
      </c>
      <c r="D320" s="64">
        <v>0.0</v>
      </c>
      <c r="E320" s="65">
        <v>0.0</v>
      </c>
    </row>
    <row r="321">
      <c r="A321" s="63" t="s">
        <v>158</v>
      </c>
      <c r="B321" s="63" t="s">
        <v>440</v>
      </c>
      <c r="C321" s="64">
        <v>1.0</v>
      </c>
      <c r="D321" s="64">
        <v>0.0</v>
      </c>
      <c r="E321" s="65">
        <v>0.0</v>
      </c>
    </row>
    <row r="322">
      <c r="A322" s="63" t="s">
        <v>158</v>
      </c>
      <c r="B322" s="63" t="s">
        <v>441</v>
      </c>
      <c r="C322" s="64">
        <v>12.0</v>
      </c>
      <c r="D322" s="64">
        <v>0.0</v>
      </c>
      <c r="E322" s="65">
        <v>0.0</v>
      </c>
    </row>
    <row r="323">
      <c r="A323" s="63" t="s">
        <v>158</v>
      </c>
      <c r="B323" s="63" t="s">
        <v>442</v>
      </c>
      <c r="C323" s="64">
        <v>60.0</v>
      </c>
      <c r="D323" s="64">
        <v>16.0</v>
      </c>
      <c r="E323" s="65">
        <v>0.2667</v>
      </c>
    </row>
    <row r="324">
      <c r="A324" s="63" t="s">
        <v>158</v>
      </c>
      <c r="B324" s="63" t="s">
        <v>711</v>
      </c>
      <c r="C324" s="64">
        <v>4.0</v>
      </c>
      <c r="D324" s="64">
        <v>2.0</v>
      </c>
      <c r="E324" s="65">
        <v>0.5</v>
      </c>
    </row>
    <row r="325">
      <c r="A325" s="63" t="s">
        <v>158</v>
      </c>
      <c r="B325" s="63" t="s">
        <v>443</v>
      </c>
      <c r="C325" s="64">
        <v>422.0</v>
      </c>
      <c r="D325" s="64">
        <v>161.0</v>
      </c>
      <c r="E325" s="65">
        <v>0.3815</v>
      </c>
    </row>
    <row r="326">
      <c r="A326" s="63" t="s">
        <v>158</v>
      </c>
      <c r="B326" s="63" t="s">
        <v>444</v>
      </c>
      <c r="C326" s="64">
        <v>472.0</v>
      </c>
      <c r="D326" s="64">
        <v>62.0</v>
      </c>
      <c r="E326" s="65">
        <v>0.1314</v>
      </c>
    </row>
    <row r="327">
      <c r="A327" s="63" t="s">
        <v>158</v>
      </c>
      <c r="B327" s="63" t="s">
        <v>573</v>
      </c>
      <c r="C327" s="64">
        <v>1.0</v>
      </c>
      <c r="D327" s="64">
        <v>1.0</v>
      </c>
      <c r="E327" s="65">
        <v>1.0</v>
      </c>
    </row>
    <row r="328">
      <c r="A328" s="63" t="s">
        <v>158</v>
      </c>
      <c r="B328" s="63" t="s">
        <v>445</v>
      </c>
      <c r="C328" s="64">
        <v>520.0</v>
      </c>
      <c r="D328" s="64">
        <v>100.0</v>
      </c>
      <c r="E328" s="65">
        <v>0.1923</v>
      </c>
    </row>
    <row r="329">
      <c r="A329" s="63" t="s">
        <v>158</v>
      </c>
      <c r="B329" s="63" t="s">
        <v>574</v>
      </c>
      <c r="C329" s="64">
        <v>22.0</v>
      </c>
      <c r="D329" s="64">
        <v>3.0</v>
      </c>
      <c r="E329" s="65">
        <v>0.1364</v>
      </c>
    </row>
    <row r="330">
      <c r="A330" s="63" t="s">
        <v>158</v>
      </c>
      <c r="B330" s="63" t="s">
        <v>712</v>
      </c>
      <c r="C330" s="64">
        <v>3.0</v>
      </c>
      <c r="D330" s="64">
        <v>1.0</v>
      </c>
      <c r="E330" s="65">
        <v>0.3333</v>
      </c>
    </row>
    <row r="331">
      <c r="A331" s="63" t="s">
        <v>158</v>
      </c>
      <c r="B331" s="63" t="s">
        <v>446</v>
      </c>
      <c r="C331" s="64">
        <v>424.0</v>
      </c>
      <c r="D331" s="64">
        <v>73.0</v>
      </c>
      <c r="E331" s="65">
        <v>0.1722</v>
      </c>
    </row>
    <row r="332">
      <c r="A332" s="63" t="s">
        <v>158</v>
      </c>
      <c r="B332" s="63" t="s">
        <v>575</v>
      </c>
      <c r="C332" s="64">
        <v>128.0</v>
      </c>
      <c r="D332" s="64">
        <v>17.0</v>
      </c>
      <c r="E332" s="65">
        <v>0.1328</v>
      </c>
    </row>
    <row r="333">
      <c r="A333" s="63" t="s">
        <v>158</v>
      </c>
      <c r="B333" s="63" t="s">
        <v>448</v>
      </c>
      <c r="C333" s="64">
        <v>6.0</v>
      </c>
      <c r="D333" s="64">
        <v>1.0</v>
      </c>
      <c r="E333" s="65">
        <v>0.1667</v>
      </c>
    </row>
    <row r="334">
      <c r="A334" s="63" t="s">
        <v>159</v>
      </c>
      <c r="B334" s="63" t="s">
        <v>713</v>
      </c>
      <c r="C334" s="64">
        <v>28.0</v>
      </c>
      <c r="D334" s="64">
        <v>3.0</v>
      </c>
      <c r="E334" s="65">
        <v>0.1071</v>
      </c>
    </row>
    <row r="335">
      <c r="A335" s="63" t="s">
        <v>159</v>
      </c>
      <c r="B335" s="63" t="s">
        <v>159</v>
      </c>
      <c r="C335" s="64">
        <v>1.0</v>
      </c>
      <c r="D335" s="64">
        <v>0.0</v>
      </c>
      <c r="E335" s="65">
        <v>0.0</v>
      </c>
    </row>
    <row r="336">
      <c r="A336" s="63" t="s">
        <v>159</v>
      </c>
      <c r="B336" s="63" t="s">
        <v>455</v>
      </c>
      <c r="C336" s="64">
        <v>6.0</v>
      </c>
      <c r="D336" s="64">
        <v>1.0</v>
      </c>
      <c r="E336" s="65">
        <v>0.1667</v>
      </c>
    </row>
    <row r="337">
      <c r="A337" s="63" t="s">
        <v>160</v>
      </c>
      <c r="B337" s="63" t="s">
        <v>457</v>
      </c>
      <c r="C337" s="64">
        <v>88.0</v>
      </c>
      <c r="D337" s="64">
        <v>20.0</v>
      </c>
      <c r="E337" s="65">
        <v>0.2273</v>
      </c>
    </row>
    <row r="338">
      <c r="A338" s="63" t="s">
        <v>162</v>
      </c>
      <c r="B338" s="63" t="s">
        <v>576</v>
      </c>
      <c r="C338" s="64">
        <v>1.0</v>
      </c>
      <c r="D338" s="64">
        <v>1.0</v>
      </c>
      <c r="E338" s="65">
        <v>1.0</v>
      </c>
    </row>
    <row r="339">
      <c r="A339" s="63" t="s">
        <v>162</v>
      </c>
      <c r="B339" s="63" t="s">
        <v>462</v>
      </c>
      <c r="C339" s="64">
        <v>2.0</v>
      </c>
      <c r="D339" s="64">
        <v>1.0</v>
      </c>
      <c r="E339" s="65">
        <v>0.5</v>
      </c>
    </row>
    <row r="340">
      <c r="A340" s="63" t="s">
        <v>164</v>
      </c>
      <c r="B340" s="63" t="s">
        <v>714</v>
      </c>
      <c r="C340" s="64">
        <v>2.0</v>
      </c>
      <c r="D340" s="64">
        <v>0.0</v>
      </c>
      <c r="E340" s="65">
        <v>0.0</v>
      </c>
    </row>
    <row r="341">
      <c r="A341" s="63" t="s">
        <v>165</v>
      </c>
      <c r="B341" s="63" t="s">
        <v>715</v>
      </c>
      <c r="C341" s="64">
        <v>1.0</v>
      </c>
      <c r="D341" s="64">
        <v>1.0</v>
      </c>
      <c r="E341" s="65">
        <v>1.0</v>
      </c>
    </row>
    <row r="342">
      <c r="A342" s="63" t="s">
        <v>168</v>
      </c>
      <c r="B342" s="63" t="s">
        <v>577</v>
      </c>
      <c r="C342" s="64">
        <v>3.0</v>
      </c>
      <c r="D342" s="64">
        <v>1.0</v>
      </c>
      <c r="E342" s="65">
        <v>0.3333</v>
      </c>
    </row>
    <row r="343">
      <c r="A343" s="63" t="s">
        <v>169</v>
      </c>
      <c r="B343" s="63" t="s">
        <v>716</v>
      </c>
      <c r="C343" s="64">
        <v>1.0</v>
      </c>
      <c r="D343" s="64">
        <v>0.0</v>
      </c>
      <c r="E343" s="65">
        <v>0.0</v>
      </c>
    </row>
    <row r="344">
      <c r="A344" s="63" t="s">
        <v>169</v>
      </c>
      <c r="B344" s="63" t="s">
        <v>467</v>
      </c>
      <c r="C344" s="64">
        <v>679.0</v>
      </c>
      <c r="D344" s="64">
        <v>143.0</v>
      </c>
      <c r="E344" s="65">
        <v>0.2106</v>
      </c>
    </row>
    <row r="345">
      <c r="A345" s="63" t="s">
        <v>169</v>
      </c>
      <c r="B345" s="63" t="s">
        <v>717</v>
      </c>
      <c r="C345" s="64">
        <v>1.0</v>
      </c>
      <c r="D345" s="64">
        <v>0.0</v>
      </c>
      <c r="E345" s="65">
        <v>0.0</v>
      </c>
    </row>
    <row r="346">
      <c r="A346" s="63" t="s">
        <v>171</v>
      </c>
      <c r="B346" s="63" t="s">
        <v>468</v>
      </c>
      <c r="C346" s="64">
        <v>3.0</v>
      </c>
      <c r="D346" s="64">
        <v>0.0</v>
      </c>
      <c r="E346" s="65">
        <v>0.0</v>
      </c>
    </row>
    <row r="347">
      <c r="A347" s="63" t="s">
        <v>173</v>
      </c>
      <c r="B347" s="63" t="s">
        <v>580</v>
      </c>
      <c r="C347" s="64">
        <v>3.0</v>
      </c>
      <c r="D347" s="64">
        <v>3.0</v>
      </c>
      <c r="E347" s="65">
        <v>1.0</v>
      </c>
    </row>
    <row r="348">
      <c r="A348" s="63" t="s">
        <v>174</v>
      </c>
      <c r="B348" s="63" t="s">
        <v>469</v>
      </c>
      <c r="C348" s="64">
        <v>135.0</v>
      </c>
      <c r="D348" s="64">
        <v>52.0</v>
      </c>
      <c r="E348" s="65">
        <v>0.3852</v>
      </c>
    </row>
    <row r="349">
      <c r="A349" s="63" t="s">
        <v>174</v>
      </c>
      <c r="B349" s="63" t="s">
        <v>470</v>
      </c>
      <c r="C349" s="64">
        <v>541.0</v>
      </c>
      <c r="D349" s="64">
        <v>149.0</v>
      </c>
      <c r="E349" s="65">
        <v>0.2754</v>
      </c>
    </row>
    <row r="350">
      <c r="A350" s="63" t="s">
        <v>174</v>
      </c>
      <c r="B350" s="63" t="s">
        <v>718</v>
      </c>
      <c r="C350" s="64">
        <v>1.0</v>
      </c>
      <c r="D350" s="64">
        <v>0.0</v>
      </c>
      <c r="E350" s="65">
        <v>0.0</v>
      </c>
    </row>
    <row r="351">
      <c r="A351" s="63" t="s">
        <v>174</v>
      </c>
      <c r="B351" s="63" t="s">
        <v>471</v>
      </c>
      <c r="C351" s="64">
        <v>17.0</v>
      </c>
      <c r="D351" s="64">
        <v>2.0</v>
      </c>
      <c r="E351" s="65">
        <v>0.1176</v>
      </c>
    </row>
    <row r="352">
      <c r="A352" s="63" t="s">
        <v>174</v>
      </c>
      <c r="B352" s="63" t="s">
        <v>719</v>
      </c>
      <c r="C352" s="64">
        <v>5.0</v>
      </c>
      <c r="D352" s="64">
        <v>0.0</v>
      </c>
      <c r="E352" s="65">
        <v>0.0</v>
      </c>
    </row>
    <row r="353">
      <c r="A353" s="63" t="s">
        <v>174</v>
      </c>
      <c r="B353" s="63" t="s">
        <v>720</v>
      </c>
      <c r="C353" s="64">
        <v>150.0</v>
      </c>
      <c r="D353" s="64">
        <v>54.0</v>
      </c>
      <c r="E353" s="65">
        <v>0.36</v>
      </c>
    </row>
    <row r="354">
      <c r="A354" s="63" t="s">
        <v>174</v>
      </c>
      <c r="B354" s="63" t="s">
        <v>473</v>
      </c>
      <c r="C354" s="64">
        <v>92.0</v>
      </c>
      <c r="D354" s="64">
        <v>21.0</v>
      </c>
      <c r="E354" s="65">
        <v>0.2283</v>
      </c>
    </row>
    <row r="355">
      <c r="A355" s="63" t="s">
        <v>174</v>
      </c>
      <c r="B355" s="63" t="s">
        <v>474</v>
      </c>
      <c r="C355" s="64">
        <v>15.0</v>
      </c>
      <c r="D355" s="64">
        <v>2.0</v>
      </c>
      <c r="E355" s="65">
        <v>0.1333</v>
      </c>
    </row>
    <row r="356">
      <c r="A356" s="63" t="s">
        <v>174</v>
      </c>
      <c r="B356" s="63" t="s">
        <v>721</v>
      </c>
      <c r="C356" s="64">
        <v>18.0</v>
      </c>
      <c r="D356" s="64">
        <v>2.0</v>
      </c>
      <c r="E356" s="65">
        <v>0.1111</v>
      </c>
    </row>
    <row r="357">
      <c r="A357" s="63" t="s">
        <v>174</v>
      </c>
      <c r="B357" s="63" t="s">
        <v>475</v>
      </c>
      <c r="C357" s="64">
        <v>21.0</v>
      </c>
      <c r="D357" s="64">
        <v>5.0</v>
      </c>
      <c r="E357" s="65">
        <v>0.2381</v>
      </c>
    </row>
    <row r="358">
      <c r="A358" s="63" t="s">
        <v>174</v>
      </c>
      <c r="B358" s="63" t="s">
        <v>476</v>
      </c>
      <c r="C358" s="64">
        <v>14.0</v>
      </c>
      <c r="D358" s="64">
        <v>3.0</v>
      </c>
      <c r="E358" s="65">
        <v>0.2143</v>
      </c>
    </row>
    <row r="359">
      <c r="A359" s="63" t="s">
        <v>174</v>
      </c>
      <c r="B359" s="63" t="s">
        <v>722</v>
      </c>
      <c r="C359" s="64">
        <v>225.0</v>
      </c>
      <c r="D359" s="64">
        <v>58.0</v>
      </c>
      <c r="E359" s="65">
        <v>0.2578</v>
      </c>
    </row>
    <row r="360">
      <c r="A360" s="63" t="s">
        <v>174</v>
      </c>
      <c r="B360" s="63" t="s">
        <v>584</v>
      </c>
      <c r="C360" s="64">
        <v>1.0</v>
      </c>
      <c r="D360" s="64">
        <v>0.0</v>
      </c>
      <c r="E360" s="65">
        <v>0.0</v>
      </c>
    </row>
    <row r="361">
      <c r="A361" s="63" t="s">
        <v>174</v>
      </c>
      <c r="B361" s="63" t="s">
        <v>723</v>
      </c>
      <c r="C361" s="64">
        <v>7.0</v>
      </c>
      <c r="D361" s="64">
        <v>1.0</v>
      </c>
      <c r="E361" s="65">
        <v>0.1429</v>
      </c>
    </row>
    <row r="362">
      <c r="A362" s="63" t="s">
        <v>174</v>
      </c>
      <c r="B362" s="63" t="s">
        <v>478</v>
      </c>
      <c r="C362" s="64">
        <v>451.0</v>
      </c>
      <c r="D362" s="64">
        <v>156.0</v>
      </c>
      <c r="E362" s="65">
        <v>0.3459</v>
      </c>
    </row>
    <row r="363">
      <c r="A363" s="63" t="s">
        <v>174</v>
      </c>
      <c r="B363" s="63" t="s">
        <v>585</v>
      </c>
      <c r="C363" s="64">
        <v>1.0</v>
      </c>
      <c r="D363" s="64">
        <v>0.0</v>
      </c>
      <c r="E363" s="65">
        <v>0.0</v>
      </c>
    </row>
    <row r="364">
      <c r="A364" s="63" t="s">
        <v>174</v>
      </c>
      <c r="B364" s="63" t="s">
        <v>479</v>
      </c>
      <c r="C364" s="64">
        <v>39.0</v>
      </c>
      <c r="D364" s="64">
        <v>8.0</v>
      </c>
      <c r="E364" s="65">
        <v>0.2051</v>
      </c>
    </row>
    <row r="365">
      <c r="A365" s="63" t="s">
        <v>174</v>
      </c>
      <c r="B365" s="63" t="s">
        <v>480</v>
      </c>
      <c r="C365" s="64">
        <v>381.0</v>
      </c>
      <c r="D365" s="64">
        <v>31.0</v>
      </c>
      <c r="E365" s="65">
        <v>0.0814</v>
      </c>
    </row>
    <row r="366">
      <c r="A366" s="63" t="s">
        <v>174</v>
      </c>
      <c r="B366" s="63" t="s">
        <v>481</v>
      </c>
      <c r="C366" s="64">
        <v>1.0</v>
      </c>
      <c r="D366" s="64">
        <v>1.0</v>
      </c>
      <c r="E366" s="65">
        <v>1.0</v>
      </c>
    </row>
    <row r="367">
      <c r="A367" s="63" t="s">
        <v>174</v>
      </c>
      <c r="B367" s="63" t="s">
        <v>724</v>
      </c>
      <c r="C367" s="64">
        <v>1.0</v>
      </c>
      <c r="D367" s="64">
        <v>0.0</v>
      </c>
      <c r="E367" s="65">
        <v>0.0</v>
      </c>
    </row>
    <row r="368">
      <c r="A368" s="63" t="s">
        <v>174</v>
      </c>
      <c r="B368" s="63" t="s">
        <v>482</v>
      </c>
      <c r="C368" s="64">
        <v>318.0</v>
      </c>
      <c r="D368" s="64">
        <v>111.0</v>
      </c>
      <c r="E368" s="65">
        <v>0.3491</v>
      </c>
    </row>
    <row r="369">
      <c r="A369" s="63" t="s">
        <v>174</v>
      </c>
      <c r="B369" s="63" t="s">
        <v>483</v>
      </c>
      <c r="C369" s="64">
        <v>572.0</v>
      </c>
      <c r="D369" s="64">
        <v>139.0</v>
      </c>
      <c r="E369" s="65">
        <v>0.243</v>
      </c>
    </row>
    <row r="370">
      <c r="A370" s="63" t="s">
        <v>174</v>
      </c>
      <c r="B370" s="63" t="s">
        <v>725</v>
      </c>
      <c r="C370" s="64">
        <v>11.0</v>
      </c>
      <c r="D370" s="64">
        <v>5.0</v>
      </c>
      <c r="E370" s="65">
        <v>0.4545</v>
      </c>
    </row>
    <row r="371">
      <c r="A371" s="63" t="s">
        <v>174</v>
      </c>
      <c r="B371" s="63" t="s">
        <v>484</v>
      </c>
      <c r="C371" s="64">
        <v>26.0</v>
      </c>
      <c r="D371" s="64">
        <v>6.0</v>
      </c>
      <c r="E371" s="65">
        <v>0.2308</v>
      </c>
    </row>
    <row r="372">
      <c r="A372" s="63" t="s">
        <v>174</v>
      </c>
      <c r="B372" s="63" t="s">
        <v>485</v>
      </c>
      <c r="C372" s="64">
        <v>4.0</v>
      </c>
      <c r="D372" s="64">
        <v>2.0</v>
      </c>
      <c r="E372" s="65">
        <v>0.5</v>
      </c>
    </row>
    <row r="373">
      <c r="A373" s="63" t="s">
        <v>174</v>
      </c>
      <c r="B373" s="63" t="s">
        <v>486</v>
      </c>
      <c r="C373" s="64">
        <v>213.0</v>
      </c>
      <c r="D373" s="64">
        <v>69.0</v>
      </c>
      <c r="E373" s="65">
        <v>0.3239</v>
      </c>
    </row>
    <row r="374">
      <c r="A374" s="63" t="s">
        <v>174</v>
      </c>
      <c r="B374" s="63" t="s">
        <v>487</v>
      </c>
      <c r="C374" s="64">
        <v>379.0</v>
      </c>
      <c r="D374" s="64">
        <v>107.0</v>
      </c>
      <c r="E374" s="65">
        <v>0.2823</v>
      </c>
    </row>
    <row r="375">
      <c r="A375" s="63" t="s">
        <v>174</v>
      </c>
      <c r="B375" s="63" t="s">
        <v>488</v>
      </c>
      <c r="C375" s="64">
        <v>125.0</v>
      </c>
      <c r="D375" s="64">
        <v>39.0</v>
      </c>
      <c r="E375" s="65">
        <v>0.312</v>
      </c>
    </row>
    <row r="376">
      <c r="A376" s="63" t="s">
        <v>174</v>
      </c>
      <c r="B376" s="63" t="s">
        <v>726</v>
      </c>
      <c r="C376" s="64">
        <v>284.0</v>
      </c>
      <c r="D376" s="64">
        <v>51.0</v>
      </c>
      <c r="E376" s="65">
        <v>0.1796</v>
      </c>
    </row>
    <row r="377">
      <c r="A377" s="63" t="s">
        <v>174</v>
      </c>
      <c r="B377" s="63" t="s">
        <v>489</v>
      </c>
      <c r="C377" s="64">
        <v>263.0</v>
      </c>
      <c r="D377" s="64">
        <v>49.0</v>
      </c>
      <c r="E377" s="65">
        <v>0.1863</v>
      </c>
    </row>
    <row r="378">
      <c r="A378" s="63" t="s">
        <v>175</v>
      </c>
      <c r="B378" s="63" t="s">
        <v>490</v>
      </c>
      <c r="C378" s="64">
        <v>3.0</v>
      </c>
      <c r="D378" s="64">
        <v>2.0</v>
      </c>
      <c r="E378" s="65">
        <v>0.6667</v>
      </c>
    </row>
    <row r="379">
      <c r="A379" s="63" t="s">
        <v>175</v>
      </c>
      <c r="B379" s="63" t="s">
        <v>491</v>
      </c>
      <c r="C379" s="64">
        <v>4.0</v>
      </c>
      <c r="D379" s="64">
        <v>3.0</v>
      </c>
      <c r="E379" s="65">
        <v>0.75</v>
      </c>
    </row>
    <row r="380">
      <c r="A380" s="63" t="s">
        <v>175</v>
      </c>
      <c r="B380" s="63" t="s">
        <v>492</v>
      </c>
      <c r="C380" s="64">
        <v>12.0</v>
      </c>
      <c r="D380" s="64">
        <v>11.0</v>
      </c>
      <c r="E380" s="65">
        <v>0.9167</v>
      </c>
    </row>
    <row r="381">
      <c r="A381" s="63" t="s">
        <v>180</v>
      </c>
      <c r="B381" s="63" t="s">
        <v>727</v>
      </c>
      <c r="C381" s="64">
        <v>1.0</v>
      </c>
      <c r="D381" s="64">
        <v>1.0</v>
      </c>
      <c r="E381" s="65">
        <v>1.0</v>
      </c>
    </row>
    <row r="382">
      <c r="A382" s="63" t="s">
        <v>151</v>
      </c>
      <c r="B382" s="63" t="s">
        <v>728</v>
      </c>
      <c r="C382" s="64">
        <v>131.0</v>
      </c>
      <c r="D382" s="64">
        <v>36.0</v>
      </c>
      <c r="E382" s="65">
        <v>0.2748</v>
      </c>
    </row>
    <row r="383">
      <c r="A383" s="71"/>
      <c r="B383" s="11"/>
      <c r="C383" s="72">
        <f t="shared" ref="C383:D383" si="1">SUM(C2:C382)</f>
        <v>40740</v>
      </c>
      <c r="D383" s="72">
        <f t="shared" si="1"/>
        <v>9996</v>
      </c>
      <c r="E383" s="73">
        <f>D383/C383</f>
        <v>0.2453608247</v>
      </c>
    </row>
    <row r="384">
      <c r="E384" s="4"/>
    </row>
  </sheetData>
  <autoFilter ref="$A$1:$E$383"/>
  <mergeCells count="1">
    <mergeCell ref="A383:B38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38.0"/>
  </cols>
  <sheetData>
    <row r="1">
      <c r="A1" s="74" t="s">
        <v>183</v>
      </c>
      <c r="B1" s="74" t="s">
        <v>184</v>
      </c>
      <c r="C1" s="74" t="s">
        <v>1</v>
      </c>
      <c r="D1" s="74" t="s">
        <v>186</v>
      </c>
      <c r="E1" s="74" t="s">
        <v>495</v>
      </c>
    </row>
    <row r="2">
      <c r="A2" s="63" t="s">
        <v>105</v>
      </c>
      <c r="B2" s="63" t="s">
        <v>188</v>
      </c>
      <c r="C2" s="64">
        <v>5.0</v>
      </c>
      <c r="D2" s="64">
        <v>1.0</v>
      </c>
      <c r="E2" s="65">
        <v>0.2</v>
      </c>
    </row>
    <row r="3">
      <c r="A3" s="63" t="s">
        <v>106</v>
      </c>
      <c r="B3" s="63" t="s">
        <v>590</v>
      </c>
      <c r="C3" s="64">
        <v>141.0</v>
      </c>
      <c r="D3" s="64">
        <v>10.0</v>
      </c>
      <c r="E3" s="65">
        <v>0.0709</v>
      </c>
    </row>
    <row r="4">
      <c r="A4" s="63" t="s">
        <v>106</v>
      </c>
      <c r="B4" s="63" t="s">
        <v>729</v>
      </c>
      <c r="C4" s="64">
        <v>2.0</v>
      </c>
      <c r="D4" s="64">
        <v>0.0</v>
      </c>
      <c r="E4" s="65">
        <v>0.0</v>
      </c>
    </row>
    <row r="5">
      <c r="A5" s="63" t="s">
        <v>106</v>
      </c>
      <c r="B5" s="63" t="s">
        <v>189</v>
      </c>
      <c r="C5" s="64">
        <v>536.0</v>
      </c>
      <c r="D5" s="64">
        <v>42.0</v>
      </c>
      <c r="E5" s="65">
        <v>0.0784</v>
      </c>
    </row>
    <row r="6">
      <c r="A6" s="63" t="s">
        <v>106</v>
      </c>
      <c r="B6" s="63" t="s">
        <v>190</v>
      </c>
      <c r="C6" s="64">
        <v>116.0</v>
      </c>
      <c r="D6" s="64">
        <v>7.0</v>
      </c>
      <c r="E6" s="65">
        <v>0.0603</v>
      </c>
    </row>
    <row r="7">
      <c r="A7" s="63" t="s">
        <v>106</v>
      </c>
      <c r="B7" s="63" t="s">
        <v>730</v>
      </c>
      <c r="C7" s="64">
        <v>5.0</v>
      </c>
      <c r="D7" s="64">
        <v>1.0</v>
      </c>
      <c r="E7" s="65">
        <v>0.2</v>
      </c>
    </row>
    <row r="8">
      <c r="A8" s="63" t="s">
        <v>106</v>
      </c>
      <c r="B8" s="63" t="s">
        <v>191</v>
      </c>
      <c r="C8" s="64">
        <v>403.0</v>
      </c>
      <c r="D8" s="64">
        <v>95.0</v>
      </c>
      <c r="E8" s="65">
        <v>0.2357</v>
      </c>
    </row>
    <row r="9">
      <c r="A9" s="63" t="s">
        <v>106</v>
      </c>
      <c r="B9" s="63" t="s">
        <v>192</v>
      </c>
      <c r="C9" s="64">
        <v>22.0</v>
      </c>
      <c r="D9" s="64">
        <v>1.0</v>
      </c>
      <c r="E9" s="65">
        <v>0.0455</v>
      </c>
    </row>
    <row r="10">
      <c r="A10" s="63" t="s">
        <v>107</v>
      </c>
      <c r="B10" s="63" t="s">
        <v>541</v>
      </c>
      <c r="C10" s="64">
        <v>5.0</v>
      </c>
      <c r="D10" s="64">
        <v>0.0</v>
      </c>
      <c r="E10" s="65">
        <v>0.0</v>
      </c>
    </row>
    <row r="11">
      <c r="A11" s="63" t="s">
        <v>109</v>
      </c>
      <c r="B11" s="63" t="s">
        <v>592</v>
      </c>
      <c r="C11" s="64">
        <v>17.0</v>
      </c>
      <c r="D11" s="64">
        <v>0.0</v>
      </c>
      <c r="E11" s="65">
        <v>0.0</v>
      </c>
    </row>
    <row r="12">
      <c r="A12" s="63" t="s">
        <v>111</v>
      </c>
      <c r="B12" s="63" t="s">
        <v>731</v>
      </c>
      <c r="C12" s="64">
        <v>25.0</v>
      </c>
      <c r="D12" s="64">
        <v>11.0</v>
      </c>
      <c r="E12" s="65">
        <v>0.44</v>
      </c>
    </row>
    <row r="13">
      <c r="A13" s="63" t="s">
        <v>111</v>
      </c>
      <c r="B13" s="63" t="s">
        <v>595</v>
      </c>
      <c r="C13" s="64">
        <v>39.0</v>
      </c>
      <c r="D13" s="64">
        <v>20.0</v>
      </c>
      <c r="E13" s="65">
        <v>0.5128</v>
      </c>
    </row>
    <row r="14">
      <c r="A14" s="63" t="s">
        <v>111</v>
      </c>
      <c r="B14" s="63" t="s">
        <v>596</v>
      </c>
      <c r="C14" s="64">
        <v>3.0</v>
      </c>
      <c r="D14" s="64">
        <v>1.0</v>
      </c>
      <c r="E14" s="65">
        <v>0.3333</v>
      </c>
    </row>
    <row r="15">
      <c r="A15" s="63" t="s">
        <v>111</v>
      </c>
      <c r="B15" s="63" t="s">
        <v>732</v>
      </c>
      <c r="C15" s="64">
        <v>2.0</v>
      </c>
      <c r="D15" s="64">
        <v>0.0</v>
      </c>
      <c r="E15" s="65">
        <v>0.0</v>
      </c>
    </row>
    <row r="16">
      <c r="A16" s="63" t="s">
        <v>111</v>
      </c>
      <c r="B16" s="63" t="s">
        <v>597</v>
      </c>
      <c r="C16" s="64">
        <v>2.0</v>
      </c>
      <c r="D16" s="64">
        <v>0.0</v>
      </c>
      <c r="E16" s="65">
        <v>0.0</v>
      </c>
    </row>
    <row r="17">
      <c r="A17" s="63" t="s">
        <v>111</v>
      </c>
      <c r="B17" s="63" t="s">
        <v>598</v>
      </c>
      <c r="C17" s="64">
        <v>57.0</v>
      </c>
      <c r="D17" s="64">
        <v>42.0</v>
      </c>
      <c r="E17" s="65">
        <v>0.7368</v>
      </c>
    </row>
    <row r="18">
      <c r="A18" s="63" t="s">
        <v>111</v>
      </c>
      <c r="B18" s="63" t="s">
        <v>498</v>
      </c>
      <c r="C18" s="64">
        <v>32.0</v>
      </c>
      <c r="D18" s="64">
        <v>17.0</v>
      </c>
      <c r="E18" s="65">
        <v>0.5313</v>
      </c>
    </row>
    <row r="19">
      <c r="A19" s="63" t="s">
        <v>111</v>
      </c>
      <c r="B19" s="63" t="s">
        <v>499</v>
      </c>
      <c r="C19" s="64">
        <v>16.0</v>
      </c>
      <c r="D19" s="64">
        <v>10.0</v>
      </c>
      <c r="E19" s="65">
        <v>0.625</v>
      </c>
    </row>
    <row r="20">
      <c r="A20" s="63" t="s">
        <v>111</v>
      </c>
      <c r="B20" s="63" t="s">
        <v>599</v>
      </c>
      <c r="C20" s="64">
        <v>3.0</v>
      </c>
      <c r="D20" s="64">
        <v>2.0</v>
      </c>
      <c r="E20" s="65">
        <v>0.6667</v>
      </c>
    </row>
    <row r="21">
      <c r="A21" s="63" t="s">
        <v>111</v>
      </c>
      <c r="B21" s="63" t="s">
        <v>600</v>
      </c>
      <c r="C21" s="64">
        <v>6.0</v>
      </c>
      <c r="D21" s="64">
        <v>2.0</v>
      </c>
      <c r="E21" s="65">
        <v>0.3333</v>
      </c>
    </row>
    <row r="22">
      <c r="A22" s="63" t="s">
        <v>111</v>
      </c>
      <c r="B22" s="63" t="s">
        <v>601</v>
      </c>
      <c r="C22" s="64">
        <v>62.0</v>
      </c>
      <c r="D22" s="64">
        <v>36.0</v>
      </c>
      <c r="E22" s="65">
        <v>0.5806</v>
      </c>
    </row>
    <row r="23">
      <c r="A23" s="63" t="s">
        <v>111</v>
      </c>
      <c r="B23" s="63" t="s">
        <v>733</v>
      </c>
      <c r="C23" s="64">
        <v>4.0</v>
      </c>
      <c r="D23" s="64">
        <v>2.0</v>
      </c>
      <c r="E23" s="65">
        <v>0.5</v>
      </c>
    </row>
    <row r="24">
      <c r="A24" s="63" t="s">
        <v>111</v>
      </c>
      <c r="B24" s="63" t="s">
        <v>500</v>
      </c>
      <c r="C24" s="64">
        <v>15.0</v>
      </c>
      <c r="D24" s="64">
        <v>10.0</v>
      </c>
      <c r="E24" s="65">
        <v>0.6667</v>
      </c>
    </row>
    <row r="25">
      <c r="A25" s="63" t="s">
        <v>111</v>
      </c>
      <c r="B25" s="63" t="s">
        <v>734</v>
      </c>
      <c r="C25" s="64">
        <v>3.0</v>
      </c>
      <c r="D25" s="64">
        <v>1.0</v>
      </c>
      <c r="E25" s="65">
        <v>0.3333</v>
      </c>
    </row>
    <row r="26">
      <c r="A26" s="63" t="s">
        <v>111</v>
      </c>
      <c r="B26" s="63" t="s">
        <v>201</v>
      </c>
      <c r="C26" s="64">
        <v>9.0</v>
      </c>
      <c r="D26" s="64">
        <v>4.0</v>
      </c>
      <c r="E26" s="65">
        <v>0.4444</v>
      </c>
    </row>
    <row r="27">
      <c r="A27" s="63" t="s">
        <v>111</v>
      </c>
      <c r="B27" s="63" t="s">
        <v>735</v>
      </c>
      <c r="C27" s="64">
        <v>75.0</v>
      </c>
      <c r="D27" s="64">
        <v>43.0</v>
      </c>
      <c r="E27" s="65">
        <v>0.5733</v>
      </c>
    </row>
    <row r="28">
      <c r="A28" s="63" t="s">
        <v>111</v>
      </c>
      <c r="B28" s="63" t="s">
        <v>501</v>
      </c>
      <c r="C28" s="64">
        <v>4.0</v>
      </c>
      <c r="D28" s="64">
        <v>2.0</v>
      </c>
      <c r="E28" s="65">
        <v>0.5</v>
      </c>
    </row>
    <row r="29">
      <c r="A29" s="63" t="s">
        <v>111</v>
      </c>
      <c r="B29" s="63" t="s">
        <v>736</v>
      </c>
      <c r="C29" s="64">
        <v>1.0</v>
      </c>
      <c r="D29" s="64">
        <v>1.0</v>
      </c>
      <c r="E29" s="65">
        <v>1.0</v>
      </c>
    </row>
    <row r="30">
      <c r="A30" s="63" t="s">
        <v>111</v>
      </c>
      <c r="B30" s="63" t="s">
        <v>737</v>
      </c>
      <c r="C30" s="64">
        <v>23.0</v>
      </c>
      <c r="D30" s="64">
        <v>18.0</v>
      </c>
      <c r="E30" s="65">
        <v>0.7826</v>
      </c>
    </row>
    <row r="31">
      <c r="A31" s="63" t="s">
        <v>111</v>
      </c>
      <c r="B31" s="63" t="s">
        <v>203</v>
      </c>
      <c r="C31" s="64">
        <v>72.0</v>
      </c>
      <c r="D31" s="64">
        <v>42.0</v>
      </c>
      <c r="E31" s="65">
        <v>0.5833</v>
      </c>
    </row>
    <row r="32">
      <c r="A32" s="63" t="s">
        <v>111</v>
      </c>
      <c r="B32" s="63" t="s">
        <v>502</v>
      </c>
      <c r="C32" s="64">
        <v>69.0</v>
      </c>
      <c r="D32" s="64">
        <v>41.0</v>
      </c>
      <c r="E32" s="65">
        <v>0.5942</v>
      </c>
    </row>
    <row r="33">
      <c r="A33" s="63" t="s">
        <v>111</v>
      </c>
      <c r="B33" s="63" t="s">
        <v>204</v>
      </c>
      <c r="C33" s="64">
        <v>29.0</v>
      </c>
      <c r="D33" s="64">
        <v>18.0</v>
      </c>
      <c r="E33" s="65">
        <v>0.6207</v>
      </c>
    </row>
    <row r="34">
      <c r="A34" s="63" t="s">
        <v>111</v>
      </c>
      <c r="B34" s="63" t="s">
        <v>738</v>
      </c>
      <c r="C34" s="64">
        <v>2.0</v>
      </c>
      <c r="D34" s="64">
        <v>0.0</v>
      </c>
      <c r="E34" s="65">
        <v>0.0</v>
      </c>
    </row>
    <row r="35">
      <c r="A35" s="63" t="s">
        <v>111</v>
      </c>
      <c r="B35" s="63" t="s">
        <v>602</v>
      </c>
      <c r="C35" s="64">
        <v>48.0</v>
      </c>
      <c r="D35" s="64">
        <v>19.0</v>
      </c>
      <c r="E35" s="65">
        <v>0.3958</v>
      </c>
    </row>
    <row r="36">
      <c r="A36" s="63" t="s">
        <v>111</v>
      </c>
      <c r="B36" s="63" t="s">
        <v>206</v>
      </c>
      <c r="C36" s="64">
        <v>16.0</v>
      </c>
      <c r="D36" s="64">
        <v>9.0</v>
      </c>
      <c r="E36" s="65">
        <v>0.5625</v>
      </c>
    </row>
    <row r="37">
      <c r="A37" s="63" t="s">
        <v>111</v>
      </c>
      <c r="B37" s="63" t="s">
        <v>207</v>
      </c>
      <c r="C37" s="64">
        <v>31.0</v>
      </c>
      <c r="D37" s="64">
        <v>10.0</v>
      </c>
      <c r="E37" s="65">
        <v>0.3226</v>
      </c>
    </row>
    <row r="38">
      <c r="A38" s="63" t="s">
        <v>111</v>
      </c>
      <c r="B38" s="63" t="s">
        <v>208</v>
      </c>
      <c r="C38" s="64">
        <v>3.0</v>
      </c>
      <c r="D38" s="64">
        <v>1.0</v>
      </c>
      <c r="E38" s="65">
        <v>0.3333</v>
      </c>
    </row>
    <row r="39">
      <c r="A39" s="63" t="s">
        <v>111</v>
      </c>
      <c r="B39" s="63" t="s">
        <v>603</v>
      </c>
      <c r="C39" s="64">
        <v>156.0</v>
      </c>
      <c r="D39" s="64">
        <v>21.0</v>
      </c>
      <c r="E39" s="65">
        <v>0.1346</v>
      </c>
    </row>
    <row r="40">
      <c r="A40" s="63" t="s">
        <v>111</v>
      </c>
      <c r="B40" s="63" t="s">
        <v>210</v>
      </c>
      <c r="C40" s="64">
        <v>64.0</v>
      </c>
      <c r="D40" s="64">
        <v>33.0</v>
      </c>
      <c r="E40" s="65">
        <v>0.5156</v>
      </c>
    </row>
    <row r="41">
      <c r="A41" s="63" t="s">
        <v>111</v>
      </c>
      <c r="B41" s="63" t="s">
        <v>604</v>
      </c>
      <c r="C41" s="64">
        <v>12.0</v>
      </c>
      <c r="D41" s="64">
        <v>9.0</v>
      </c>
      <c r="E41" s="65">
        <v>0.75</v>
      </c>
    </row>
    <row r="42">
      <c r="A42" s="63" t="s">
        <v>111</v>
      </c>
      <c r="B42" s="63" t="s">
        <v>739</v>
      </c>
      <c r="C42" s="64">
        <v>42.0</v>
      </c>
      <c r="D42" s="64">
        <v>28.0</v>
      </c>
      <c r="E42" s="65">
        <v>0.6667</v>
      </c>
    </row>
    <row r="43">
      <c r="A43" s="63" t="s">
        <v>111</v>
      </c>
      <c r="B43" s="63" t="s">
        <v>605</v>
      </c>
      <c r="C43" s="64">
        <v>10.0</v>
      </c>
      <c r="D43" s="64">
        <v>1.0</v>
      </c>
      <c r="E43" s="65">
        <v>0.1</v>
      </c>
    </row>
    <row r="44">
      <c r="A44" s="63" t="s">
        <v>111</v>
      </c>
      <c r="B44" s="63" t="s">
        <v>213</v>
      </c>
      <c r="C44" s="64">
        <v>72.0</v>
      </c>
      <c r="D44" s="64">
        <v>39.0</v>
      </c>
      <c r="E44" s="65">
        <v>0.5417</v>
      </c>
    </row>
    <row r="45">
      <c r="A45" s="63" t="s">
        <v>111</v>
      </c>
      <c r="B45" s="63" t="s">
        <v>740</v>
      </c>
      <c r="C45" s="64">
        <v>1.0</v>
      </c>
      <c r="D45" s="64">
        <v>1.0</v>
      </c>
      <c r="E45" s="65">
        <v>1.0</v>
      </c>
    </row>
    <row r="46">
      <c r="A46" s="63" t="s">
        <v>111</v>
      </c>
      <c r="B46" s="63" t="s">
        <v>606</v>
      </c>
      <c r="C46" s="64">
        <v>81.0</v>
      </c>
      <c r="D46" s="64">
        <v>31.0</v>
      </c>
      <c r="E46" s="65">
        <v>0.3827</v>
      </c>
    </row>
    <row r="47">
      <c r="A47" s="63" t="s">
        <v>111</v>
      </c>
      <c r="B47" s="63" t="s">
        <v>741</v>
      </c>
      <c r="C47" s="64">
        <v>5.0</v>
      </c>
      <c r="D47" s="64">
        <v>5.0</v>
      </c>
      <c r="E47" s="65">
        <v>1.0</v>
      </c>
    </row>
    <row r="48">
      <c r="A48" s="63" t="s">
        <v>111</v>
      </c>
      <c r="B48" s="63" t="s">
        <v>215</v>
      </c>
      <c r="C48" s="64">
        <v>13.0</v>
      </c>
      <c r="D48" s="64">
        <v>10.0</v>
      </c>
      <c r="E48" s="65">
        <v>0.7692</v>
      </c>
    </row>
    <row r="49">
      <c r="A49" s="63" t="s">
        <v>111</v>
      </c>
      <c r="B49" s="63" t="s">
        <v>742</v>
      </c>
      <c r="C49" s="64">
        <v>5.0</v>
      </c>
      <c r="D49" s="64">
        <v>3.0</v>
      </c>
      <c r="E49" s="65">
        <v>0.6</v>
      </c>
    </row>
    <row r="50">
      <c r="A50" s="63" t="s">
        <v>111</v>
      </c>
      <c r="B50" s="63" t="s">
        <v>607</v>
      </c>
      <c r="C50" s="64">
        <v>24.0</v>
      </c>
      <c r="D50" s="64">
        <v>13.0</v>
      </c>
      <c r="E50" s="65">
        <v>0.5417</v>
      </c>
    </row>
    <row r="51">
      <c r="A51" s="63" t="s">
        <v>111</v>
      </c>
      <c r="B51" s="63" t="s">
        <v>743</v>
      </c>
      <c r="C51" s="64">
        <v>25.0</v>
      </c>
      <c r="D51" s="64">
        <v>12.0</v>
      </c>
      <c r="E51" s="65">
        <v>0.48</v>
      </c>
    </row>
    <row r="52">
      <c r="A52" s="63" t="s">
        <v>111</v>
      </c>
      <c r="B52" s="63" t="s">
        <v>504</v>
      </c>
      <c r="C52" s="64">
        <v>64.0</v>
      </c>
      <c r="D52" s="64">
        <v>27.0</v>
      </c>
      <c r="E52" s="65">
        <v>0.4219</v>
      </c>
    </row>
    <row r="53">
      <c r="A53" s="63" t="s">
        <v>111</v>
      </c>
      <c r="B53" s="63" t="s">
        <v>217</v>
      </c>
      <c r="C53" s="64">
        <v>8.0</v>
      </c>
      <c r="D53" s="64">
        <v>8.0</v>
      </c>
      <c r="E53" s="65">
        <v>1.0</v>
      </c>
    </row>
    <row r="54">
      <c r="A54" s="63" t="s">
        <v>111</v>
      </c>
      <c r="B54" s="63" t="s">
        <v>744</v>
      </c>
      <c r="C54" s="64">
        <v>1.0</v>
      </c>
      <c r="D54" s="64">
        <v>1.0</v>
      </c>
      <c r="E54" s="65">
        <v>1.0</v>
      </c>
    </row>
    <row r="55">
      <c r="A55" s="63" t="s">
        <v>111</v>
      </c>
      <c r="B55" s="63" t="s">
        <v>219</v>
      </c>
      <c r="C55" s="64">
        <v>78.0</v>
      </c>
      <c r="D55" s="64">
        <v>32.0</v>
      </c>
      <c r="E55" s="65">
        <v>0.4103</v>
      </c>
    </row>
    <row r="56">
      <c r="A56" s="63" t="s">
        <v>111</v>
      </c>
      <c r="B56" s="63" t="s">
        <v>608</v>
      </c>
      <c r="C56" s="64">
        <v>10.0</v>
      </c>
      <c r="D56" s="64">
        <v>9.0</v>
      </c>
      <c r="E56" s="65">
        <v>0.9</v>
      </c>
    </row>
    <row r="57">
      <c r="A57" s="63" t="s">
        <v>111</v>
      </c>
      <c r="B57" s="63" t="s">
        <v>221</v>
      </c>
      <c r="C57" s="64">
        <v>101.0</v>
      </c>
      <c r="D57" s="64">
        <v>26.0</v>
      </c>
      <c r="E57" s="65">
        <v>0.2574</v>
      </c>
    </row>
    <row r="58">
      <c r="A58" s="63" t="s">
        <v>111</v>
      </c>
      <c r="B58" s="63" t="s">
        <v>222</v>
      </c>
      <c r="C58" s="64">
        <v>3.0</v>
      </c>
      <c r="D58" s="64">
        <v>3.0</v>
      </c>
      <c r="E58" s="65">
        <v>1.0</v>
      </c>
    </row>
    <row r="59">
      <c r="A59" s="63" t="s">
        <v>111</v>
      </c>
      <c r="B59" s="63" t="s">
        <v>223</v>
      </c>
      <c r="C59" s="64">
        <v>50.0</v>
      </c>
      <c r="D59" s="64">
        <v>15.0</v>
      </c>
      <c r="E59" s="65">
        <v>0.3</v>
      </c>
    </row>
    <row r="60">
      <c r="A60" s="63" t="s">
        <v>111</v>
      </c>
      <c r="B60" s="63" t="s">
        <v>609</v>
      </c>
      <c r="C60" s="64">
        <v>10.0</v>
      </c>
      <c r="D60" s="64">
        <v>4.0</v>
      </c>
      <c r="E60" s="65">
        <v>0.4</v>
      </c>
    </row>
    <row r="61">
      <c r="A61" s="63" t="s">
        <v>111</v>
      </c>
      <c r="B61" s="63" t="s">
        <v>224</v>
      </c>
      <c r="C61" s="64">
        <v>6.0</v>
      </c>
      <c r="D61" s="64">
        <v>3.0</v>
      </c>
      <c r="E61" s="65">
        <v>0.5</v>
      </c>
    </row>
    <row r="62">
      <c r="A62" s="63" t="s">
        <v>111</v>
      </c>
      <c r="B62" s="63" t="s">
        <v>745</v>
      </c>
      <c r="C62" s="64">
        <v>2.0</v>
      </c>
      <c r="D62" s="64">
        <v>2.0</v>
      </c>
      <c r="E62" s="65">
        <v>1.0</v>
      </c>
    </row>
    <row r="63">
      <c r="A63" s="63" t="s">
        <v>111</v>
      </c>
      <c r="B63" s="63" t="s">
        <v>610</v>
      </c>
      <c r="C63" s="64">
        <v>3.0</v>
      </c>
      <c r="D63" s="64">
        <v>0.0</v>
      </c>
      <c r="E63" s="65">
        <v>0.0</v>
      </c>
    </row>
    <row r="64">
      <c r="A64" s="63" t="s">
        <v>111</v>
      </c>
      <c r="B64" s="63" t="s">
        <v>227</v>
      </c>
      <c r="C64" s="64">
        <v>2.0</v>
      </c>
      <c r="D64" s="64">
        <v>1.0</v>
      </c>
      <c r="E64" s="65">
        <v>0.5</v>
      </c>
    </row>
    <row r="65">
      <c r="A65" s="63" t="s">
        <v>111</v>
      </c>
      <c r="B65" s="63" t="s">
        <v>611</v>
      </c>
      <c r="C65" s="64">
        <v>17.0</v>
      </c>
      <c r="D65" s="64">
        <v>8.0</v>
      </c>
      <c r="E65" s="65">
        <v>0.4706</v>
      </c>
    </row>
    <row r="66">
      <c r="A66" s="63" t="s">
        <v>111</v>
      </c>
      <c r="B66" s="63" t="s">
        <v>230</v>
      </c>
      <c r="C66" s="64">
        <v>55.0</v>
      </c>
      <c r="D66" s="64">
        <v>23.0</v>
      </c>
      <c r="E66" s="65">
        <v>0.4182</v>
      </c>
    </row>
    <row r="67">
      <c r="A67" s="63" t="s">
        <v>111</v>
      </c>
      <c r="B67" s="63" t="s">
        <v>231</v>
      </c>
      <c r="C67" s="64">
        <v>117.0</v>
      </c>
      <c r="D67" s="64">
        <v>38.0</v>
      </c>
      <c r="E67" s="65">
        <v>0.3248</v>
      </c>
    </row>
    <row r="68">
      <c r="A68" s="63" t="s">
        <v>111</v>
      </c>
      <c r="B68" s="63" t="s">
        <v>613</v>
      </c>
      <c r="C68" s="64">
        <v>1.0</v>
      </c>
      <c r="D68" s="64">
        <v>0.0</v>
      </c>
      <c r="E68" s="65">
        <v>0.0</v>
      </c>
    </row>
    <row r="69">
      <c r="A69" s="63" t="s">
        <v>111</v>
      </c>
      <c r="B69" s="63" t="s">
        <v>746</v>
      </c>
      <c r="C69" s="64">
        <v>5.0</v>
      </c>
      <c r="D69" s="64">
        <v>3.0</v>
      </c>
      <c r="E69" s="65">
        <v>0.6</v>
      </c>
    </row>
    <row r="70">
      <c r="A70" s="63" t="s">
        <v>111</v>
      </c>
      <c r="B70" s="63" t="s">
        <v>747</v>
      </c>
      <c r="C70" s="64">
        <v>77.0</v>
      </c>
      <c r="D70" s="64">
        <v>30.0</v>
      </c>
      <c r="E70" s="65">
        <v>0.3896</v>
      </c>
    </row>
    <row r="71">
      <c r="A71" s="63" t="s">
        <v>112</v>
      </c>
      <c r="B71" s="63" t="s">
        <v>616</v>
      </c>
      <c r="C71" s="64">
        <v>9.0</v>
      </c>
      <c r="D71" s="64">
        <v>5.0</v>
      </c>
      <c r="E71" s="65">
        <v>0.5556</v>
      </c>
    </row>
    <row r="72">
      <c r="A72" s="63" t="s">
        <v>113</v>
      </c>
      <c r="B72" s="63" t="s">
        <v>233</v>
      </c>
      <c r="C72" s="64">
        <v>1.0</v>
      </c>
      <c r="D72" s="64">
        <v>0.0</v>
      </c>
      <c r="E72" s="65">
        <v>0.0</v>
      </c>
    </row>
    <row r="73">
      <c r="A73" s="63" t="s">
        <v>113</v>
      </c>
      <c r="B73" s="63" t="s">
        <v>234</v>
      </c>
      <c r="C73" s="64">
        <v>128.0</v>
      </c>
      <c r="D73" s="64">
        <v>27.0</v>
      </c>
      <c r="E73" s="65">
        <v>0.2109</v>
      </c>
    </row>
    <row r="74">
      <c r="A74" s="63" t="s">
        <v>113</v>
      </c>
      <c r="B74" s="63" t="s">
        <v>235</v>
      </c>
      <c r="C74" s="64">
        <v>122.0</v>
      </c>
      <c r="D74" s="64">
        <v>61.0</v>
      </c>
      <c r="E74" s="65">
        <v>0.5</v>
      </c>
    </row>
    <row r="75">
      <c r="A75" s="63" t="s">
        <v>113</v>
      </c>
      <c r="B75" s="63" t="s">
        <v>236</v>
      </c>
      <c r="C75" s="64">
        <v>39.0</v>
      </c>
      <c r="D75" s="64">
        <v>12.0</v>
      </c>
      <c r="E75" s="65">
        <v>0.3077</v>
      </c>
    </row>
    <row r="76">
      <c r="A76" s="63" t="s">
        <v>114</v>
      </c>
      <c r="B76" s="63" t="s">
        <v>237</v>
      </c>
      <c r="C76" s="64">
        <v>128.0</v>
      </c>
      <c r="D76" s="64">
        <v>30.0</v>
      </c>
      <c r="E76" s="65">
        <v>0.2344</v>
      </c>
    </row>
    <row r="77">
      <c r="A77" s="63" t="s">
        <v>117</v>
      </c>
      <c r="B77" s="63" t="s">
        <v>240</v>
      </c>
      <c r="C77" s="64">
        <v>3.0</v>
      </c>
      <c r="D77" s="64">
        <v>0.0</v>
      </c>
      <c r="E77" s="65">
        <v>0.0</v>
      </c>
    </row>
    <row r="78">
      <c r="A78" s="63" t="s">
        <v>117</v>
      </c>
      <c r="B78" s="63" t="s">
        <v>241</v>
      </c>
      <c r="C78" s="64">
        <v>3.0</v>
      </c>
      <c r="D78" s="64">
        <v>1.0</v>
      </c>
      <c r="E78" s="65">
        <v>0.3333</v>
      </c>
    </row>
    <row r="79">
      <c r="A79" s="63" t="s">
        <v>117</v>
      </c>
      <c r="B79" s="63" t="s">
        <v>242</v>
      </c>
      <c r="C79" s="64">
        <v>7.0</v>
      </c>
      <c r="D79" s="64">
        <v>1.0</v>
      </c>
      <c r="E79" s="65">
        <v>0.1429</v>
      </c>
    </row>
    <row r="80">
      <c r="A80" s="63" t="s">
        <v>117</v>
      </c>
      <c r="B80" s="63" t="s">
        <v>748</v>
      </c>
      <c r="C80" s="64">
        <v>2.0</v>
      </c>
      <c r="D80" s="64">
        <v>1.0</v>
      </c>
      <c r="E80" s="65">
        <v>0.5</v>
      </c>
    </row>
    <row r="81">
      <c r="A81" s="63" t="s">
        <v>118</v>
      </c>
      <c r="B81" s="63" t="s">
        <v>618</v>
      </c>
      <c r="C81" s="64">
        <v>57.0</v>
      </c>
      <c r="D81" s="64">
        <v>13.0</v>
      </c>
      <c r="E81" s="65">
        <v>0.2281</v>
      </c>
    </row>
    <row r="82">
      <c r="A82" s="63" t="s">
        <v>118</v>
      </c>
      <c r="B82" s="63" t="s">
        <v>244</v>
      </c>
      <c r="C82" s="64">
        <v>368.0</v>
      </c>
      <c r="D82" s="64">
        <v>62.0</v>
      </c>
      <c r="E82" s="65">
        <v>0.1685</v>
      </c>
    </row>
    <row r="83">
      <c r="A83" s="63" t="s">
        <v>118</v>
      </c>
      <c r="B83" s="63" t="s">
        <v>246</v>
      </c>
      <c r="C83" s="64">
        <v>183.0</v>
      </c>
      <c r="D83" s="64">
        <v>36.0</v>
      </c>
      <c r="E83" s="65">
        <v>0.1967</v>
      </c>
    </row>
    <row r="84">
      <c r="A84" s="63" t="s">
        <v>118</v>
      </c>
      <c r="B84" s="63" t="s">
        <v>749</v>
      </c>
      <c r="C84" s="64">
        <v>21.0</v>
      </c>
      <c r="D84" s="64">
        <v>2.0</v>
      </c>
      <c r="E84" s="65">
        <v>0.0952</v>
      </c>
    </row>
    <row r="85">
      <c r="A85" s="63" t="s">
        <v>118</v>
      </c>
      <c r="B85" s="63" t="s">
        <v>750</v>
      </c>
      <c r="C85" s="64">
        <v>1.0</v>
      </c>
      <c r="D85" s="64">
        <v>0.0</v>
      </c>
      <c r="E85" s="65">
        <v>0.0</v>
      </c>
    </row>
    <row r="86">
      <c r="A86" s="63" t="s">
        <v>118</v>
      </c>
      <c r="B86" s="63" t="s">
        <v>248</v>
      </c>
      <c r="C86" s="64">
        <v>582.0</v>
      </c>
      <c r="D86" s="64">
        <v>105.0</v>
      </c>
      <c r="E86" s="65">
        <v>0.1804</v>
      </c>
    </row>
    <row r="87">
      <c r="A87" s="63" t="s">
        <v>118</v>
      </c>
      <c r="B87" s="63" t="s">
        <v>619</v>
      </c>
      <c r="C87" s="64">
        <v>1.0</v>
      </c>
      <c r="D87" s="64">
        <v>0.0</v>
      </c>
      <c r="E87" s="65">
        <v>0.0</v>
      </c>
    </row>
    <row r="88">
      <c r="A88" s="63" t="s">
        <v>118</v>
      </c>
      <c r="B88" s="63" t="s">
        <v>249</v>
      </c>
      <c r="C88" s="64">
        <v>488.0</v>
      </c>
      <c r="D88" s="64">
        <v>63.0</v>
      </c>
      <c r="E88" s="65">
        <v>0.1291</v>
      </c>
    </row>
    <row r="89">
      <c r="A89" s="63" t="s">
        <v>118</v>
      </c>
      <c r="B89" s="63" t="s">
        <v>250</v>
      </c>
      <c r="C89" s="64">
        <v>384.0</v>
      </c>
      <c r="D89" s="64">
        <v>57.0</v>
      </c>
      <c r="E89" s="65">
        <v>0.1484</v>
      </c>
    </row>
    <row r="90">
      <c r="A90" s="63" t="s">
        <v>118</v>
      </c>
      <c r="B90" s="63" t="s">
        <v>251</v>
      </c>
      <c r="C90" s="64">
        <v>168.0</v>
      </c>
      <c r="D90" s="64">
        <v>20.0</v>
      </c>
      <c r="E90" s="65">
        <v>0.119</v>
      </c>
    </row>
    <row r="91">
      <c r="A91" s="63" t="s">
        <v>118</v>
      </c>
      <c r="B91" s="63" t="s">
        <v>252</v>
      </c>
      <c r="C91" s="64">
        <v>19.0</v>
      </c>
      <c r="D91" s="64">
        <v>2.0</v>
      </c>
      <c r="E91" s="65">
        <v>0.1053</v>
      </c>
    </row>
    <row r="92">
      <c r="A92" s="63" t="s">
        <v>118</v>
      </c>
      <c r="B92" s="63" t="s">
        <v>253</v>
      </c>
      <c r="C92" s="64">
        <v>56.0</v>
      </c>
      <c r="D92" s="64">
        <v>14.0</v>
      </c>
      <c r="E92" s="65">
        <v>0.25</v>
      </c>
    </row>
    <row r="93">
      <c r="A93" s="63" t="s">
        <v>118</v>
      </c>
      <c r="B93" s="63" t="s">
        <v>751</v>
      </c>
      <c r="C93" s="64">
        <v>6.0</v>
      </c>
      <c r="D93" s="64">
        <v>5.0</v>
      </c>
      <c r="E93" s="65">
        <v>0.8333</v>
      </c>
    </row>
    <row r="94">
      <c r="A94" s="63" t="s">
        <v>118</v>
      </c>
      <c r="B94" s="63" t="s">
        <v>254</v>
      </c>
      <c r="C94" s="64">
        <v>317.0</v>
      </c>
      <c r="D94" s="64">
        <v>35.0</v>
      </c>
      <c r="E94" s="65">
        <v>0.1104</v>
      </c>
    </row>
    <row r="95">
      <c r="A95" s="63" t="s">
        <v>118</v>
      </c>
      <c r="B95" s="63" t="s">
        <v>509</v>
      </c>
      <c r="C95" s="64">
        <v>102.0</v>
      </c>
      <c r="D95" s="64">
        <v>33.0</v>
      </c>
      <c r="E95" s="65">
        <v>0.3235</v>
      </c>
    </row>
    <row r="96">
      <c r="A96" s="63" t="s">
        <v>118</v>
      </c>
      <c r="B96" s="63" t="s">
        <v>255</v>
      </c>
      <c r="C96" s="64">
        <v>86.0</v>
      </c>
      <c r="D96" s="64">
        <v>6.0</v>
      </c>
      <c r="E96" s="65">
        <v>0.0698</v>
      </c>
    </row>
    <row r="97">
      <c r="A97" s="63" t="s">
        <v>118</v>
      </c>
      <c r="B97" s="63" t="s">
        <v>621</v>
      </c>
      <c r="C97" s="64">
        <v>23.0</v>
      </c>
      <c r="D97" s="64">
        <v>1.0</v>
      </c>
      <c r="E97" s="65">
        <v>0.0435</v>
      </c>
    </row>
    <row r="98">
      <c r="A98" s="63" t="s">
        <v>118</v>
      </c>
      <c r="B98" s="63" t="s">
        <v>256</v>
      </c>
      <c r="C98" s="64">
        <v>118.0</v>
      </c>
      <c r="D98" s="64">
        <v>26.0</v>
      </c>
      <c r="E98" s="65">
        <v>0.2203</v>
      </c>
    </row>
    <row r="99">
      <c r="A99" s="63" t="s">
        <v>118</v>
      </c>
      <c r="B99" s="63" t="s">
        <v>257</v>
      </c>
      <c r="C99" s="64">
        <v>6.0</v>
      </c>
      <c r="D99" s="64">
        <v>1.0</v>
      </c>
      <c r="E99" s="65">
        <v>0.1667</v>
      </c>
    </row>
    <row r="100">
      <c r="A100" s="63" t="s">
        <v>118</v>
      </c>
      <c r="B100" s="63" t="s">
        <v>258</v>
      </c>
      <c r="C100" s="64">
        <v>198.0</v>
      </c>
      <c r="D100" s="64">
        <v>34.0</v>
      </c>
      <c r="E100" s="65">
        <v>0.1717</v>
      </c>
    </row>
    <row r="101">
      <c r="A101" s="63" t="s">
        <v>118</v>
      </c>
      <c r="B101" s="63" t="s">
        <v>259</v>
      </c>
      <c r="C101" s="64">
        <v>320.0</v>
      </c>
      <c r="D101" s="64">
        <v>40.0</v>
      </c>
      <c r="E101" s="65">
        <v>0.125</v>
      </c>
    </row>
    <row r="102">
      <c r="A102" s="63" t="s">
        <v>118</v>
      </c>
      <c r="B102" s="63" t="s">
        <v>260</v>
      </c>
      <c r="C102" s="64">
        <v>2.0</v>
      </c>
      <c r="D102" s="64">
        <v>0.0</v>
      </c>
      <c r="E102" s="65">
        <v>0.0</v>
      </c>
    </row>
    <row r="103">
      <c r="A103" s="63" t="s">
        <v>118</v>
      </c>
      <c r="B103" s="63" t="s">
        <v>262</v>
      </c>
      <c r="C103" s="64">
        <v>1.0</v>
      </c>
      <c r="D103" s="64">
        <v>0.0</v>
      </c>
      <c r="E103" s="65">
        <v>0.0</v>
      </c>
    </row>
    <row r="104">
      <c r="A104" s="63" t="s">
        <v>118</v>
      </c>
      <c r="B104" s="63" t="s">
        <v>263</v>
      </c>
      <c r="C104" s="64">
        <v>1.0</v>
      </c>
      <c r="D104" s="64">
        <v>0.0</v>
      </c>
      <c r="E104" s="65">
        <v>0.0</v>
      </c>
    </row>
    <row r="105">
      <c r="A105" s="63" t="s">
        <v>118</v>
      </c>
      <c r="B105" s="63" t="s">
        <v>622</v>
      </c>
      <c r="C105" s="64">
        <v>14.0</v>
      </c>
      <c r="D105" s="64">
        <v>0.0</v>
      </c>
      <c r="E105" s="65">
        <v>0.0</v>
      </c>
    </row>
    <row r="106">
      <c r="A106" s="63" t="s">
        <v>118</v>
      </c>
      <c r="B106" s="63" t="s">
        <v>623</v>
      </c>
      <c r="C106" s="64">
        <v>47.0</v>
      </c>
      <c r="D106" s="64">
        <v>12.0</v>
      </c>
      <c r="E106" s="65">
        <v>0.2553</v>
      </c>
    </row>
    <row r="107">
      <c r="A107" s="63" t="s">
        <v>118</v>
      </c>
      <c r="B107" s="63" t="s">
        <v>752</v>
      </c>
      <c r="C107" s="64">
        <v>2.0</v>
      </c>
      <c r="D107" s="64">
        <v>1.0</v>
      </c>
      <c r="E107" s="65">
        <v>0.5</v>
      </c>
    </row>
    <row r="108">
      <c r="A108" s="63" t="s">
        <v>118</v>
      </c>
      <c r="B108" s="63" t="s">
        <v>753</v>
      </c>
      <c r="C108" s="64">
        <v>1.0</v>
      </c>
      <c r="D108" s="64">
        <v>0.0</v>
      </c>
      <c r="E108" s="65">
        <v>0.0</v>
      </c>
    </row>
    <row r="109">
      <c r="A109" s="63" t="s">
        <v>118</v>
      </c>
      <c r="B109" s="63" t="s">
        <v>625</v>
      </c>
      <c r="C109" s="64">
        <v>1.0</v>
      </c>
      <c r="D109" s="64">
        <v>0.0</v>
      </c>
      <c r="E109" s="65">
        <v>0.0</v>
      </c>
    </row>
    <row r="110">
      <c r="A110" s="63" t="s">
        <v>118</v>
      </c>
      <c r="B110" s="63" t="s">
        <v>754</v>
      </c>
      <c r="C110" s="64">
        <v>2.0</v>
      </c>
      <c r="D110" s="64">
        <v>1.0</v>
      </c>
      <c r="E110" s="65">
        <v>0.5</v>
      </c>
    </row>
    <row r="111">
      <c r="A111" s="63" t="s">
        <v>118</v>
      </c>
      <c r="B111" s="63" t="s">
        <v>266</v>
      </c>
      <c r="C111" s="64">
        <v>450.0</v>
      </c>
      <c r="D111" s="64">
        <v>30.0</v>
      </c>
      <c r="E111" s="65">
        <v>0.0667</v>
      </c>
    </row>
    <row r="112">
      <c r="A112" s="63" t="s">
        <v>118</v>
      </c>
      <c r="B112" s="63" t="s">
        <v>755</v>
      </c>
      <c r="C112" s="64">
        <v>26.0</v>
      </c>
      <c r="D112" s="64">
        <v>7.0</v>
      </c>
      <c r="E112" s="65">
        <v>0.2692</v>
      </c>
    </row>
    <row r="113">
      <c r="A113" s="63" t="s">
        <v>118</v>
      </c>
      <c r="B113" s="63" t="s">
        <v>267</v>
      </c>
      <c r="C113" s="64">
        <v>162.0</v>
      </c>
      <c r="D113" s="64">
        <v>42.0</v>
      </c>
      <c r="E113" s="65">
        <v>0.2593</v>
      </c>
    </row>
    <row r="114">
      <c r="A114" s="63" t="s">
        <v>118</v>
      </c>
      <c r="B114" s="63" t="s">
        <v>626</v>
      </c>
      <c r="C114" s="64">
        <v>96.0</v>
      </c>
      <c r="D114" s="64">
        <v>9.0</v>
      </c>
      <c r="E114" s="65">
        <v>0.0938</v>
      </c>
    </row>
    <row r="115">
      <c r="A115" s="63" t="s">
        <v>118</v>
      </c>
      <c r="B115" s="63" t="s">
        <v>268</v>
      </c>
      <c r="C115" s="64">
        <v>170.0</v>
      </c>
      <c r="D115" s="64">
        <v>16.0</v>
      </c>
      <c r="E115" s="65">
        <v>0.0941</v>
      </c>
    </row>
    <row r="116">
      <c r="A116" s="63" t="s">
        <v>118</v>
      </c>
      <c r="B116" s="63" t="s">
        <v>756</v>
      </c>
      <c r="C116" s="64">
        <v>328.0</v>
      </c>
      <c r="D116" s="64">
        <v>114.0</v>
      </c>
      <c r="E116" s="65">
        <v>0.3476</v>
      </c>
    </row>
    <row r="117">
      <c r="A117" s="63" t="s">
        <v>118</v>
      </c>
      <c r="B117" s="63" t="s">
        <v>269</v>
      </c>
      <c r="C117" s="64">
        <v>321.0</v>
      </c>
      <c r="D117" s="64">
        <v>47.0</v>
      </c>
      <c r="E117" s="65">
        <v>0.1464</v>
      </c>
    </row>
    <row r="118">
      <c r="A118" s="63" t="s">
        <v>118</v>
      </c>
      <c r="B118" s="63" t="s">
        <v>512</v>
      </c>
      <c r="C118" s="64">
        <v>1.0</v>
      </c>
      <c r="D118" s="64">
        <v>0.0</v>
      </c>
      <c r="E118" s="65">
        <v>0.0</v>
      </c>
    </row>
    <row r="119">
      <c r="A119" s="63" t="s">
        <v>118</v>
      </c>
      <c r="B119" s="63" t="s">
        <v>270</v>
      </c>
      <c r="C119" s="64">
        <v>331.0</v>
      </c>
      <c r="D119" s="64">
        <v>52.0</v>
      </c>
      <c r="E119" s="65">
        <v>0.1571</v>
      </c>
    </row>
    <row r="120">
      <c r="A120" s="63" t="s">
        <v>118</v>
      </c>
      <c r="B120" s="63" t="s">
        <v>271</v>
      </c>
      <c r="C120" s="64">
        <v>193.0</v>
      </c>
      <c r="D120" s="64">
        <v>40.0</v>
      </c>
      <c r="E120" s="65">
        <v>0.2073</v>
      </c>
    </row>
    <row r="121">
      <c r="A121" s="63" t="s">
        <v>118</v>
      </c>
      <c r="B121" s="63" t="s">
        <v>272</v>
      </c>
      <c r="C121" s="64">
        <v>66.0</v>
      </c>
      <c r="D121" s="64">
        <v>7.0</v>
      </c>
      <c r="E121" s="65">
        <v>0.1061</v>
      </c>
    </row>
    <row r="122">
      <c r="A122" s="63" t="s">
        <v>118</v>
      </c>
      <c r="B122" s="63" t="s">
        <v>273</v>
      </c>
      <c r="C122" s="64">
        <v>296.0</v>
      </c>
      <c r="D122" s="64">
        <v>36.0</v>
      </c>
      <c r="E122" s="65">
        <v>0.1216</v>
      </c>
    </row>
    <row r="123">
      <c r="A123" s="63" t="s">
        <v>118</v>
      </c>
      <c r="B123" s="63" t="s">
        <v>274</v>
      </c>
      <c r="C123" s="64">
        <v>71.0</v>
      </c>
      <c r="D123" s="64">
        <v>21.0</v>
      </c>
      <c r="E123" s="65">
        <v>0.2958</v>
      </c>
    </row>
    <row r="124">
      <c r="A124" s="63" t="s">
        <v>118</v>
      </c>
      <c r="B124" s="63" t="s">
        <v>275</v>
      </c>
      <c r="C124" s="64">
        <v>223.0</v>
      </c>
      <c r="D124" s="64">
        <v>27.0</v>
      </c>
      <c r="E124" s="65">
        <v>0.1211</v>
      </c>
    </row>
    <row r="125">
      <c r="A125" s="63" t="s">
        <v>118</v>
      </c>
      <c r="B125" s="63" t="s">
        <v>627</v>
      </c>
      <c r="C125" s="64">
        <v>4.0</v>
      </c>
      <c r="D125" s="64">
        <v>0.0</v>
      </c>
      <c r="E125" s="65">
        <v>0.0</v>
      </c>
    </row>
    <row r="126">
      <c r="A126" s="63" t="s">
        <v>118</v>
      </c>
      <c r="B126" s="63" t="s">
        <v>629</v>
      </c>
      <c r="C126" s="64">
        <v>379.0</v>
      </c>
      <c r="D126" s="64">
        <v>57.0</v>
      </c>
      <c r="E126" s="65">
        <v>0.1504</v>
      </c>
    </row>
    <row r="127">
      <c r="A127" s="63" t="s">
        <v>118</v>
      </c>
      <c r="B127" s="63" t="s">
        <v>757</v>
      </c>
      <c r="C127" s="64">
        <v>23.0</v>
      </c>
      <c r="D127" s="64">
        <v>3.0</v>
      </c>
      <c r="E127" s="65">
        <v>0.1304</v>
      </c>
    </row>
    <row r="128">
      <c r="A128" s="63" t="s">
        <v>118</v>
      </c>
      <c r="B128" s="63" t="s">
        <v>630</v>
      </c>
      <c r="C128" s="64">
        <v>5.0</v>
      </c>
      <c r="D128" s="64">
        <v>0.0</v>
      </c>
      <c r="E128" s="65">
        <v>0.0</v>
      </c>
    </row>
    <row r="129">
      <c r="A129" s="63" t="s">
        <v>118</v>
      </c>
      <c r="B129" s="63" t="s">
        <v>758</v>
      </c>
      <c r="C129" s="64">
        <v>4.0</v>
      </c>
      <c r="D129" s="64">
        <v>0.0</v>
      </c>
      <c r="E129" s="65">
        <v>0.0</v>
      </c>
    </row>
    <row r="130">
      <c r="A130" s="63" t="s">
        <v>118</v>
      </c>
      <c r="B130" s="63" t="s">
        <v>759</v>
      </c>
      <c r="C130" s="64">
        <v>3.0</v>
      </c>
      <c r="D130" s="64">
        <v>0.0</v>
      </c>
      <c r="E130" s="65">
        <v>0.0</v>
      </c>
    </row>
    <row r="131">
      <c r="A131" s="63" t="s">
        <v>118</v>
      </c>
      <c r="B131" s="63" t="s">
        <v>760</v>
      </c>
      <c r="C131" s="64">
        <v>17.0</v>
      </c>
      <c r="D131" s="64">
        <v>3.0</v>
      </c>
      <c r="E131" s="65">
        <v>0.1765</v>
      </c>
    </row>
    <row r="132">
      <c r="A132" s="63" t="s">
        <v>118</v>
      </c>
      <c r="B132" s="63" t="s">
        <v>276</v>
      </c>
      <c r="C132" s="64">
        <v>107.0</v>
      </c>
      <c r="D132" s="64">
        <v>19.0</v>
      </c>
      <c r="E132" s="65">
        <v>0.1776</v>
      </c>
    </row>
    <row r="133">
      <c r="A133" s="63" t="s">
        <v>118</v>
      </c>
      <c r="B133" s="63" t="s">
        <v>761</v>
      </c>
      <c r="C133" s="64">
        <v>132.0</v>
      </c>
      <c r="D133" s="64">
        <v>33.0</v>
      </c>
      <c r="E133" s="65">
        <v>0.25</v>
      </c>
    </row>
    <row r="134">
      <c r="A134" s="63" t="s">
        <v>118</v>
      </c>
      <c r="B134" s="63" t="s">
        <v>277</v>
      </c>
      <c r="C134" s="64">
        <v>101.0</v>
      </c>
      <c r="D134" s="64">
        <v>10.0</v>
      </c>
      <c r="E134" s="65">
        <v>0.099</v>
      </c>
    </row>
    <row r="135">
      <c r="A135" s="63" t="s">
        <v>118</v>
      </c>
      <c r="B135" s="63" t="s">
        <v>278</v>
      </c>
      <c r="C135" s="64">
        <v>232.0</v>
      </c>
      <c r="D135" s="64">
        <v>47.0</v>
      </c>
      <c r="E135" s="65">
        <v>0.2026</v>
      </c>
    </row>
    <row r="136">
      <c r="A136" s="63" t="s">
        <v>118</v>
      </c>
      <c r="B136" s="63" t="s">
        <v>279</v>
      </c>
      <c r="C136" s="64">
        <v>155.0</v>
      </c>
      <c r="D136" s="64">
        <v>23.0</v>
      </c>
      <c r="E136" s="65">
        <v>0.1484</v>
      </c>
    </row>
    <row r="137">
      <c r="A137" s="63" t="s">
        <v>118</v>
      </c>
      <c r="B137" s="63" t="s">
        <v>280</v>
      </c>
      <c r="C137" s="64">
        <v>184.0</v>
      </c>
      <c r="D137" s="64">
        <v>27.0</v>
      </c>
      <c r="E137" s="65">
        <v>0.1467</v>
      </c>
    </row>
    <row r="138">
      <c r="A138" s="63" t="s">
        <v>118</v>
      </c>
      <c r="B138" s="63" t="s">
        <v>632</v>
      </c>
      <c r="C138" s="64">
        <v>153.0</v>
      </c>
      <c r="D138" s="64">
        <v>27.0</v>
      </c>
      <c r="E138" s="65">
        <v>0.1765</v>
      </c>
    </row>
    <row r="139">
      <c r="A139" s="63" t="s">
        <v>118</v>
      </c>
      <c r="B139" s="63" t="s">
        <v>282</v>
      </c>
      <c r="C139" s="64">
        <v>18.0</v>
      </c>
      <c r="D139" s="64">
        <v>0.0</v>
      </c>
      <c r="E139" s="65">
        <v>0.0</v>
      </c>
    </row>
    <row r="140">
      <c r="A140" s="63" t="s">
        <v>118</v>
      </c>
      <c r="B140" s="63" t="s">
        <v>283</v>
      </c>
      <c r="C140" s="64">
        <v>15.0</v>
      </c>
      <c r="D140" s="64">
        <v>1.0</v>
      </c>
      <c r="E140" s="65">
        <v>0.0667</v>
      </c>
    </row>
    <row r="141">
      <c r="A141" s="63" t="s">
        <v>118</v>
      </c>
      <c r="B141" s="63" t="s">
        <v>284</v>
      </c>
      <c r="C141" s="64">
        <v>230.0</v>
      </c>
      <c r="D141" s="64">
        <v>32.0</v>
      </c>
      <c r="E141" s="65">
        <v>0.1391</v>
      </c>
    </row>
    <row r="142">
      <c r="A142" s="63" t="s">
        <v>118</v>
      </c>
      <c r="B142" s="63" t="s">
        <v>285</v>
      </c>
      <c r="C142" s="64">
        <v>220.0</v>
      </c>
      <c r="D142" s="64">
        <v>44.0</v>
      </c>
      <c r="E142" s="65">
        <v>0.2</v>
      </c>
    </row>
    <row r="143">
      <c r="A143" s="63" t="s">
        <v>118</v>
      </c>
      <c r="B143" s="63" t="s">
        <v>286</v>
      </c>
      <c r="C143" s="64">
        <v>86.0</v>
      </c>
      <c r="D143" s="64">
        <v>24.0</v>
      </c>
      <c r="E143" s="65">
        <v>0.2791</v>
      </c>
    </row>
    <row r="144">
      <c r="A144" s="63" t="s">
        <v>118</v>
      </c>
      <c r="B144" s="63" t="s">
        <v>288</v>
      </c>
      <c r="C144" s="64">
        <v>216.0</v>
      </c>
      <c r="D144" s="64">
        <v>27.0</v>
      </c>
      <c r="E144" s="65">
        <v>0.125</v>
      </c>
    </row>
    <row r="145">
      <c r="A145" s="63" t="s">
        <v>118</v>
      </c>
      <c r="B145" s="63" t="s">
        <v>289</v>
      </c>
      <c r="C145" s="64">
        <v>80.0</v>
      </c>
      <c r="D145" s="64">
        <v>18.0</v>
      </c>
      <c r="E145" s="65">
        <v>0.225</v>
      </c>
    </row>
    <row r="146">
      <c r="A146" s="63" t="s">
        <v>118</v>
      </c>
      <c r="B146" s="63" t="s">
        <v>762</v>
      </c>
      <c r="C146" s="64">
        <v>28.0</v>
      </c>
      <c r="D146" s="64">
        <v>5.0</v>
      </c>
      <c r="E146" s="65">
        <v>0.1786</v>
      </c>
    </row>
    <row r="147">
      <c r="A147" s="63" t="s">
        <v>118</v>
      </c>
      <c r="B147" s="63" t="s">
        <v>290</v>
      </c>
      <c r="C147" s="64">
        <v>21.0</v>
      </c>
      <c r="D147" s="64">
        <v>6.0</v>
      </c>
      <c r="E147" s="65">
        <v>0.2857</v>
      </c>
    </row>
    <row r="148">
      <c r="A148" s="63" t="s">
        <v>118</v>
      </c>
      <c r="B148" s="63" t="s">
        <v>291</v>
      </c>
      <c r="C148" s="64">
        <v>114.0</v>
      </c>
      <c r="D148" s="64">
        <v>10.0</v>
      </c>
      <c r="E148" s="65">
        <v>0.0877</v>
      </c>
    </row>
    <row r="149">
      <c r="A149" s="63" t="s">
        <v>118</v>
      </c>
      <c r="B149" s="63" t="s">
        <v>634</v>
      </c>
      <c r="C149" s="64">
        <v>1.0</v>
      </c>
      <c r="D149" s="64">
        <v>0.0</v>
      </c>
      <c r="E149" s="65">
        <v>0.0</v>
      </c>
    </row>
    <row r="150">
      <c r="A150" s="63" t="s">
        <v>118</v>
      </c>
      <c r="B150" s="63" t="s">
        <v>292</v>
      </c>
      <c r="C150" s="64">
        <v>376.0</v>
      </c>
      <c r="D150" s="64">
        <v>42.0</v>
      </c>
      <c r="E150" s="65">
        <v>0.1117</v>
      </c>
    </row>
    <row r="151">
      <c r="A151" s="63" t="s">
        <v>118</v>
      </c>
      <c r="B151" s="63" t="s">
        <v>293</v>
      </c>
      <c r="C151" s="64">
        <v>160.0</v>
      </c>
      <c r="D151" s="64">
        <v>26.0</v>
      </c>
      <c r="E151" s="65">
        <v>0.1625</v>
      </c>
    </row>
    <row r="152">
      <c r="A152" s="63" t="s">
        <v>118</v>
      </c>
      <c r="B152" s="63" t="s">
        <v>294</v>
      </c>
      <c r="C152" s="64">
        <v>347.0</v>
      </c>
      <c r="D152" s="64">
        <v>43.0</v>
      </c>
      <c r="E152" s="65">
        <v>0.1239</v>
      </c>
    </row>
    <row r="153">
      <c r="A153" s="63" t="s">
        <v>118</v>
      </c>
      <c r="B153" s="63" t="s">
        <v>295</v>
      </c>
      <c r="C153" s="64">
        <v>199.0</v>
      </c>
      <c r="D153" s="64">
        <v>32.0</v>
      </c>
      <c r="E153" s="65">
        <v>0.1608</v>
      </c>
    </row>
    <row r="154">
      <c r="A154" s="63" t="s">
        <v>118</v>
      </c>
      <c r="B154" s="63" t="s">
        <v>296</v>
      </c>
      <c r="C154" s="64">
        <v>10.0</v>
      </c>
      <c r="D154" s="64">
        <v>1.0</v>
      </c>
      <c r="E154" s="65">
        <v>0.1</v>
      </c>
    </row>
    <row r="155">
      <c r="A155" s="63" t="s">
        <v>118</v>
      </c>
      <c r="B155" s="63" t="s">
        <v>297</v>
      </c>
      <c r="C155" s="64">
        <v>25.0</v>
      </c>
      <c r="D155" s="64">
        <v>1.0</v>
      </c>
      <c r="E155" s="65">
        <v>0.04</v>
      </c>
    </row>
    <row r="156">
      <c r="A156" s="63" t="s">
        <v>118</v>
      </c>
      <c r="B156" s="63" t="s">
        <v>298</v>
      </c>
      <c r="C156" s="64">
        <v>1.0</v>
      </c>
      <c r="D156" s="64">
        <v>0.0</v>
      </c>
      <c r="E156" s="65">
        <v>0.0</v>
      </c>
    </row>
    <row r="157">
      <c r="A157" s="63" t="s">
        <v>118</v>
      </c>
      <c r="B157" s="63" t="s">
        <v>300</v>
      </c>
      <c r="C157" s="64">
        <v>113.0</v>
      </c>
      <c r="D157" s="64">
        <v>12.0</v>
      </c>
      <c r="E157" s="65">
        <v>0.1062</v>
      </c>
    </row>
    <row r="158">
      <c r="A158" s="63" t="s">
        <v>118</v>
      </c>
      <c r="B158" s="63" t="s">
        <v>301</v>
      </c>
      <c r="C158" s="64">
        <v>139.0</v>
      </c>
      <c r="D158" s="64">
        <v>13.0</v>
      </c>
      <c r="E158" s="65">
        <v>0.0935</v>
      </c>
    </row>
    <row r="159">
      <c r="A159" s="63" t="s">
        <v>118</v>
      </c>
      <c r="B159" s="63" t="s">
        <v>763</v>
      </c>
      <c r="C159" s="64">
        <v>29.0</v>
      </c>
      <c r="D159" s="64">
        <v>0.0</v>
      </c>
      <c r="E159" s="65">
        <v>0.0</v>
      </c>
    </row>
    <row r="160">
      <c r="A160" s="63" t="s">
        <v>118</v>
      </c>
      <c r="B160" s="63" t="s">
        <v>518</v>
      </c>
      <c r="C160" s="64">
        <v>16.0</v>
      </c>
      <c r="D160" s="64">
        <v>4.0</v>
      </c>
      <c r="E160" s="65">
        <v>0.25</v>
      </c>
    </row>
    <row r="161">
      <c r="A161" s="63" t="s">
        <v>118</v>
      </c>
      <c r="B161" s="63" t="s">
        <v>764</v>
      </c>
      <c r="C161" s="64">
        <v>1.0</v>
      </c>
      <c r="D161" s="64">
        <v>0.0</v>
      </c>
      <c r="E161" s="65">
        <v>0.0</v>
      </c>
    </row>
    <row r="162">
      <c r="A162" s="63" t="s">
        <v>118</v>
      </c>
      <c r="B162" s="63" t="s">
        <v>303</v>
      </c>
      <c r="C162" s="64">
        <v>396.0</v>
      </c>
      <c r="D162" s="64">
        <v>44.0</v>
      </c>
      <c r="E162" s="65">
        <v>0.1111</v>
      </c>
    </row>
    <row r="163">
      <c r="A163" s="63" t="s">
        <v>118</v>
      </c>
      <c r="B163" s="63" t="s">
        <v>304</v>
      </c>
      <c r="C163" s="64">
        <v>101.0</v>
      </c>
      <c r="D163" s="64">
        <v>20.0</v>
      </c>
      <c r="E163" s="65">
        <v>0.198</v>
      </c>
    </row>
    <row r="164">
      <c r="A164" s="63" t="s">
        <v>118</v>
      </c>
      <c r="B164" s="63" t="s">
        <v>635</v>
      </c>
      <c r="C164" s="64">
        <v>258.0</v>
      </c>
      <c r="D164" s="64">
        <v>49.0</v>
      </c>
      <c r="E164" s="65">
        <v>0.1899</v>
      </c>
    </row>
    <row r="165">
      <c r="A165" s="63" t="s">
        <v>118</v>
      </c>
      <c r="B165" s="63" t="s">
        <v>306</v>
      </c>
      <c r="C165" s="64">
        <v>9.0</v>
      </c>
      <c r="D165" s="64">
        <v>3.0</v>
      </c>
      <c r="E165" s="65">
        <v>0.3333</v>
      </c>
    </row>
    <row r="166">
      <c r="A166" s="63" t="s">
        <v>118</v>
      </c>
      <c r="B166" s="63" t="s">
        <v>307</v>
      </c>
      <c r="C166" s="64">
        <v>364.0</v>
      </c>
      <c r="D166" s="64">
        <v>43.0</v>
      </c>
      <c r="E166" s="65">
        <v>0.1181</v>
      </c>
    </row>
    <row r="167">
      <c r="A167" s="63" t="s">
        <v>118</v>
      </c>
      <c r="B167" s="63" t="s">
        <v>636</v>
      </c>
      <c r="C167" s="64">
        <v>110.0</v>
      </c>
      <c r="D167" s="64">
        <v>15.0</v>
      </c>
      <c r="E167" s="65">
        <v>0.1364</v>
      </c>
    </row>
    <row r="168">
      <c r="A168" s="63" t="s">
        <v>118</v>
      </c>
      <c r="B168" s="63" t="s">
        <v>308</v>
      </c>
      <c r="C168" s="64">
        <v>213.0</v>
      </c>
      <c r="D168" s="64">
        <v>38.0</v>
      </c>
      <c r="E168" s="65">
        <v>0.1784</v>
      </c>
    </row>
    <row r="169">
      <c r="A169" s="63" t="s">
        <v>118</v>
      </c>
      <c r="B169" s="63" t="s">
        <v>310</v>
      </c>
      <c r="C169" s="64">
        <v>299.0</v>
      </c>
      <c r="D169" s="64">
        <v>36.0</v>
      </c>
      <c r="E169" s="65">
        <v>0.1204</v>
      </c>
    </row>
    <row r="170">
      <c r="A170" s="63" t="s">
        <v>118</v>
      </c>
      <c r="B170" s="63" t="s">
        <v>311</v>
      </c>
      <c r="C170" s="64">
        <v>68.0</v>
      </c>
      <c r="D170" s="64">
        <v>7.0</v>
      </c>
      <c r="E170" s="65">
        <v>0.1029</v>
      </c>
    </row>
    <row r="171">
      <c r="A171" s="63" t="s">
        <v>118</v>
      </c>
      <c r="B171" s="63" t="s">
        <v>312</v>
      </c>
      <c r="C171" s="64">
        <v>176.0</v>
      </c>
      <c r="D171" s="64">
        <v>19.0</v>
      </c>
      <c r="E171" s="65">
        <v>0.108</v>
      </c>
    </row>
    <row r="172">
      <c r="A172" s="63" t="s">
        <v>118</v>
      </c>
      <c r="B172" s="63" t="s">
        <v>313</v>
      </c>
      <c r="C172" s="64">
        <v>359.0</v>
      </c>
      <c r="D172" s="64">
        <v>59.0</v>
      </c>
      <c r="E172" s="65">
        <v>0.1643</v>
      </c>
    </row>
    <row r="173">
      <c r="A173" s="63" t="s">
        <v>118</v>
      </c>
      <c r="B173" s="63" t="s">
        <v>314</v>
      </c>
      <c r="C173" s="64">
        <v>31.0</v>
      </c>
      <c r="D173" s="64">
        <v>0.0</v>
      </c>
      <c r="E173" s="65">
        <v>0.0</v>
      </c>
    </row>
    <row r="174">
      <c r="A174" s="63" t="s">
        <v>118</v>
      </c>
      <c r="B174" s="63" t="s">
        <v>637</v>
      </c>
      <c r="C174" s="64">
        <v>86.0</v>
      </c>
      <c r="D174" s="64">
        <v>22.0</v>
      </c>
      <c r="E174" s="65">
        <v>0.2558</v>
      </c>
    </row>
    <row r="175">
      <c r="A175" s="63" t="s">
        <v>118</v>
      </c>
      <c r="B175" s="63" t="s">
        <v>638</v>
      </c>
      <c r="C175" s="64">
        <v>32.0</v>
      </c>
      <c r="D175" s="64">
        <v>15.0</v>
      </c>
      <c r="E175" s="65">
        <v>0.4688</v>
      </c>
    </row>
    <row r="176">
      <c r="A176" s="63" t="s">
        <v>118</v>
      </c>
      <c r="B176" s="63" t="s">
        <v>316</v>
      </c>
      <c r="C176" s="64">
        <v>46.0</v>
      </c>
      <c r="D176" s="64">
        <v>14.0</v>
      </c>
      <c r="E176" s="65">
        <v>0.3043</v>
      </c>
    </row>
    <row r="177">
      <c r="A177" s="63" t="s">
        <v>118</v>
      </c>
      <c r="B177" s="63" t="s">
        <v>765</v>
      </c>
      <c r="C177" s="64">
        <v>2.0</v>
      </c>
      <c r="D177" s="64">
        <v>0.0</v>
      </c>
      <c r="E177" s="65">
        <v>0.0</v>
      </c>
    </row>
    <row r="178">
      <c r="A178" s="63" t="s">
        <v>118</v>
      </c>
      <c r="B178" s="63" t="s">
        <v>317</v>
      </c>
      <c r="C178" s="64">
        <v>487.0</v>
      </c>
      <c r="D178" s="64">
        <v>68.0</v>
      </c>
      <c r="E178" s="65">
        <v>0.1396</v>
      </c>
    </row>
    <row r="179">
      <c r="A179" s="63" t="s">
        <v>118</v>
      </c>
      <c r="B179" s="63" t="s">
        <v>639</v>
      </c>
      <c r="C179" s="64">
        <v>27.0</v>
      </c>
      <c r="D179" s="64">
        <v>5.0</v>
      </c>
      <c r="E179" s="65">
        <v>0.1852</v>
      </c>
    </row>
    <row r="180">
      <c r="A180" s="63" t="s">
        <v>119</v>
      </c>
      <c r="B180" s="63" t="s">
        <v>319</v>
      </c>
      <c r="C180" s="64">
        <v>2.0</v>
      </c>
      <c r="D180" s="64">
        <v>0.0</v>
      </c>
      <c r="E180" s="65">
        <v>0.0</v>
      </c>
    </row>
    <row r="181">
      <c r="A181" s="63" t="s">
        <v>120</v>
      </c>
      <c r="B181" s="63" t="s">
        <v>320</v>
      </c>
      <c r="C181" s="64">
        <v>15.0</v>
      </c>
      <c r="D181" s="64">
        <v>4.0</v>
      </c>
      <c r="E181" s="65">
        <v>0.2667</v>
      </c>
    </row>
    <row r="182">
      <c r="A182" s="63" t="s">
        <v>120</v>
      </c>
      <c r="B182" s="63" t="s">
        <v>766</v>
      </c>
      <c r="C182" s="64">
        <v>9.0</v>
      </c>
      <c r="D182" s="64">
        <v>0.0</v>
      </c>
      <c r="E182" s="65">
        <v>0.0</v>
      </c>
    </row>
    <row r="183">
      <c r="A183" s="63" t="s">
        <v>120</v>
      </c>
      <c r="B183" s="63" t="s">
        <v>767</v>
      </c>
      <c r="C183" s="64">
        <v>1.0</v>
      </c>
      <c r="D183" s="64">
        <v>0.0</v>
      </c>
      <c r="E183" s="65">
        <v>0.0</v>
      </c>
    </row>
    <row r="184">
      <c r="A184" s="63" t="s">
        <v>120</v>
      </c>
      <c r="B184" s="63" t="s">
        <v>768</v>
      </c>
      <c r="C184" s="64">
        <v>71.0</v>
      </c>
      <c r="D184" s="64">
        <v>27.0</v>
      </c>
      <c r="E184" s="65">
        <v>0.3803</v>
      </c>
    </row>
    <row r="185">
      <c r="A185" s="63" t="s">
        <v>121</v>
      </c>
      <c r="B185" s="63" t="s">
        <v>769</v>
      </c>
      <c r="C185" s="64">
        <v>1.0</v>
      </c>
      <c r="D185" s="64">
        <v>1.0</v>
      </c>
      <c r="E185" s="65">
        <v>1.0</v>
      </c>
    </row>
    <row r="186">
      <c r="A186" s="63" t="s">
        <v>124</v>
      </c>
      <c r="B186" s="63" t="s">
        <v>770</v>
      </c>
      <c r="C186" s="64">
        <v>1.0</v>
      </c>
      <c r="D186" s="64">
        <v>1.0</v>
      </c>
      <c r="E186" s="65">
        <v>1.0</v>
      </c>
    </row>
    <row r="187">
      <c r="A187" s="63" t="s">
        <v>126</v>
      </c>
      <c r="B187" s="63" t="s">
        <v>771</v>
      </c>
      <c r="C187" s="64">
        <v>11.0</v>
      </c>
      <c r="D187" s="64">
        <v>3.0</v>
      </c>
      <c r="E187" s="65">
        <v>0.2727</v>
      </c>
    </row>
    <row r="188">
      <c r="A188" s="63" t="s">
        <v>126</v>
      </c>
      <c r="B188" s="63" t="s">
        <v>641</v>
      </c>
      <c r="C188" s="64">
        <v>228.0</v>
      </c>
      <c r="D188" s="64">
        <v>77.0</v>
      </c>
      <c r="E188" s="65">
        <v>0.3377</v>
      </c>
    </row>
    <row r="189">
      <c r="A189" s="63" t="s">
        <v>126</v>
      </c>
      <c r="B189" s="63" t="s">
        <v>642</v>
      </c>
      <c r="C189" s="64">
        <v>55.0</v>
      </c>
      <c r="D189" s="64">
        <v>10.0</v>
      </c>
      <c r="E189" s="65">
        <v>0.1818</v>
      </c>
    </row>
    <row r="190">
      <c r="A190" s="63" t="s">
        <v>126</v>
      </c>
      <c r="B190" s="63" t="s">
        <v>325</v>
      </c>
      <c r="C190" s="64">
        <v>109.0</v>
      </c>
      <c r="D190" s="64">
        <v>72.0</v>
      </c>
      <c r="E190" s="65">
        <v>0.6606</v>
      </c>
    </row>
    <row r="191">
      <c r="A191" s="63" t="s">
        <v>126</v>
      </c>
      <c r="B191" s="63" t="s">
        <v>522</v>
      </c>
      <c r="C191" s="64">
        <v>23.0</v>
      </c>
      <c r="D191" s="64">
        <v>3.0</v>
      </c>
      <c r="E191" s="65">
        <v>0.1304</v>
      </c>
    </row>
    <row r="192">
      <c r="A192" s="63" t="s">
        <v>126</v>
      </c>
      <c r="B192" s="63" t="s">
        <v>643</v>
      </c>
      <c r="C192" s="64">
        <v>66.0</v>
      </c>
      <c r="D192" s="64">
        <v>23.0</v>
      </c>
      <c r="E192" s="65">
        <v>0.3485</v>
      </c>
    </row>
    <row r="193">
      <c r="A193" s="63" t="s">
        <v>126</v>
      </c>
      <c r="B193" s="63" t="s">
        <v>772</v>
      </c>
      <c r="C193" s="64">
        <v>1.0</v>
      </c>
      <c r="D193" s="64">
        <v>0.0</v>
      </c>
      <c r="E193" s="65">
        <v>0.0</v>
      </c>
    </row>
    <row r="194">
      <c r="A194" s="63" t="s">
        <v>126</v>
      </c>
      <c r="B194" s="63" t="s">
        <v>644</v>
      </c>
      <c r="C194" s="64">
        <v>367.0</v>
      </c>
      <c r="D194" s="64">
        <v>113.0</v>
      </c>
      <c r="E194" s="65">
        <v>0.3079</v>
      </c>
    </row>
    <row r="195">
      <c r="A195" s="63" t="s">
        <v>126</v>
      </c>
      <c r="B195" s="63" t="s">
        <v>773</v>
      </c>
      <c r="C195" s="64">
        <v>1.0</v>
      </c>
      <c r="D195" s="64">
        <v>0.0</v>
      </c>
      <c r="E195" s="65">
        <v>0.0</v>
      </c>
    </row>
    <row r="196">
      <c r="A196" s="63" t="s">
        <v>126</v>
      </c>
      <c r="B196" s="63" t="s">
        <v>326</v>
      </c>
      <c r="C196" s="64">
        <v>215.0</v>
      </c>
      <c r="D196" s="64">
        <v>89.0</v>
      </c>
      <c r="E196" s="65">
        <v>0.414</v>
      </c>
    </row>
    <row r="197">
      <c r="A197" s="63" t="s">
        <v>126</v>
      </c>
      <c r="B197" s="63" t="s">
        <v>327</v>
      </c>
      <c r="C197" s="64">
        <v>115.0</v>
      </c>
      <c r="D197" s="64">
        <v>34.0</v>
      </c>
      <c r="E197" s="65">
        <v>0.2957</v>
      </c>
    </row>
    <row r="198">
      <c r="A198" s="63" t="s">
        <v>126</v>
      </c>
      <c r="B198" s="63" t="s">
        <v>774</v>
      </c>
      <c r="C198" s="64">
        <v>2.0</v>
      </c>
      <c r="D198" s="64">
        <v>0.0</v>
      </c>
      <c r="E198" s="65">
        <v>0.0</v>
      </c>
    </row>
    <row r="199">
      <c r="A199" s="63" t="s">
        <v>126</v>
      </c>
      <c r="B199" s="63" t="s">
        <v>329</v>
      </c>
      <c r="C199" s="64">
        <v>530.0</v>
      </c>
      <c r="D199" s="64">
        <v>156.0</v>
      </c>
      <c r="E199" s="65">
        <v>0.2943</v>
      </c>
    </row>
    <row r="200">
      <c r="A200" s="63" t="s">
        <v>126</v>
      </c>
      <c r="B200" s="63" t="s">
        <v>524</v>
      </c>
      <c r="C200" s="64">
        <v>148.0</v>
      </c>
      <c r="D200" s="64">
        <v>71.0</v>
      </c>
      <c r="E200" s="65">
        <v>0.4797</v>
      </c>
    </row>
    <row r="201">
      <c r="A201" s="63" t="s">
        <v>126</v>
      </c>
      <c r="B201" s="63" t="s">
        <v>775</v>
      </c>
      <c r="C201" s="64">
        <v>1.0</v>
      </c>
      <c r="D201" s="64">
        <v>0.0</v>
      </c>
      <c r="E201" s="65">
        <v>0.0</v>
      </c>
    </row>
    <row r="202">
      <c r="A202" s="63" t="s">
        <v>127</v>
      </c>
      <c r="B202" s="63" t="s">
        <v>645</v>
      </c>
      <c r="C202" s="64">
        <v>1.0</v>
      </c>
      <c r="D202" s="64">
        <v>0.0</v>
      </c>
      <c r="E202" s="65">
        <v>0.0</v>
      </c>
    </row>
    <row r="203">
      <c r="A203" s="63" t="s">
        <v>129</v>
      </c>
      <c r="B203" s="63" t="s">
        <v>525</v>
      </c>
      <c r="C203" s="64">
        <v>1.0</v>
      </c>
      <c r="D203" s="64">
        <v>0.0</v>
      </c>
      <c r="E203" s="65">
        <v>0.0</v>
      </c>
    </row>
    <row r="204">
      <c r="A204" s="63" t="s">
        <v>129</v>
      </c>
      <c r="B204" s="63" t="s">
        <v>526</v>
      </c>
      <c r="C204" s="64">
        <v>4.0</v>
      </c>
      <c r="D204" s="64">
        <v>2.0</v>
      </c>
      <c r="E204" s="65">
        <v>0.5</v>
      </c>
    </row>
    <row r="205">
      <c r="A205" s="63" t="s">
        <v>129</v>
      </c>
      <c r="B205" s="63" t="s">
        <v>332</v>
      </c>
      <c r="C205" s="64">
        <v>106.0</v>
      </c>
      <c r="D205" s="64">
        <v>21.0</v>
      </c>
      <c r="E205" s="65">
        <v>0.1981</v>
      </c>
    </row>
    <row r="206">
      <c r="A206" s="63" t="s">
        <v>131</v>
      </c>
      <c r="B206" s="63" t="s">
        <v>647</v>
      </c>
      <c r="C206" s="64">
        <v>2.0</v>
      </c>
      <c r="D206" s="64">
        <v>1.0</v>
      </c>
      <c r="E206" s="65">
        <v>0.5</v>
      </c>
    </row>
    <row r="207">
      <c r="A207" s="63" t="s">
        <v>132</v>
      </c>
      <c r="B207" s="63" t="s">
        <v>776</v>
      </c>
      <c r="C207" s="64">
        <v>6.0</v>
      </c>
      <c r="D207" s="64">
        <v>5.0</v>
      </c>
      <c r="E207" s="65">
        <v>0.8333</v>
      </c>
    </row>
    <row r="208">
      <c r="A208" s="63" t="s">
        <v>132</v>
      </c>
      <c r="B208" s="63" t="s">
        <v>777</v>
      </c>
      <c r="C208" s="64">
        <v>2.0</v>
      </c>
      <c r="D208" s="64">
        <v>2.0</v>
      </c>
      <c r="E208" s="65">
        <v>1.0</v>
      </c>
    </row>
    <row r="209">
      <c r="A209" s="63" t="s">
        <v>132</v>
      </c>
      <c r="B209" s="63" t="s">
        <v>778</v>
      </c>
      <c r="C209" s="64">
        <v>51.0</v>
      </c>
      <c r="D209" s="64">
        <v>46.0</v>
      </c>
      <c r="E209" s="65">
        <v>0.902</v>
      </c>
    </row>
    <row r="210">
      <c r="A210" s="63" t="s">
        <v>136</v>
      </c>
      <c r="B210" s="63" t="s">
        <v>650</v>
      </c>
      <c r="C210" s="64">
        <v>8.0</v>
      </c>
      <c r="D210" s="64">
        <v>1.0</v>
      </c>
      <c r="E210" s="65">
        <v>0.125</v>
      </c>
    </row>
    <row r="211">
      <c r="A211" s="63" t="s">
        <v>136</v>
      </c>
      <c r="B211" s="63" t="s">
        <v>651</v>
      </c>
      <c r="C211" s="64">
        <v>15.0</v>
      </c>
      <c r="D211" s="64">
        <v>1.0</v>
      </c>
      <c r="E211" s="65">
        <v>0.0667</v>
      </c>
    </row>
    <row r="212">
      <c r="A212" s="63" t="s">
        <v>136</v>
      </c>
      <c r="B212" s="63" t="s">
        <v>652</v>
      </c>
      <c r="C212" s="64">
        <v>228.0</v>
      </c>
      <c r="D212" s="64">
        <v>30.0</v>
      </c>
      <c r="E212" s="65">
        <v>0.1316</v>
      </c>
    </row>
    <row r="213">
      <c r="A213" s="63" t="s">
        <v>136</v>
      </c>
      <c r="B213" s="63" t="s">
        <v>333</v>
      </c>
      <c r="C213" s="64">
        <v>447.0</v>
      </c>
      <c r="D213" s="64">
        <v>70.0</v>
      </c>
      <c r="E213" s="65">
        <v>0.1566</v>
      </c>
    </row>
    <row r="214">
      <c r="A214" s="63" t="s">
        <v>136</v>
      </c>
      <c r="B214" s="63" t="s">
        <v>779</v>
      </c>
      <c r="C214" s="64">
        <v>13.0</v>
      </c>
      <c r="D214" s="64">
        <v>3.0</v>
      </c>
      <c r="E214" s="65">
        <v>0.2308</v>
      </c>
    </row>
    <row r="215">
      <c r="A215" s="63" t="s">
        <v>136</v>
      </c>
      <c r="B215" s="63" t="s">
        <v>334</v>
      </c>
      <c r="C215" s="64">
        <v>1156.0</v>
      </c>
      <c r="D215" s="64">
        <v>225.0</v>
      </c>
      <c r="E215" s="65">
        <v>0.1946</v>
      </c>
    </row>
    <row r="216">
      <c r="A216" s="63" t="s">
        <v>136</v>
      </c>
      <c r="B216" s="63" t="s">
        <v>335</v>
      </c>
      <c r="C216" s="64">
        <v>3.0</v>
      </c>
      <c r="D216" s="64">
        <v>1.0</v>
      </c>
      <c r="E216" s="65">
        <v>0.3333</v>
      </c>
    </row>
    <row r="217">
      <c r="A217" s="63" t="s">
        <v>136</v>
      </c>
      <c r="B217" s="63" t="s">
        <v>653</v>
      </c>
      <c r="C217" s="64">
        <v>10.0</v>
      </c>
      <c r="D217" s="64">
        <v>0.0</v>
      </c>
      <c r="E217" s="65">
        <v>0.0</v>
      </c>
    </row>
    <row r="218">
      <c r="A218" s="63" t="s">
        <v>136</v>
      </c>
      <c r="B218" s="63" t="s">
        <v>336</v>
      </c>
      <c r="C218" s="64">
        <v>20.0</v>
      </c>
      <c r="D218" s="64">
        <v>1.0</v>
      </c>
      <c r="E218" s="65">
        <v>0.05</v>
      </c>
    </row>
    <row r="219">
      <c r="A219" s="63" t="s">
        <v>136</v>
      </c>
      <c r="B219" s="63" t="s">
        <v>654</v>
      </c>
      <c r="C219" s="64">
        <v>208.0</v>
      </c>
      <c r="D219" s="64">
        <v>55.0</v>
      </c>
      <c r="E219" s="65">
        <v>0.2644</v>
      </c>
    </row>
    <row r="220">
      <c r="A220" s="63" t="s">
        <v>136</v>
      </c>
      <c r="B220" s="63" t="s">
        <v>655</v>
      </c>
      <c r="C220" s="64">
        <v>206.0</v>
      </c>
      <c r="D220" s="64">
        <v>67.0</v>
      </c>
      <c r="E220" s="65">
        <v>0.3252</v>
      </c>
    </row>
    <row r="221">
      <c r="A221" s="63" t="s">
        <v>136</v>
      </c>
      <c r="B221" s="63" t="s">
        <v>780</v>
      </c>
      <c r="C221" s="64">
        <v>2.0</v>
      </c>
      <c r="D221" s="64">
        <v>0.0</v>
      </c>
      <c r="E221" s="65">
        <v>0.0</v>
      </c>
    </row>
    <row r="222">
      <c r="A222" s="63" t="s">
        <v>136</v>
      </c>
      <c r="B222" s="63" t="s">
        <v>781</v>
      </c>
      <c r="C222" s="64">
        <v>1.0</v>
      </c>
      <c r="D222" s="64">
        <v>0.0</v>
      </c>
      <c r="E222" s="65">
        <v>0.0</v>
      </c>
    </row>
    <row r="223">
      <c r="A223" s="63" t="s">
        <v>136</v>
      </c>
      <c r="B223" s="63" t="s">
        <v>657</v>
      </c>
      <c r="C223" s="64">
        <v>169.0</v>
      </c>
      <c r="D223" s="64">
        <v>40.0</v>
      </c>
      <c r="E223" s="65">
        <v>0.2367</v>
      </c>
    </row>
    <row r="224">
      <c r="A224" s="63" t="s">
        <v>136</v>
      </c>
      <c r="B224" s="63" t="s">
        <v>338</v>
      </c>
      <c r="C224" s="64">
        <v>661.0</v>
      </c>
      <c r="D224" s="64">
        <v>162.0</v>
      </c>
      <c r="E224" s="65">
        <v>0.2451</v>
      </c>
    </row>
    <row r="225">
      <c r="A225" s="63" t="s">
        <v>136</v>
      </c>
      <c r="B225" s="63" t="s">
        <v>658</v>
      </c>
      <c r="C225" s="64">
        <v>195.0</v>
      </c>
      <c r="D225" s="64">
        <v>58.0</v>
      </c>
      <c r="E225" s="65">
        <v>0.2974</v>
      </c>
    </row>
    <row r="226">
      <c r="A226" s="63" t="s">
        <v>139</v>
      </c>
      <c r="B226" s="63" t="s">
        <v>660</v>
      </c>
      <c r="C226" s="64">
        <v>3.0</v>
      </c>
      <c r="D226" s="64">
        <v>1.0</v>
      </c>
      <c r="E226" s="65">
        <v>0.3333</v>
      </c>
    </row>
    <row r="227">
      <c r="A227" s="63" t="s">
        <v>139</v>
      </c>
      <c r="B227" s="63" t="s">
        <v>339</v>
      </c>
      <c r="C227" s="64">
        <v>242.0</v>
      </c>
      <c r="D227" s="64">
        <v>46.0</v>
      </c>
      <c r="E227" s="65">
        <v>0.1901</v>
      </c>
    </row>
    <row r="228">
      <c r="A228" s="63" t="s">
        <v>139</v>
      </c>
      <c r="B228" s="63" t="s">
        <v>661</v>
      </c>
      <c r="C228" s="64">
        <v>3061.0</v>
      </c>
      <c r="D228" s="64">
        <v>706.0</v>
      </c>
      <c r="E228" s="65">
        <v>0.2306</v>
      </c>
    </row>
    <row r="229">
      <c r="A229" s="63" t="s">
        <v>139</v>
      </c>
      <c r="B229" s="63" t="s">
        <v>782</v>
      </c>
      <c r="C229" s="64">
        <v>6.0</v>
      </c>
      <c r="D229" s="64">
        <v>0.0</v>
      </c>
      <c r="E229" s="65">
        <v>0.0</v>
      </c>
    </row>
    <row r="230">
      <c r="A230" s="63" t="s">
        <v>139</v>
      </c>
      <c r="B230" s="63" t="s">
        <v>783</v>
      </c>
      <c r="C230" s="64">
        <v>3.0</v>
      </c>
      <c r="D230" s="64">
        <v>0.0</v>
      </c>
      <c r="E230" s="65">
        <v>0.0</v>
      </c>
    </row>
    <row r="231">
      <c r="A231" s="63" t="s">
        <v>139</v>
      </c>
      <c r="B231" s="63" t="s">
        <v>784</v>
      </c>
      <c r="C231" s="64">
        <v>9.0</v>
      </c>
      <c r="D231" s="64">
        <v>1.0</v>
      </c>
      <c r="E231" s="65">
        <v>0.1111</v>
      </c>
    </row>
    <row r="232">
      <c r="A232" s="63" t="s">
        <v>139</v>
      </c>
      <c r="B232" s="63" t="s">
        <v>663</v>
      </c>
      <c r="C232" s="64">
        <v>418.0</v>
      </c>
      <c r="D232" s="64">
        <v>36.0</v>
      </c>
      <c r="E232" s="65">
        <v>0.0861</v>
      </c>
    </row>
    <row r="233">
      <c r="A233" s="63" t="s">
        <v>139</v>
      </c>
      <c r="B233" s="63" t="s">
        <v>664</v>
      </c>
      <c r="C233" s="64">
        <v>35.0</v>
      </c>
      <c r="D233" s="64">
        <v>6.0</v>
      </c>
      <c r="E233" s="65">
        <v>0.1714</v>
      </c>
    </row>
    <row r="234">
      <c r="A234" s="63" t="s">
        <v>139</v>
      </c>
      <c r="B234" s="63" t="s">
        <v>785</v>
      </c>
      <c r="C234" s="64">
        <v>2.0</v>
      </c>
      <c r="D234" s="64">
        <v>0.0</v>
      </c>
      <c r="E234" s="65">
        <v>0.0</v>
      </c>
    </row>
    <row r="235">
      <c r="A235" s="63" t="s">
        <v>139</v>
      </c>
      <c r="B235" s="63" t="s">
        <v>665</v>
      </c>
      <c r="C235" s="64">
        <v>575.0</v>
      </c>
      <c r="D235" s="64">
        <v>112.0</v>
      </c>
      <c r="E235" s="65">
        <v>0.1948</v>
      </c>
    </row>
    <row r="236">
      <c r="A236" s="63" t="s">
        <v>139</v>
      </c>
      <c r="B236" s="63" t="s">
        <v>342</v>
      </c>
      <c r="C236" s="64">
        <v>5.0</v>
      </c>
      <c r="D236" s="64">
        <v>3.0</v>
      </c>
      <c r="E236" s="65">
        <v>0.6</v>
      </c>
    </row>
    <row r="237">
      <c r="A237" s="63" t="s">
        <v>139</v>
      </c>
      <c r="B237" s="63" t="s">
        <v>666</v>
      </c>
      <c r="C237" s="64">
        <v>73.0</v>
      </c>
      <c r="D237" s="64">
        <v>29.0</v>
      </c>
      <c r="E237" s="65">
        <v>0.3973</v>
      </c>
    </row>
    <row r="238">
      <c r="A238" s="63" t="s">
        <v>139</v>
      </c>
      <c r="B238" s="63" t="s">
        <v>786</v>
      </c>
      <c r="C238" s="64">
        <v>2.0</v>
      </c>
      <c r="D238" s="64">
        <v>0.0</v>
      </c>
      <c r="E238" s="65">
        <v>0.0</v>
      </c>
    </row>
    <row r="239">
      <c r="A239" s="63" t="s">
        <v>139</v>
      </c>
      <c r="B239" s="63" t="s">
        <v>667</v>
      </c>
      <c r="C239" s="64">
        <v>131.0</v>
      </c>
      <c r="D239" s="64">
        <v>20.0</v>
      </c>
      <c r="E239" s="65">
        <v>0.1527</v>
      </c>
    </row>
    <row r="240">
      <c r="A240" s="63" t="s">
        <v>139</v>
      </c>
      <c r="B240" s="63" t="s">
        <v>344</v>
      </c>
      <c r="C240" s="64">
        <v>1541.0</v>
      </c>
      <c r="D240" s="64">
        <v>284.0</v>
      </c>
      <c r="E240" s="65">
        <v>0.1843</v>
      </c>
    </row>
    <row r="241">
      <c r="A241" s="63" t="s">
        <v>139</v>
      </c>
      <c r="B241" s="63" t="s">
        <v>345</v>
      </c>
      <c r="C241" s="64">
        <v>577.0</v>
      </c>
      <c r="D241" s="64">
        <v>121.0</v>
      </c>
      <c r="E241" s="65">
        <v>0.2097</v>
      </c>
    </row>
    <row r="242">
      <c r="A242" s="63" t="s">
        <v>140</v>
      </c>
      <c r="B242" s="63" t="s">
        <v>787</v>
      </c>
      <c r="C242" s="64">
        <v>3.0</v>
      </c>
      <c r="D242" s="64">
        <v>1.0</v>
      </c>
      <c r="E242" s="65">
        <v>0.3333</v>
      </c>
    </row>
    <row r="243">
      <c r="A243" s="63" t="s">
        <v>143</v>
      </c>
      <c r="B243" s="63" t="s">
        <v>536</v>
      </c>
      <c r="C243" s="64">
        <v>1.0</v>
      </c>
      <c r="D243" s="64">
        <v>1.0</v>
      </c>
      <c r="E243" s="65">
        <v>1.0</v>
      </c>
    </row>
    <row r="244">
      <c r="A244" s="63" t="s">
        <v>143</v>
      </c>
      <c r="B244" s="63" t="s">
        <v>349</v>
      </c>
      <c r="C244" s="64">
        <v>28.0</v>
      </c>
      <c r="D244" s="64">
        <v>12.0</v>
      </c>
      <c r="E244" s="65">
        <v>0.4286</v>
      </c>
    </row>
    <row r="245">
      <c r="A245" s="63" t="s">
        <v>144</v>
      </c>
      <c r="B245" s="63" t="s">
        <v>350</v>
      </c>
      <c r="C245" s="64">
        <v>67.0</v>
      </c>
      <c r="D245" s="64">
        <v>7.0</v>
      </c>
      <c r="E245" s="65">
        <v>0.1045</v>
      </c>
    </row>
    <row r="246">
      <c r="A246" s="63" t="s">
        <v>144</v>
      </c>
      <c r="B246" s="63" t="s">
        <v>352</v>
      </c>
      <c r="C246" s="64">
        <v>93.0</v>
      </c>
      <c r="D246" s="64">
        <v>69.0</v>
      </c>
      <c r="E246" s="65">
        <v>0.7419</v>
      </c>
    </row>
    <row r="247">
      <c r="A247" s="63" t="s">
        <v>146</v>
      </c>
      <c r="B247" s="63" t="s">
        <v>353</v>
      </c>
      <c r="C247" s="64">
        <v>114.0</v>
      </c>
      <c r="D247" s="64">
        <v>38.0</v>
      </c>
      <c r="E247" s="65">
        <v>0.3333</v>
      </c>
    </row>
    <row r="248">
      <c r="A248" s="63" t="s">
        <v>147</v>
      </c>
      <c r="B248" s="63" t="s">
        <v>354</v>
      </c>
      <c r="C248" s="64">
        <v>97.0</v>
      </c>
      <c r="D248" s="64">
        <v>70.0</v>
      </c>
      <c r="E248" s="65">
        <v>0.7216</v>
      </c>
    </row>
    <row r="249">
      <c r="A249" s="63" t="s">
        <v>147</v>
      </c>
      <c r="B249" s="63" t="s">
        <v>355</v>
      </c>
      <c r="C249" s="64">
        <v>10.0</v>
      </c>
      <c r="D249" s="64">
        <v>5.0</v>
      </c>
      <c r="E249" s="65">
        <v>0.5</v>
      </c>
    </row>
    <row r="250">
      <c r="A250" s="63" t="s">
        <v>147</v>
      </c>
      <c r="B250" s="63" t="s">
        <v>538</v>
      </c>
      <c r="C250" s="64">
        <v>3.0</v>
      </c>
      <c r="D250" s="64">
        <v>1.0</v>
      </c>
      <c r="E250" s="65">
        <v>0.3333</v>
      </c>
    </row>
    <row r="251">
      <c r="A251" s="63" t="s">
        <v>147</v>
      </c>
      <c r="B251" s="63" t="s">
        <v>671</v>
      </c>
      <c r="C251" s="64">
        <v>223.0</v>
      </c>
      <c r="D251" s="64">
        <v>34.0</v>
      </c>
      <c r="E251" s="65">
        <v>0.1525</v>
      </c>
    </row>
    <row r="252">
      <c r="A252" s="63" t="s">
        <v>147</v>
      </c>
      <c r="B252" s="63" t="s">
        <v>788</v>
      </c>
      <c r="C252" s="64">
        <v>3.0</v>
      </c>
      <c r="D252" s="64">
        <v>0.0</v>
      </c>
      <c r="E252" s="65">
        <v>0.0</v>
      </c>
    </row>
    <row r="253">
      <c r="A253" s="63" t="s">
        <v>147</v>
      </c>
      <c r="B253" s="63" t="s">
        <v>357</v>
      </c>
      <c r="C253" s="64">
        <v>1.0</v>
      </c>
      <c r="D253" s="64">
        <v>1.0</v>
      </c>
      <c r="E253" s="65">
        <v>1.0</v>
      </c>
    </row>
    <row r="254">
      <c r="A254" s="63" t="s">
        <v>147</v>
      </c>
      <c r="B254" s="63" t="s">
        <v>673</v>
      </c>
      <c r="C254" s="64">
        <v>32.0</v>
      </c>
      <c r="D254" s="64">
        <v>11.0</v>
      </c>
      <c r="E254" s="65">
        <v>0.3438</v>
      </c>
    </row>
    <row r="255">
      <c r="A255" s="63" t="s">
        <v>147</v>
      </c>
      <c r="B255" s="63" t="s">
        <v>359</v>
      </c>
      <c r="C255" s="64">
        <v>123.0</v>
      </c>
      <c r="D255" s="64">
        <v>16.0</v>
      </c>
      <c r="E255" s="65">
        <v>0.1301</v>
      </c>
    </row>
    <row r="256">
      <c r="A256" s="63" t="s">
        <v>147</v>
      </c>
      <c r="B256" s="63" t="s">
        <v>360</v>
      </c>
      <c r="C256" s="64">
        <v>30.0</v>
      </c>
      <c r="D256" s="64">
        <v>15.0</v>
      </c>
      <c r="E256" s="65">
        <v>0.5</v>
      </c>
    </row>
    <row r="257">
      <c r="A257" s="63" t="s">
        <v>147</v>
      </c>
      <c r="B257" s="63" t="s">
        <v>674</v>
      </c>
      <c r="C257" s="64">
        <v>29.0</v>
      </c>
      <c r="D257" s="64">
        <v>9.0</v>
      </c>
      <c r="E257" s="65">
        <v>0.3103</v>
      </c>
    </row>
    <row r="258">
      <c r="A258" s="63" t="s">
        <v>147</v>
      </c>
      <c r="B258" s="63" t="s">
        <v>361</v>
      </c>
      <c r="C258" s="64">
        <v>9.0</v>
      </c>
      <c r="D258" s="64">
        <v>8.0</v>
      </c>
      <c r="E258" s="65">
        <v>0.8889</v>
      </c>
    </row>
    <row r="259">
      <c r="A259" s="63" t="s">
        <v>147</v>
      </c>
      <c r="B259" s="63" t="s">
        <v>539</v>
      </c>
      <c r="C259" s="64">
        <v>1.0</v>
      </c>
      <c r="D259" s="64">
        <v>1.0</v>
      </c>
      <c r="E259" s="65">
        <v>1.0</v>
      </c>
    </row>
    <row r="260">
      <c r="A260" s="63" t="s">
        <v>147</v>
      </c>
      <c r="B260" s="63" t="s">
        <v>362</v>
      </c>
      <c r="C260" s="64">
        <v>30.0</v>
      </c>
      <c r="D260" s="64">
        <v>11.0</v>
      </c>
      <c r="E260" s="65">
        <v>0.3667</v>
      </c>
    </row>
    <row r="261">
      <c r="A261" s="63" t="s">
        <v>147</v>
      </c>
      <c r="B261" s="63" t="s">
        <v>675</v>
      </c>
      <c r="C261" s="64">
        <v>77.0</v>
      </c>
      <c r="D261" s="64">
        <v>25.0</v>
      </c>
      <c r="E261" s="65">
        <v>0.3247</v>
      </c>
    </row>
    <row r="262">
      <c r="A262" s="63" t="s">
        <v>147</v>
      </c>
      <c r="B262" s="63" t="s">
        <v>676</v>
      </c>
      <c r="C262" s="64">
        <v>363.0</v>
      </c>
      <c r="D262" s="64">
        <v>62.0</v>
      </c>
      <c r="E262" s="65">
        <v>0.1708</v>
      </c>
    </row>
    <row r="263">
      <c r="A263" s="63" t="s">
        <v>147</v>
      </c>
      <c r="B263" s="63" t="s">
        <v>365</v>
      </c>
      <c r="C263" s="64">
        <v>25.0</v>
      </c>
      <c r="D263" s="64">
        <v>11.0</v>
      </c>
      <c r="E263" s="65">
        <v>0.44</v>
      </c>
    </row>
    <row r="264">
      <c r="A264" s="63" t="s">
        <v>147</v>
      </c>
      <c r="B264" s="63" t="s">
        <v>366</v>
      </c>
      <c r="C264" s="64">
        <v>2.0</v>
      </c>
      <c r="D264" s="64">
        <v>2.0</v>
      </c>
      <c r="E264" s="65">
        <v>1.0</v>
      </c>
    </row>
    <row r="265">
      <c r="A265" s="63" t="s">
        <v>147</v>
      </c>
      <c r="B265" s="63" t="s">
        <v>367</v>
      </c>
      <c r="C265" s="64">
        <v>176.0</v>
      </c>
      <c r="D265" s="64">
        <v>47.0</v>
      </c>
      <c r="E265" s="65">
        <v>0.267</v>
      </c>
    </row>
    <row r="266">
      <c r="A266" s="63" t="s">
        <v>147</v>
      </c>
      <c r="B266" s="63" t="s">
        <v>368</v>
      </c>
      <c r="C266" s="64">
        <v>149.0</v>
      </c>
      <c r="D266" s="64">
        <v>41.0</v>
      </c>
      <c r="E266" s="65">
        <v>0.2752</v>
      </c>
    </row>
    <row r="267">
      <c r="A267" s="63" t="s">
        <v>147</v>
      </c>
      <c r="B267" s="63" t="s">
        <v>540</v>
      </c>
      <c r="C267" s="64">
        <v>1.0</v>
      </c>
      <c r="D267" s="64">
        <v>1.0</v>
      </c>
      <c r="E267" s="65">
        <v>1.0</v>
      </c>
    </row>
    <row r="268">
      <c r="A268" s="63" t="s">
        <v>147</v>
      </c>
      <c r="B268" s="63" t="s">
        <v>677</v>
      </c>
      <c r="C268" s="64">
        <v>13.0</v>
      </c>
      <c r="D268" s="64">
        <v>1.0</v>
      </c>
      <c r="E268" s="65">
        <v>0.0769</v>
      </c>
    </row>
    <row r="269">
      <c r="A269" s="63" t="s">
        <v>147</v>
      </c>
      <c r="B269" s="63" t="s">
        <v>369</v>
      </c>
      <c r="C269" s="64">
        <v>214.0</v>
      </c>
      <c r="D269" s="64">
        <v>54.0</v>
      </c>
      <c r="E269" s="65">
        <v>0.2523</v>
      </c>
    </row>
    <row r="270">
      <c r="A270" s="63" t="s">
        <v>149</v>
      </c>
      <c r="B270" s="63" t="s">
        <v>372</v>
      </c>
      <c r="C270" s="64">
        <v>1.0</v>
      </c>
      <c r="D270" s="64">
        <v>1.0</v>
      </c>
      <c r="E270" s="65">
        <v>1.0</v>
      </c>
    </row>
    <row r="271">
      <c r="A271" s="63" t="s">
        <v>152</v>
      </c>
      <c r="B271" s="63" t="s">
        <v>376</v>
      </c>
      <c r="C271" s="64">
        <v>3.0</v>
      </c>
      <c r="D271" s="64">
        <v>0.0</v>
      </c>
      <c r="E271" s="65">
        <v>0.0</v>
      </c>
    </row>
    <row r="272">
      <c r="A272" s="63" t="s">
        <v>152</v>
      </c>
      <c r="B272" s="63" t="s">
        <v>377</v>
      </c>
      <c r="C272" s="64">
        <v>2.0</v>
      </c>
      <c r="D272" s="64">
        <v>0.0</v>
      </c>
      <c r="E272" s="65">
        <v>0.0</v>
      </c>
    </row>
    <row r="273">
      <c r="A273" s="63" t="s">
        <v>152</v>
      </c>
      <c r="B273" s="63" t="s">
        <v>378</v>
      </c>
      <c r="C273" s="64">
        <v>3.0</v>
      </c>
      <c r="D273" s="64">
        <v>0.0</v>
      </c>
      <c r="E273" s="65">
        <v>0.0</v>
      </c>
    </row>
    <row r="274">
      <c r="A274" s="63" t="s">
        <v>152</v>
      </c>
      <c r="B274" s="63" t="s">
        <v>789</v>
      </c>
      <c r="C274" s="64">
        <v>2.0</v>
      </c>
      <c r="D274" s="64">
        <v>0.0</v>
      </c>
      <c r="E274" s="65">
        <v>0.0</v>
      </c>
    </row>
    <row r="275">
      <c r="A275" s="63" t="s">
        <v>152</v>
      </c>
      <c r="B275" s="63" t="s">
        <v>381</v>
      </c>
      <c r="C275" s="64">
        <v>3.0</v>
      </c>
      <c r="D275" s="64">
        <v>1.0</v>
      </c>
      <c r="E275" s="65">
        <v>0.3333</v>
      </c>
    </row>
    <row r="276">
      <c r="A276" s="63" t="s">
        <v>152</v>
      </c>
      <c r="B276" s="63" t="s">
        <v>679</v>
      </c>
      <c r="C276" s="64">
        <v>21.0</v>
      </c>
      <c r="D276" s="64">
        <v>3.0</v>
      </c>
      <c r="E276" s="65">
        <v>0.1429</v>
      </c>
    </row>
    <row r="277">
      <c r="A277" s="63" t="s">
        <v>152</v>
      </c>
      <c r="B277" s="63" t="s">
        <v>790</v>
      </c>
      <c r="C277" s="64">
        <v>9.0</v>
      </c>
      <c r="D277" s="64">
        <v>1.0</v>
      </c>
      <c r="E277" s="65">
        <v>0.1111</v>
      </c>
    </row>
    <row r="278">
      <c r="A278" s="63" t="s">
        <v>152</v>
      </c>
      <c r="B278" s="63" t="s">
        <v>680</v>
      </c>
      <c r="C278" s="64">
        <v>1.0</v>
      </c>
      <c r="D278" s="64">
        <v>1.0</v>
      </c>
      <c r="E278" s="65">
        <v>1.0</v>
      </c>
    </row>
    <row r="279">
      <c r="A279" s="63" t="s">
        <v>152</v>
      </c>
      <c r="B279" s="63" t="s">
        <v>387</v>
      </c>
      <c r="C279" s="64">
        <v>1.0</v>
      </c>
      <c r="D279" s="64">
        <v>1.0</v>
      </c>
      <c r="E279" s="65">
        <v>1.0</v>
      </c>
    </row>
    <row r="280">
      <c r="A280" s="63" t="s">
        <v>152</v>
      </c>
      <c r="B280" s="63" t="s">
        <v>791</v>
      </c>
      <c r="C280" s="64">
        <v>2.0</v>
      </c>
      <c r="D280" s="64">
        <v>0.0</v>
      </c>
      <c r="E280" s="65">
        <v>0.0</v>
      </c>
    </row>
    <row r="281">
      <c r="A281" s="63" t="s">
        <v>152</v>
      </c>
      <c r="B281" s="63" t="s">
        <v>792</v>
      </c>
      <c r="C281" s="64">
        <v>1.0</v>
      </c>
      <c r="D281" s="64">
        <v>0.0</v>
      </c>
      <c r="E281" s="65">
        <v>0.0</v>
      </c>
    </row>
    <row r="282">
      <c r="A282" s="63" t="s">
        <v>152</v>
      </c>
      <c r="B282" s="63" t="s">
        <v>549</v>
      </c>
      <c r="C282" s="64">
        <v>10.0</v>
      </c>
      <c r="D282" s="64">
        <v>0.0</v>
      </c>
      <c r="E282" s="65">
        <v>0.0</v>
      </c>
    </row>
    <row r="283">
      <c r="A283" s="63" t="s">
        <v>153</v>
      </c>
      <c r="B283" s="63" t="s">
        <v>388</v>
      </c>
      <c r="C283" s="64">
        <v>2.0</v>
      </c>
      <c r="D283" s="64">
        <v>0.0</v>
      </c>
      <c r="E283" s="65">
        <v>0.0</v>
      </c>
    </row>
    <row r="284">
      <c r="A284" s="63" t="s">
        <v>154</v>
      </c>
      <c r="B284" s="63" t="s">
        <v>793</v>
      </c>
      <c r="C284" s="64">
        <v>1.0</v>
      </c>
      <c r="D284" s="64">
        <v>0.0</v>
      </c>
      <c r="E284" s="65">
        <v>0.0</v>
      </c>
    </row>
    <row r="285">
      <c r="A285" s="63" t="s">
        <v>154</v>
      </c>
      <c r="B285" s="63" t="s">
        <v>389</v>
      </c>
      <c r="C285" s="64">
        <v>1125.0</v>
      </c>
      <c r="D285" s="64">
        <v>269.0</v>
      </c>
      <c r="E285" s="65">
        <v>0.2391</v>
      </c>
    </row>
    <row r="286">
      <c r="A286" s="63" t="s">
        <v>154</v>
      </c>
      <c r="B286" s="63" t="s">
        <v>390</v>
      </c>
      <c r="C286" s="64">
        <v>40.0</v>
      </c>
      <c r="D286" s="64">
        <v>32.0</v>
      </c>
      <c r="E286" s="65">
        <v>0.8</v>
      </c>
    </row>
    <row r="287">
      <c r="A287" s="63" t="s">
        <v>154</v>
      </c>
      <c r="B287" s="63" t="s">
        <v>391</v>
      </c>
      <c r="C287" s="64">
        <v>810.0</v>
      </c>
      <c r="D287" s="64">
        <v>116.0</v>
      </c>
      <c r="E287" s="65">
        <v>0.1432</v>
      </c>
    </row>
    <row r="288">
      <c r="A288" s="63" t="s">
        <v>154</v>
      </c>
      <c r="B288" s="63" t="s">
        <v>392</v>
      </c>
      <c r="C288" s="64">
        <v>44.0</v>
      </c>
      <c r="D288" s="64">
        <v>15.0</v>
      </c>
      <c r="E288" s="65">
        <v>0.3409</v>
      </c>
    </row>
    <row r="289">
      <c r="A289" s="63" t="s">
        <v>154</v>
      </c>
      <c r="B289" s="63" t="s">
        <v>550</v>
      </c>
      <c r="C289" s="64">
        <v>15.0</v>
      </c>
      <c r="D289" s="64">
        <v>12.0</v>
      </c>
      <c r="E289" s="65">
        <v>0.8</v>
      </c>
    </row>
    <row r="290">
      <c r="A290" s="63" t="s">
        <v>154</v>
      </c>
      <c r="B290" s="63" t="s">
        <v>394</v>
      </c>
      <c r="C290" s="64">
        <v>2540.0</v>
      </c>
      <c r="D290" s="64">
        <v>750.0</v>
      </c>
      <c r="E290" s="65">
        <v>0.2953</v>
      </c>
    </row>
    <row r="291">
      <c r="A291" s="63" t="s">
        <v>154</v>
      </c>
      <c r="B291" s="63" t="s">
        <v>681</v>
      </c>
      <c r="C291" s="64">
        <v>8.0</v>
      </c>
      <c r="D291" s="64">
        <v>4.0</v>
      </c>
      <c r="E291" s="65">
        <v>0.5</v>
      </c>
    </row>
    <row r="292">
      <c r="A292" s="63" t="s">
        <v>154</v>
      </c>
      <c r="B292" s="63" t="s">
        <v>395</v>
      </c>
      <c r="C292" s="64">
        <v>298.0</v>
      </c>
      <c r="D292" s="64">
        <v>81.0</v>
      </c>
      <c r="E292" s="65">
        <v>0.2718</v>
      </c>
    </row>
    <row r="293">
      <c r="A293" s="63" t="s">
        <v>154</v>
      </c>
      <c r="B293" s="63" t="s">
        <v>396</v>
      </c>
      <c r="C293" s="64">
        <v>291.0</v>
      </c>
      <c r="D293" s="64">
        <v>97.0</v>
      </c>
      <c r="E293" s="65">
        <v>0.3333</v>
      </c>
    </row>
    <row r="294">
      <c r="A294" s="63" t="s">
        <v>154</v>
      </c>
      <c r="B294" s="63" t="s">
        <v>682</v>
      </c>
      <c r="C294" s="64">
        <v>1026.0</v>
      </c>
      <c r="D294" s="64">
        <v>272.0</v>
      </c>
      <c r="E294" s="65">
        <v>0.2651</v>
      </c>
    </row>
    <row r="295">
      <c r="A295" s="63" t="s">
        <v>154</v>
      </c>
      <c r="B295" s="63" t="s">
        <v>683</v>
      </c>
      <c r="C295" s="64">
        <v>8.0</v>
      </c>
      <c r="D295" s="64">
        <v>3.0</v>
      </c>
      <c r="E295" s="65">
        <v>0.375</v>
      </c>
    </row>
    <row r="296">
      <c r="A296" s="63" t="s">
        <v>154</v>
      </c>
      <c r="B296" s="63" t="s">
        <v>794</v>
      </c>
      <c r="C296" s="64">
        <v>2.0</v>
      </c>
      <c r="D296" s="64">
        <v>1.0</v>
      </c>
      <c r="E296" s="65">
        <v>0.5</v>
      </c>
    </row>
    <row r="297">
      <c r="A297" s="63" t="s">
        <v>154</v>
      </c>
      <c r="B297" s="63" t="s">
        <v>684</v>
      </c>
      <c r="C297" s="64">
        <v>38.0</v>
      </c>
      <c r="D297" s="64">
        <v>25.0</v>
      </c>
      <c r="E297" s="65">
        <v>0.6579</v>
      </c>
    </row>
    <row r="298">
      <c r="A298" s="63" t="s">
        <v>154</v>
      </c>
      <c r="B298" s="63" t="s">
        <v>686</v>
      </c>
      <c r="C298" s="64">
        <v>29.0</v>
      </c>
      <c r="D298" s="64">
        <v>12.0</v>
      </c>
      <c r="E298" s="65">
        <v>0.4138</v>
      </c>
    </row>
    <row r="299">
      <c r="A299" s="63" t="s">
        <v>154</v>
      </c>
      <c r="B299" s="63" t="s">
        <v>398</v>
      </c>
      <c r="C299" s="64">
        <v>467.0</v>
      </c>
      <c r="D299" s="64">
        <v>158.0</v>
      </c>
      <c r="E299" s="65">
        <v>0.3383</v>
      </c>
    </row>
    <row r="300">
      <c r="A300" s="63" t="s">
        <v>154</v>
      </c>
      <c r="B300" s="63" t="s">
        <v>554</v>
      </c>
      <c r="C300" s="64">
        <v>11.0</v>
      </c>
      <c r="D300" s="64">
        <v>5.0</v>
      </c>
      <c r="E300" s="65">
        <v>0.4545</v>
      </c>
    </row>
    <row r="301">
      <c r="A301" s="63" t="s">
        <v>154</v>
      </c>
      <c r="B301" s="63" t="s">
        <v>795</v>
      </c>
      <c r="C301" s="64">
        <v>21.0</v>
      </c>
      <c r="D301" s="64">
        <v>5.0</v>
      </c>
      <c r="E301" s="65">
        <v>0.2381</v>
      </c>
    </row>
    <row r="302">
      <c r="A302" s="63" t="s">
        <v>154</v>
      </c>
      <c r="B302" s="63" t="s">
        <v>400</v>
      </c>
      <c r="C302" s="64">
        <v>45.0</v>
      </c>
      <c r="D302" s="64">
        <v>22.0</v>
      </c>
      <c r="E302" s="65">
        <v>0.4889</v>
      </c>
    </row>
    <row r="303">
      <c r="A303" s="63" t="s">
        <v>154</v>
      </c>
      <c r="B303" s="63" t="s">
        <v>555</v>
      </c>
      <c r="C303" s="64">
        <v>3.0</v>
      </c>
      <c r="D303" s="64">
        <v>1.0</v>
      </c>
      <c r="E303" s="65">
        <v>0.3333</v>
      </c>
    </row>
    <row r="304">
      <c r="A304" s="63" t="s">
        <v>154</v>
      </c>
      <c r="B304" s="63" t="s">
        <v>688</v>
      </c>
      <c r="C304" s="64">
        <v>8.0</v>
      </c>
      <c r="D304" s="64">
        <v>5.0</v>
      </c>
      <c r="E304" s="65">
        <v>0.625</v>
      </c>
    </row>
    <row r="305">
      <c r="A305" s="63" t="s">
        <v>154</v>
      </c>
      <c r="B305" s="63" t="s">
        <v>796</v>
      </c>
      <c r="C305" s="64">
        <v>9.0</v>
      </c>
      <c r="D305" s="64">
        <v>1.0</v>
      </c>
      <c r="E305" s="65">
        <v>0.1111</v>
      </c>
    </row>
    <row r="306">
      <c r="A306" s="63" t="s">
        <v>154</v>
      </c>
      <c r="B306" s="63" t="s">
        <v>402</v>
      </c>
      <c r="C306" s="64">
        <v>388.0</v>
      </c>
      <c r="D306" s="64">
        <v>112.0</v>
      </c>
      <c r="E306" s="65">
        <v>0.2887</v>
      </c>
    </row>
    <row r="307">
      <c r="A307" s="63" t="s">
        <v>154</v>
      </c>
      <c r="B307" s="63" t="s">
        <v>403</v>
      </c>
      <c r="C307" s="64">
        <v>1489.0</v>
      </c>
      <c r="D307" s="64">
        <v>361.0</v>
      </c>
      <c r="E307" s="65">
        <v>0.2424</v>
      </c>
    </row>
    <row r="308">
      <c r="A308" s="63" t="s">
        <v>154</v>
      </c>
      <c r="B308" s="63" t="s">
        <v>404</v>
      </c>
      <c r="C308" s="64">
        <v>3.0</v>
      </c>
      <c r="D308" s="64">
        <v>1.0</v>
      </c>
      <c r="E308" s="65">
        <v>0.3333</v>
      </c>
    </row>
    <row r="309">
      <c r="A309" s="63" t="s">
        <v>154</v>
      </c>
      <c r="B309" s="63" t="s">
        <v>405</v>
      </c>
      <c r="C309" s="64">
        <v>45.0</v>
      </c>
      <c r="D309" s="64">
        <v>9.0</v>
      </c>
      <c r="E309" s="65">
        <v>0.2</v>
      </c>
    </row>
    <row r="310">
      <c r="A310" s="63" t="s">
        <v>155</v>
      </c>
      <c r="B310" s="63" t="s">
        <v>689</v>
      </c>
      <c r="C310" s="64">
        <v>3.0</v>
      </c>
      <c r="D310" s="64">
        <v>1.0</v>
      </c>
      <c r="E310" s="65">
        <v>0.3333</v>
      </c>
    </row>
    <row r="311">
      <c r="A311" s="63" t="s">
        <v>157</v>
      </c>
      <c r="B311" s="63" t="s">
        <v>691</v>
      </c>
      <c r="C311" s="64">
        <v>1.0</v>
      </c>
      <c r="D311" s="64">
        <v>0.0</v>
      </c>
      <c r="E311" s="65">
        <v>0.0</v>
      </c>
    </row>
    <row r="312">
      <c r="A312" s="63" t="s">
        <v>157</v>
      </c>
      <c r="B312" s="63" t="s">
        <v>692</v>
      </c>
      <c r="C312" s="64">
        <v>1.0</v>
      </c>
      <c r="D312" s="64">
        <v>0.0</v>
      </c>
      <c r="E312" s="65">
        <v>0.0</v>
      </c>
    </row>
    <row r="313">
      <c r="A313" s="63" t="s">
        <v>157</v>
      </c>
      <c r="B313" s="63" t="s">
        <v>559</v>
      </c>
      <c r="C313" s="64">
        <v>4.0</v>
      </c>
      <c r="D313" s="64">
        <v>0.0</v>
      </c>
      <c r="E313" s="65">
        <v>0.0</v>
      </c>
    </row>
    <row r="314">
      <c r="A314" s="63" t="s">
        <v>157</v>
      </c>
      <c r="B314" s="63" t="s">
        <v>797</v>
      </c>
      <c r="C314" s="64">
        <v>2.0</v>
      </c>
      <c r="D314" s="64">
        <v>0.0</v>
      </c>
      <c r="E314" s="65">
        <v>0.0</v>
      </c>
    </row>
    <row r="315">
      <c r="A315" s="63" t="s">
        <v>157</v>
      </c>
      <c r="B315" s="63" t="s">
        <v>798</v>
      </c>
      <c r="C315" s="64">
        <v>2.0</v>
      </c>
      <c r="D315" s="64">
        <v>0.0</v>
      </c>
      <c r="E315" s="65">
        <v>0.0</v>
      </c>
    </row>
    <row r="316">
      <c r="A316" s="63" t="s">
        <v>157</v>
      </c>
      <c r="B316" s="63" t="s">
        <v>694</v>
      </c>
      <c r="C316" s="64">
        <v>3.0</v>
      </c>
      <c r="D316" s="64">
        <v>0.0</v>
      </c>
      <c r="E316" s="65">
        <v>0.0</v>
      </c>
    </row>
    <row r="317">
      <c r="A317" s="63" t="s">
        <v>158</v>
      </c>
      <c r="B317" s="63" t="s">
        <v>799</v>
      </c>
      <c r="C317" s="64">
        <v>108.0</v>
      </c>
      <c r="D317" s="64">
        <v>37.0</v>
      </c>
      <c r="E317" s="65">
        <v>0.3426</v>
      </c>
    </row>
    <row r="318">
      <c r="A318" s="63" t="s">
        <v>158</v>
      </c>
      <c r="B318" s="63" t="s">
        <v>416</v>
      </c>
      <c r="C318" s="64">
        <v>14.0</v>
      </c>
      <c r="D318" s="64">
        <v>3.0</v>
      </c>
      <c r="E318" s="65">
        <v>0.2143</v>
      </c>
    </row>
    <row r="319">
      <c r="A319" s="63" t="s">
        <v>158</v>
      </c>
      <c r="B319" s="63" t="s">
        <v>417</v>
      </c>
      <c r="C319" s="64">
        <v>151.0</v>
      </c>
      <c r="D319" s="64">
        <v>58.0</v>
      </c>
      <c r="E319" s="65">
        <v>0.3841</v>
      </c>
    </row>
    <row r="320">
      <c r="A320" s="63" t="s">
        <v>158</v>
      </c>
      <c r="B320" s="63" t="s">
        <v>697</v>
      </c>
      <c r="C320" s="64">
        <v>135.0</v>
      </c>
      <c r="D320" s="64">
        <v>25.0</v>
      </c>
      <c r="E320" s="65">
        <v>0.1852</v>
      </c>
    </row>
    <row r="321">
      <c r="A321" s="63" t="s">
        <v>158</v>
      </c>
      <c r="B321" s="63" t="s">
        <v>698</v>
      </c>
      <c r="C321" s="64">
        <v>33.0</v>
      </c>
      <c r="D321" s="64">
        <v>10.0</v>
      </c>
      <c r="E321" s="65">
        <v>0.303</v>
      </c>
    </row>
    <row r="322">
      <c r="A322" s="63" t="s">
        <v>158</v>
      </c>
      <c r="B322" s="63" t="s">
        <v>800</v>
      </c>
      <c r="C322" s="64">
        <v>38.0</v>
      </c>
      <c r="D322" s="64">
        <v>18.0</v>
      </c>
      <c r="E322" s="65">
        <v>0.4737</v>
      </c>
    </row>
    <row r="323">
      <c r="A323" s="63" t="s">
        <v>158</v>
      </c>
      <c r="B323" s="63" t="s">
        <v>420</v>
      </c>
      <c r="C323" s="64">
        <v>56.0</v>
      </c>
      <c r="D323" s="64">
        <v>4.0</v>
      </c>
      <c r="E323" s="65">
        <v>0.0714</v>
      </c>
    </row>
    <row r="324">
      <c r="A324" s="63" t="s">
        <v>158</v>
      </c>
      <c r="B324" s="63" t="s">
        <v>801</v>
      </c>
      <c r="C324" s="64">
        <v>27.0</v>
      </c>
      <c r="D324" s="64">
        <v>18.0</v>
      </c>
      <c r="E324" s="65">
        <v>0.6667</v>
      </c>
    </row>
    <row r="325">
      <c r="A325" s="63" t="s">
        <v>158</v>
      </c>
      <c r="B325" s="63" t="s">
        <v>421</v>
      </c>
      <c r="C325" s="64">
        <v>53.0</v>
      </c>
      <c r="D325" s="64">
        <v>16.0</v>
      </c>
      <c r="E325" s="65">
        <v>0.3019</v>
      </c>
    </row>
    <row r="326">
      <c r="A326" s="63" t="s">
        <v>158</v>
      </c>
      <c r="B326" s="63" t="s">
        <v>802</v>
      </c>
      <c r="C326" s="64">
        <v>3.0</v>
      </c>
      <c r="D326" s="64">
        <v>0.0</v>
      </c>
      <c r="E326" s="65">
        <v>0.0</v>
      </c>
    </row>
    <row r="327">
      <c r="A327" s="63" t="s">
        <v>158</v>
      </c>
      <c r="B327" s="63" t="s">
        <v>803</v>
      </c>
      <c r="C327" s="64">
        <v>2.0</v>
      </c>
      <c r="D327" s="64">
        <v>0.0</v>
      </c>
      <c r="E327" s="65">
        <v>0.0</v>
      </c>
    </row>
    <row r="328">
      <c r="A328" s="63" t="s">
        <v>158</v>
      </c>
      <c r="B328" s="63" t="s">
        <v>422</v>
      </c>
      <c r="C328" s="64">
        <v>31.0</v>
      </c>
      <c r="D328" s="64">
        <v>13.0</v>
      </c>
      <c r="E328" s="65">
        <v>0.4194</v>
      </c>
    </row>
    <row r="329">
      <c r="A329" s="63" t="s">
        <v>158</v>
      </c>
      <c r="B329" s="63" t="s">
        <v>804</v>
      </c>
      <c r="C329" s="64">
        <v>3.0</v>
      </c>
      <c r="D329" s="64">
        <v>0.0</v>
      </c>
      <c r="E329" s="65">
        <v>0.0</v>
      </c>
    </row>
    <row r="330">
      <c r="A330" s="63" t="s">
        <v>158</v>
      </c>
      <c r="B330" s="63" t="s">
        <v>702</v>
      </c>
      <c r="C330" s="64">
        <v>16.0</v>
      </c>
      <c r="D330" s="64">
        <v>1.0</v>
      </c>
      <c r="E330" s="65">
        <v>0.0625</v>
      </c>
    </row>
    <row r="331">
      <c r="A331" s="63" t="s">
        <v>158</v>
      </c>
      <c r="B331" s="63" t="s">
        <v>703</v>
      </c>
      <c r="C331" s="64">
        <v>1.0</v>
      </c>
      <c r="D331" s="64">
        <v>0.0</v>
      </c>
      <c r="E331" s="65">
        <v>0.0</v>
      </c>
    </row>
    <row r="332">
      <c r="A332" s="63" t="s">
        <v>158</v>
      </c>
      <c r="B332" s="63" t="s">
        <v>704</v>
      </c>
      <c r="C332" s="64">
        <v>11.0</v>
      </c>
      <c r="D332" s="64">
        <v>5.0</v>
      </c>
      <c r="E332" s="65">
        <v>0.4545</v>
      </c>
    </row>
    <row r="333">
      <c r="A333" s="63" t="s">
        <v>158</v>
      </c>
      <c r="B333" s="63" t="s">
        <v>425</v>
      </c>
      <c r="C333" s="64">
        <v>368.0</v>
      </c>
      <c r="D333" s="64">
        <v>151.0</v>
      </c>
      <c r="E333" s="65">
        <v>0.4103</v>
      </c>
    </row>
    <row r="334">
      <c r="A334" s="63" t="s">
        <v>158</v>
      </c>
      <c r="B334" s="63" t="s">
        <v>426</v>
      </c>
      <c r="C334" s="64">
        <v>42.0</v>
      </c>
      <c r="D334" s="64">
        <v>0.0</v>
      </c>
      <c r="E334" s="65">
        <v>0.0</v>
      </c>
    </row>
    <row r="335">
      <c r="A335" s="63" t="s">
        <v>158</v>
      </c>
      <c r="B335" s="63" t="s">
        <v>427</v>
      </c>
      <c r="C335" s="64">
        <v>336.0</v>
      </c>
      <c r="D335" s="64">
        <v>83.0</v>
      </c>
      <c r="E335" s="65">
        <v>0.247</v>
      </c>
    </row>
    <row r="336">
      <c r="A336" s="63" t="s">
        <v>158</v>
      </c>
      <c r="B336" s="63" t="s">
        <v>805</v>
      </c>
      <c r="C336" s="64">
        <v>132.0</v>
      </c>
      <c r="D336" s="64">
        <v>41.0</v>
      </c>
      <c r="E336" s="65">
        <v>0.3106</v>
      </c>
    </row>
    <row r="337">
      <c r="A337" s="63" t="s">
        <v>158</v>
      </c>
      <c r="B337" s="63" t="s">
        <v>806</v>
      </c>
      <c r="C337" s="64">
        <v>1.0</v>
      </c>
      <c r="D337" s="64">
        <v>0.0</v>
      </c>
      <c r="E337" s="65">
        <v>0.0</v>
      </c>
    </row>
    <row r="338">
      <c r="A338" s="63" t="s">
        <v>158</v>
      </c>
      <c r="B338" s="63" t="s">
        <v>428</v>
      </c>
      <c r="C338" s="64">
        <v>205.0</v>
      </c>
      <c r="D338" s="64">
        <v>68.0</v>
      </c>
      <c r="E338" s="65">
        <v>0.3317</v>
      </c>
    </row>
    <row r="339">
      <c r="A339" s="63" t="s">
        <v>158</v>
      </c>
      <c r="B339" s="63" t="s">
        <v>807</v>
      </c>
      <c r="C339" s="64">
        <v>1.0</v>
      </c>
      <c r="D339" s="64">
        <v>0.0</v>
      </c>
      <c r="E339" s="65">
        <v>0.0</v>
      </c>
    </row>
    <row r="340">
      <c r="A340" s="63" t="s">
        <v>158</v>
      </c>
      <c r="B340" s="63" t="s">
        <v>705</v>
      </c>
      <c r="C340" s="64">
        <v>146.0</v>
      </c>
      <c r="D340" s="64">
        <v>44.0</v>
      </c>
      <c r="E340" s="65">
        <v>0.3014</v>
      </c>
    </row>
    <row r="341">
      <c r="A341" s="63" t="s">
        <v>158</v>
      </c>
      <c r="B341" s="63" t="s">
        <v>808</v>
      </c>
      <c r="C341" s="64">
        <v>1.0</v>
      </c>
      <c r="D341" s="64">
        <v>0.0</v>
      </c>
      <c r="E341" s="65">
        <v>0.0</v>
      </c>
    </row>
    <row r="342">
      <c r="A342" s="63" t="s">
        <v>158</v>
      </c>
      <c r="B342" s="63" t="s">
        <v>809</v>
      </c>
      <c r="C342" s="64">
        <v>31.0</v>
      </c>
      <c r="D342" s="64">
        <v>10.0</v>
      </c>
      <c r="E342" s="65">
        <v>0.3226</v>
      </c>
    </row>
    <row r="343">
      <c r="A343" s="63" t="s">
        <v>158</v>
      </c>
      <c r="B343" s="63" t="s">
        <v>706</v>
      </c>
      <c r="C343" s="64">
        <v>37.0</v>
      </c>
      <c r="D343" s="64">
        <v>11.0</v>
      </c>
      <c r="E343" s="65">
        <v>0.2973</v>
      </c>
    </row>
    <row r="344">
      <c r="A344" s="63" t="s">
        <v>158</v>
      </c>
      <c r="B344" s="63" t="s">
        <v>810</v>
      </c>
      <c r="C344" s="64">
        <v>77.0</v>
      </c>
      <c r="D344" s="64">
        <v>0.0</v>
      </c>
      <c r="E344" s="65">
        <v>0.0</v>
      </c>
    </row>
    <row r="345">
      <c r="A345" s="63" t="s">
        <v>158</v>
      </c>
      <c r="B345" s="63" t="s">
        <v>431</v>
      </c>
      <c r="C345" s="64">
        <v>399.0</v>
      </c>
      <c r="D345" s="64">
        <v>96.0</v>
      </c>
      <c r="E345" s="65">
        <v>0.2406</v>
      </c>
    </row>
    <row r="346">
      <c r="A346" s="63" t="s">
        <v>158</v>
      </c>
      <c r="B346" s="63" t="s">
        <v>811</v>
      </c>
      <c r="C346" s="64">
        <v>1.0</v>
      </c>
      <c r="D346" s="64">
        <v>0.0</v>
      </c>
      <c r="E346" s="65">
        <v>0.0</v>
      </c>
    </row>
    <row r="347">
      <c r="A347" s="63" t="s">
        <v>158</v>
      </c>
      <c r="B347" s="63" t="s">
        <v>708</v>
      </c>
      <c r="C347" s="64">
        <v>112.0</v>
      </c>
      <c r="D347" s="64">
        <v>22.0</v>
      </c>
      <c r="E347" s="65">
        <v>0.1964</v>
      </c>
    </row>
    <row r="348">
      <c r="A348" s="63" t="s">
        <v>158</v>
      </c>
      <c r="B348" s="63" t="s">
        <v>449</v>
      </c>
      <c r="C348" s="64">
        <v>257.0</v>
      </c>
      <c r="D348" s="64">
        <v>101.0</v>
      </c>
      <c r="E348" s="65">
        <v>0.393</v>
      </c>
    </row>
    <row r="349">
      <c r="A349" s="63" t="s">
        <v>158</v>
      </c>
      <c r="B349" s="63" t="s">
        <v>451</v>
      </c>
      <c r="C349" s="64">
        <v>236.0</v>
      </c>
      <c r="D349" s="64">
        <v>73.0</v>
      </c>
      <c r="E349" s="65">
        <v>0.3093</v>
      </c>
    </row>
    <row r="350">
      <c r="A350" s="63" t="s">
        <v>158</v>
      </c>
      <c r="B350" s="63" t="s">
        <v>709</v>
      </c>
      <c r="C350" s="64">
        <v>13.0</v>
      </c>
      <c r="D350" s="64">
        <v>0.0</v>
      </c>
      <c r="E350" s="65">
        <v>0.0</v>
      </c>
    </row>
    <row r="351">
      <c r="A351" s="63" t="s">
        <v>158</v>
      </c>
      <c r="B351" s="63" t="s">
        <v>452</v>
      </c>
      <c r="C351" s="64">
        <v>160.0</v>
      </c>
      <c r="D351" s="64">
        <v>50.0</v>
      </c>
      <c r="E351" s="65">
        <v>0.3125</v>
      </c>
    </row>
    <row r="352">
      <c r="A352" s="63" t="s">
        <v>158</v>
      </c>
      <c r="B352" s="63" t="s">
        <v>812</v>
      </c>
      <c r="C352" s="64">
        <v>1.0</v>
      </c>
      <c r="D352" s="64">
        <v>0.0</v>
      </c>
      <c r="E352" s="65">
        <v>0.0</v>
      </c>
    </row>
    <row r="353">
      <c r="A353" s="63" t="s">
        <v>158</v>
      </c>
      <c r="B353" s="63" t="s">
        <v>434</v>
      </c>
      <c r="C353" s="64">
        <v>129.0</v>
      </c>
      <c r="D353" s="64">
        <v>52.0</v>
      </c>
      <c r="E353" s="65">
        <v>0.4031</v>
      </c>
    </row>
    <row r="354">
      <c r="A354" s="63" t="s">
        <v>158</v>
      </c>
      <c r="B354" s="63" t="s">
        <v>435</v>
      </c>
      <c r="C354" s="64">
        <v>96.0</v>
      </c>
      <c r="D354" s="64">
        <v>5.0</v>
      </c>
      <c r="E354" s="65">
        <v>0.0521</v>
      </c>
    </row>
    <row r="355">
      <c r="A355" s="63" t="s">
        <v>158</v>
      </c>
      <c r="B355" s="63" t="s">
        <v>436</v>
      </c>
      <c r="C355" s="64">
        <v>15.0</v>
      </c>
      <c r="D355" s="64">
        <v>0.0</v>
      </c>
      <c r="E355" s="65">
        <v>0.0</v>
      </c>
    </row>
    <row r="356">
      <c r="A356" s="63" t="s">
        <v>158</v>
      </c>
      <c r="B356" s="63" t="s">
        <v>437</v>
      </c>
      <c r="C356" s="64">
        <v>47.0</v>
      </c>
      <c r="D356" s="64">
        <v>10.0</v>
      </c>
      <c r="E356" s="65">
        <v>0.2128</v>
      </c>
    </row>
    <row r="357">
      <c r="A357" s="63" t="s">
        <v>158</v>
      </c>
      <c r="B357" s="63" t="s">
        <v>438</v>
      </c>
      <c r="C357" s="64">
        <v>16.0</v>
      </c>
      <c r="D357" s="64">
        <v>3.0</v>
      </c>
      <c r="E357" s="65">
        <v>0.1875</v>
      </c>
    </row>
    <row r="358">
      <c r="A358" s="63" t="s">
        <v>158</v>
      </c>
      <c r="B358" s="63" t="s">
        <v>710</v>
      </c>
      <c r="C358" s="64">
        <v>15.0</v>
      </c>
      <c r="D358" s="64">
        <v>0.0</v>
      </c>
      <c r="E358" s="65">
        <v>0.0</v>
      </c>
    </row>
    <row r="359">
      <c r="A359" s="63" t="s">
        <v>158</v>
      </c>
      <c r="B359" s="63" t="s">
        <v>440</v>
      </c>
      <c r="C359" s="64">
        <v>1.0</v>
      </c>
      <c r="D359" s="64">
        <v>0.0</v>
      </c>
      <c r="E359" s="65">
        <v>0.0</v>
      </c>
    </row>
    <row r="360">
      <c r="A360" s="63" t="s">
        <v>158</v>
      </c>
      <c r="B360" s="63" t="s">
        <v>441</v>
      </c>
      <c r="C360" s="64">
        <v>12.0</v>
      </c>
      <c r="D360" s="64">
        <v>1.0</v>
      </c>
      <c r="E360" s="65">
        <v>0.0833</v>
      </c>
    </row>
    <row r="361">
      <c r="A361" s="63" t="s">
        <v>158</v>
      </c>
      <c r="B361" s="63" t="s">
        <v>442</v>
      </c>
      <c r="C361" s="64">
        <v>73.0</v>
      </c>
      <c r="D361" s="64">
        <v>20.0</v>
      </c>
      <c r="E361" s="65">
        <v>0.274</v>
      </c>
    </row>
    <row r="362">
      <c r="A362" s="63" t="s">
        <v>158</v>
      </c>
      <c r="B362" s="63" t="s">
        <v>711</v>
      </c>
      <c r="C362" s="64">
        <v>14.0</v>
      </c>
      <c r="D362" s="64">
        <v>4.0</v>
      </c>
      <c r="E362" s="65">
        <v>0.2857</v>
      </c>
    </row>
    <row r="363">
      <c r="A363" s="63" t="s">
        <v>158</v>
      </c>
      <c r="B363" s="63" t="s">
        <v>443</v>
      </c>
      <c r="C363" s="64">
        <v>461.0</v>
      </c>
      <c r="D363" s="64">
        <v>161.0</v>
      </c>
      <c r="E363" s="65">
        <v>0.3492</v>
      </c>
    </row>
    <row r="364">
      <c r="A364" s="63" t="s">
        <v>158</v>
      </c>
      <c r="B364" s="63" t="s">
        <v>444</v>
      </c>
      <c r="C364" s="64">
        <v>548.0</v>
      </c>
      <c r="D364" s="64">
        <v>70.0</v>
      </c>
      <c r="E364" s="65">
        <v>0.1277</v>
      </c>
    </row>
    <row r="365">
      <c r="A365" s="63" t="s">
        <v>158</v>
      </c>
      <c r="B365" s="63" t="s">
        <v>813</v>
      </c>
      <c r="C365" s="64">
        <v>1.0</v>
      </c>
      <c r="D365" s="64">
        <v>0.0</v>
      </c>
      <c r="E365" s="65">
        <v>0.0</v>
      </c>
    </row>
    <row r="366">
      <c r="A366" s="63" t="s">
        <v>158</v>
      </c>
      <c r="B366" s="63" t="s">
        <v>814</v>
      </c>
      <c r="C366" s="64">
        <v>2.0</v>
      </c>
      <c r="D366" s="64">
        <v>0.0</v>
      </c>
      <c r="E366" s="65">
        <v>0.0</v>
      </c>
    </row>
    <row r="367">
      <c r="A367" s="63" t="s">
        <v>158</v>
      </c>
      <c r="B367" s="63" t="s">
        <v>445</v>
      </c>
      <c r="C367" s="64">
        <v>532.0</v>
      </c>
      <c r="D367" s="64">
        <v>99.0</v>
      </c>
      <c r="E367" s="65">
        <v>0.1861</v>
      </c>
    </row>
    <row r="368">
      <c r="A368" s="63" t="s">
        <v>158</v>
      </c>
      <c r="B368" s="63" t="s">
        <v>574</v>
      </c>
      <c r="C368" s="64">
        <v>76.0</v>
      </c>
      <c r="D368" s="64">
        <v>21.0</v>
      </c>
      <c r="E368" s="65">
        <v>0.2763</v>
      </c>
    </row>
    <row r="369">
      <c r="A369" s="63" t="s">
        <v>158</v>
      </c>
      <c r="B369" s="63" t="s">
        <v>815</v>
      </c>
      <c r="C369" s="64">
        <v>22.0</v>
      </c>
      <c r="D369" s="64">
        <v>15.0</v>
      </c>
      <c r="E369" s="65">
        <v>0.6818</v>
      </c>
    </row>
    <row r="370">
      <c r="A370" s="63" t="s">
        <v>158</v>
      </c>
      <c r="B370" s="63" t="s">
        <v>446</v>
      </c>
      <c r="C370" s="64">
        <v>549.0</v>
      </c>
      <c r="D370" s="64">
        <v>117.0</v>
      </c>
      <c r="E370" s="65">
        <v>0.2131</v>
      </c>
    </row>
    <row r="371">
      <c r="A371" s="63" t="s">
        <v>158</v>
      </c>
      <c r="B371" s="63" t="s">
        <v>575</v>
      </c>
      <c r="C371" s="64">
        <v>121.0</v>
      </c>
      <c r="D371" s="64">
        <v>19.0</v>
      </c>
      <c r="E371" s="65">
        <v>0.157</v>
      </c>
    </row>
    <row r="372">
      <c r="A372" s="63" t="s">
        <v>158</v>
      </c>
      <c r="B372" s="63" t="s">
        <v>448</v>
      </c>
      <c r="C372" s="64">
        <v>5.0</v>
      </c>
      <c r="D372" s="64">
        <v>0.0</v>
      </c>
      <c r="E372" s="65">
        <v>0.0</v>
      </c>
    </row>
    <row r="373">
      <c r="A373" s="63" t="s">
        <v>159</v>
      </c>
      <c r="B373" s="63" t="s">
        <v>713</v>
      </c>
      <c r="C373" s="64">
        <v>20.0</v>
      </c>
      <c r="D373" s="64">
        <v>1.0</v>
      </c>
      <c r="E373" s="65">
        <v>0.05</v>
      </c>
    </row>
    <row r="374">
      <c r="A374" s="63" t="s">
        <v>159</v>
      </c>
      <c r="B374" s="63" t="s">
        <v>455</v>
      </c>
      <c r="C374" s="64">
        <v>6.0</v>
      </c>
      <c r="D374" s="64">
        <v>0.0</v>
      </c>
      <c r="E374" s="65">
        <v>0.0</v>
      </c>
    </row>
    <row r="375">
      <c r="A375" s="63" t="s">
        <v>160</v>
      </c>
      <c r="B375" s="63" t="s">
        <v>457</v>
      </c>
      <c r="C375" s="64">
        <v>102.0</v>
      </c>
      <c r="D375" s="64">
        <v>19.0</v>
      </c>
      <c r="E375" s="65">
        <v>0.1863</v>
      </c>
    </row>
    <row r="376">
      <c r="A376" s="63" t="s">
        <v>160</v>
      </c>
      <c r="B376" s="63" t="s">
        <v>458</v>
      </c>
      <c r="C376" s="64">
        <v>5.0</v>
      </c>
      <c r="D376" s="64">
        <v>5.0</v>
      </c>
      <c r="E376" s="65">
        <v>1.0</v>
      </c>
    </row>
    <row r="377">
      <c r="A377" s="63" t="s">
        <v>162</v>
      </c>
      <c r="B377" s="63" t="s">
        <v>576</v>
      </c>
      <c r="C377" s="64">
        <v>2.0</v>
      </c>
      <c r="D377" s="64">
        <v>0.0</v>
      </c>
      <c r="E377" s="65">
        <v>0.0</v>
      </c>
    </row>
    <row r="378">
      <c r="A378" s="63" t="s">
        <v>162</v>
      </c>
      <c r="B378" s="63" t="s">
        <v>462</v>
      </c>
      <c r="C378" s="64">
        <v>1.0</v>
      </c>
      <c r="D378" s="64">
        <v>0.0</v>
      </c>
      <c r="E378" s="65">
        <v>0.0</v>
      </c>
    </row>
    <row r="379">
      <c r="A379" s="63" t="s">
        <v>166</v>
      </c>
      <c r="B379" s="63" t="s">
        <v>816</v>
      </c>
      <c r="C379" s="64">
        <v>1.0</v>
      </c>
      <c r="D379" s="64">
        <v>1.0</v>
      </c>
      <c r="E379" s="65">
        <v>1.0</v>
      </c>
    </row>
    <row r="380">
      <c r="A380" s="63" t="s">
        <v>167</v>
      </c>
      <c r="B380" s="63" t="s">
        <v>817</v>
      </c>
      <c r="C380" s="64">
        <v>1.0</v>
      </c>
      <c r="D380" s="64">
        <v>1.0</v>
      </c>
      <c r="E380" s="65">
        <v>1.0</v>
      </c>
    </row>
    <row r="381">
      <c r="A381" s="63" t="s">
        <v>167</v>
      </c>
      <c r="B381" s="63" t="s">
        <v>818</v>
      </c>
      <c r="C381" s="64">
        <v>1.0</v>
      </c>
      <c r="D381" s="64">
        <v>0.0</v>
      </c>
      <c r="E381" s="65">
        <v>0.0</v>
      </c>
    </row>
    <row r="382">
      <c r="A382" s="63" t="s">
        <v>167</v>
      </c>
      <c r="B382" s="63" t="s">
        <v>819</v>
      </c>
      <c r="C382" s="64">
        <v>1.0</v>
      </c>
      <c r="D382" s="64">
        <v>1.0</v>
      </c>
      <c r="E382" s="65">
        <v>1.0</v>
      </c>
    </row>
    <row r="383">
      <c r="A383" s="63" t="s">
        <v>169</v>
      </c>
      <c r="B383" s="63" t="s">
        <v>716</v>
      </c>
      <c r="C383" s="64">
        <v>3.0</v>
      </c>
      <c r="D383" s="64">
        <v>0.0</v>
      </c>
      <c r="E383" s="65">
        <v>0.0</v>
      </c>
    </row>
    <row r="384">
      <c r="A384" s="63" t="s">
        <v>169</v>
      </c>
      <c r="B384" s="63" t="s">
        <v>467</v>
      </c>
      <c r="C384" s="64">
        <v>941.0</v>
      </c>
      <c r="D384" s="64">
        <v>207.0</v>
      </c>
      <c r="E384" s="65">
        <v>0.22</v>
      </c>
    </row>
    <row r="385">
      <c r="A385" s="63" t="s">
        <v>169</v>
      </c>
      <c r="B385" s="63" t="s">
        <v>717</v>
      </c>
      <c r="C385" s="64">
        <v>2.0</v>
      </c>
      <c r="D385" s="64">
        <v>0.0</v>
      </c>
      <c r="E385" s="65">
        <v>0.0</v>
      </c>
    </row>
    <row r="386">
      <c r="A386" s="63" t="s">
        <v>171</v>
      </c>
      <c r="B386" s="63" t="s">
        <v>820</v>
      </c>
      <c r="C386" s="64">
        <v>4.0</v>
      </c>
      <c r="D386" s="64">
        <v>0.0</v>
      </c>
      <c r="E386" s="65">
        <v>0.0</v>
      </c>
    </row>
    <row r="387">
      <c r="A387" s="63" t="s">
        <v>171</v>
      </c>
      <c r="B387" s="63" t="s">
        <v>821</v>
      </c>
      <c r="C387" s="64">
        <v>1.0</v>
      </c>
      <c r="D387" s="64">
        <v>1.0</v>
      </c>
      <c r="E387" s="65">
        <v>1.0</v>
      </c>
    </row>
    <row r="388">
      <c r="A388" s="63" t="s">
        <v>173</v>
      </c>
      <c r="B388" s="63" t="s">
        <v>580</v>
      </c>
      <c r="C388" s="64">
        <v>2.0</v>
      </c>
      <c r="D388" s="64">
        <v>0.0</v>
      </c>
      <c r="E388" s="65">
        <v>0.0</v>
      </c>
    </row>
    <row r="389">
      <c r="A389" s="63" t="s">
        <v>174</v>
      </c>
      <c r="B389" s="63" t="s">
        <v>469</v>
      </c>
      <c r="C389" s="64">
        <v>174.0</v>
      </c>
      <c r="D389" s="64">
        <v>65.0</v>
      </c>
      <c r="E389" s="65">
        <v>0.3736</v>
      </c>
    </row>
    <row r="390">
      <c r="A390" s="63" t="s">
        <v>174</v>
      </c>
      <c r="B390" s="63" t="s">
        <v>470</v>
      </c>
      <c r="C390" s="64">
        <v>694.0</v>
      </c>
      <c r="D390" s="64">
        <v>221.0</v>
      </c>
      <c r="E390" s="65">
        <v>0.3184</v>
      </c>
    </row>
    <row r="391">
      <c r="A391" s="63" t="s">
        <v>174</v>
      </c>
      <c r="B391" s="63" t="s">
        <v>471</v>
      </c>
      <c r="C391" s="64">
        <v>15.0</v>
      </c>
      <c r="D391" s="64">
        <v>3.0</v>
      </c>
      <c r="E391" s="65">
        <v>0.2</v>
      </c>
    </row>
    <row r="392">
      <c r="A392" s="63" t="s">
        <v>174</v>
      </c>
      <c r="B392" s="63" t="s">
        <v>822</v>
      </c>
      <c r="C392" s="64">
        <v>2.0</v>
      </c>
      <c r="D392" s="64">
        <v>0.0</v>
      </c>
      <c r="E392" s="65">
        <v>0.0</v>
      </c>
    </row>
    <row r="393">
      <c r="A393" s="63" t="s">
        <v>174</v>
      </c>
      <c r="B393" s="63" t="s">
        <v>719</v>
      </c>
      <c r="C393" s="64">
        <v>3.0</v>
      </c>
      <c r="D393" s="64">
        <v>0.0</v>
      </c>
      <c r="E393" s="65">
        <v>0.0</v>
      </c>
    </row>
    <row r="394">
      <c r="A394" s="63" t="s">
        <v>174</v>
      </c>
      <c r="B394" s="63" t="s">
        <v>720</v>
      </c>
      <c r="C394" s="64">
        <v>260.0</v>
      </c>
      <c r="D394" s="64">
        <v>63.0</v>
      </c>
      <c r="E394" s="65">
        <v>0.2423</v>
      </c>
    </row>
    <row r="395">
      <c r="A395" s="63" t="s">
        <v>174</v>
      </c>
      <c r="B395" s="63" t="s">
        <v>474</v>
      </c>
      <c r="C395" s="64">
        <v>18.0</v>
      </c>
      <c r="D395" s="64">
        <v>0.0</v>
      </c>
      <c r="E395" s="65">
        <v>0.0</v>
      </c>
    </row>
    <row r="396">
      <c r="A396" s="63" t="s">
        <v>174</v>
      </c>
      <c r="B396" s="63" t="s">
        <v>721</v>
      </c>
      <c r="C396" s="64">
        <v>32.0</v>
      </c>
      <c r="D396" s="64">
        <v>8.0</v>
      </c>
      <c r="E396" s="65">
        <v>0.25</v>
      </c>
    </row>
    <row r="397">
      <c r="A397" s="63" t="s">
        <v>174</v>
      </c>
      <c r="B397" s="63" t="s">
        <v>476</v>
      </c>
      <c r="C397" s="64">
        <v>16.0</v>
      </c>
      <c r="D397" s="64">
        <v>3.0</v>
      </c>
      <c r="E397" s="65">
        <v>0.1875</v>
      </c>
    </row>
    <row r="398">
      <c r="A398" s="63" t="s">
        <v>174</v>
      </c>
      <c r="B398" s="63" t="s">
        <v>823</v>
      </c>
      <c r="C398" s="64">
        <v>1.0</v>
      </c>
      <c r="D398" s="64">
        <v>0.0</v>
      </c>
      <c r="E398" s="65">
        <v>0.0</v>
      </c>
    </row>
    <row r="399">
      <c r="A399" s="63" t="s">
        <v>174</v>
      </c>
      <c r="B399" s="63" t="s">
        <v>722</v>
      </c>
      <c r="C399" s="64">
        <v>213.0</v>
      </c>
      <c r="D399" s="64">
        <v>41.0</v>
      </c>
      <c r="E399" s="65">
        <v>0.1925</v>
      </c>
    </row>
    <row r="400">
      <c r="A400" s="63" t="s">
        <v>174</v>
      </c>
      <c r="B400" s="63" t="s">
        <v>584</v>
      </c>
      <c r="C400" s="64">
        <v>2.0</v>
      </c>
      <c r="D400" s="64">
        <v>0.0</v>
      </c>
      <c r="E400" s="65">
        <v>0.0</v>
      </c>
    </row>
    <row r="401">
      <c r="A401" s="63" t="s">
        <v>174</v>
      </c>
      <c r="B401" s="63" t="s">
        <v>723</v>
      </c>
      <c r="C401" s="64">
        <v>8.0</v>
      </c>
      <c r="D401" s="64">
        <v>2.0</v>
      </c>
      <c r="E401" s="65">
        <v>0.25</v>
      </c>
    </row>
    <row r="402">
      <c r="A402" s="63" t="s">
        <v>174</v>
      </c>
      <c r="B402" s="63" t="s">
        <v>478</v>
      </c>
      <c r="C402" s="64">
        <v>591.0</v>
      </c>
      <c r="D402" s="64">
        <v>196.0</v>
      </c>
      <c r="E402" s="65">
        <v>0.3316</v>
      </c>
    </row>
    <row r="403">
      <c r="A403" s="63" t="s">
        <v>174</v>
      </c>
      <c r="B403" s="63" t="s">
        <v>824</v>
      </c>
      <c r="C403" s="64">
        <v>1.0</v>
      </c>
      <c r="D403" s="64">
        <v>0.0</v>
      </c>
      <c r="E403" s="65">
        <v>0.0</v>
      </c>
    </row>
    <row r="404">
      <c r="A404" s="63" t="s">
        <v>174</v>
      </c>
      <c r="B404" s="63" t="s">
        <v>479</v>
      </c>
      <c r="C404" s="64">
        <v>122.0</v>
      </c>
      <c r="D404" s="64">
        <v>49.0</v>
      </c>
      <c r="E404" s="65">
        <v>0.4016</v>
      </c>
    </row>
    <row r="405">
      <c r="A405" s="63" t="s">
        <v>174</v>
      </c>
      <c r="B405" s="63" t="s">
        <v>825</v>
      </c>
      <c r="C405" s="64">
        <v>1.0</v>
      </c>
      <c r="D405" s="64">
        <v>0.0</v>
      </c>
      <c r="E405" s="65">
        <v>0.0</v>
      </c>
    </row>
    <row r="406">
      <c r="A406" s="63" t="s">
        <v>174</v>
      </c>
      <c r="B406" s="63" t="s">
        <v>480</v>
      </c>
      <c r="C406" s="64">
        <v>440.0</v>
      </c>
      <c r="D406" s="64">
        <v>30.0</v>
      </c>
      <c r="E406" s="65">
        <v>0.0682</v>
      </c>
    </row>
    <row r="407">
      <c r="A407" s="63" t="s">
        <v>174</v>
      </c>
      <c r="B407" s="63" t="s">
        <v>826</v>
      </c>
      <c r="C407" s="64">
        <v>4.0</v>
      </c>
      <c r="D407" s="64">
        <v>1.0</v>
      </c>
      <c r="E407" s="65">
        <v>0.25</v>
      </c>
    </row>
    <row r="408">
      <c r="A408" s="63" t="s">
        <v>174</v>
      </c>
      <c r="B408" s="63" t="s">
        <v>482</v>
      </c>
      <c r="C408" s="64">
        <v>274.0</v>
      </c>
      <c r="D408" s="64">
        <v>79.0</v>
      </c>
      <c r="E408" s="65">
        <v>0.2883</v>
      </c>
    </row>
    <row r="409">
      <c r="A409" s="63" t="s">
        <v>174</v>
      </c>
      <c r="B409" s="63" t="s">
        <v>483</v>
      </c>
      <c r="C409" s="64">
        <v>651.0</v>
      </c>
      <c r="D409" s="64">
        <v>182.0</v>
      </c>
      <c r="E409" s="65">
        <v>0.2796</v>
      </c>
    </row>
    <row r="410">
      <c r="A410" s="63" t="s">
        <v>174</v>
      </c>
      <c r="B410" s="63" t="s">
        <v>725</v>
      </c>
      <c r="C410" s="64">
        <v>22.0</v>
      </c>
      <c r="D410" s="64">
        <v>7.0</v>
      </c>
      <c r="E410" s="65">
        <v>0.3182</v>
      </c>
    </row>
    <row r="411">
      <c r="A411" s="63" t="s">
        <v>174</v>
      </c>
      <c r="B411" s="63" t="s">
        <v>827</v>
      </c>
      <c r="C411" s="64">
        <v>1.0</v>
      </c>
      <c r="D411" s="64">
        <v>0.0</v>
      </c>
      <c r="E411" s="65">
        <v>0.0</v>
      </c>
    </row>
    <row r="412">
      <c r="A412" s="63" t="s">
        <v>174</v>
      </c>
      <c r="B412" s="63" t="s">
        <v>828</v>
      </c>
      <c r="C412" s="64">
        <v>2.0</v>
      </c>
      <c r="D412" s="64">
        <v>1.0</v>
      </c>
      <c r="E412" s="65">
        <v>0.5</v>
      </c>
    </row>
    <row r="413">
      <c r="A413" s="63" t="s">
        <v>174</v>
      </c>
      <c r="B413" s="63" t="s">
        <v>484</v>
      </c>
      <c r="C413" s="64">
        <v>78.0</v>
      </c>
      <c r="D413" s="64">
        <v>23.0</v>
      </c>
      <c r="E413" s="65">
        <v>0.2949</v>
      </c>
    </row>
    <row r="414">
      <c r="A414" s="63" t="s">
        <v>174</v>
      </c>
      <c r="B414" s="63" t="s">
        <v>486</v>
      </c>
      <c r="C414" s="64">
        <v>302.0</v>
      </c>
      <c r="D414" s="64">
        <v>115.0</v>
      </c>
      <c r="E414" s="65">
        <v>0.3808</v>
      </c>
    </row>
    <row r="415">
      <c r="A415" s="63" t="s">
        <v>174</v>
      </c>
      <c r="B415" s="63" t="s">
        <v>487</v>
      </c>
      <c r="C415" s="64">
        <v>585.0</v>
      </c>
      <c r="D415" s="64">
        <v>167.0</v>
      </c>
      <c r="E415" s="65">
        <v>0.2855</v>
      </c>
    </row>
    <row r="416">
      <c r="A416" s="63" t="s">
        <v>174</v>
      </c>
      <c r="B416" s="63" t="s">
        <v>488</v>
      </c>
      <c r="C416" s="64">
        <v>116.0</v>
      </c>
      <c r="D416" s="64">
        <v>32.0</v>
      </c>
      <c r="E416" s="65">
        <v>0.2759</v>
      </c>
    </row>
    <row r="417">
      <c r="A417" s="63" t="s">
        <v>174</v>
      </c>
      <c r="B417" s="63" t="s">
        <v>726</v>
      </c>
      <c r="C417" s="64">
        <v>584.0</v>
      </c>
      <c r="D417" s="64">
        <v>121.0</v>
      </c>
      <c r="E417" s="65">
        <v>0.2072</v>
      </c>
    </row>
    <row r="418">
      <c r="A418" s="63" t="s">
        <v>175</v>
      </c>
      <c r="B418" s="63" t="s">
        <v>490</v>
      </c>
      <c r="C418" s="64">
        <v>3.0</v>
      </c>
      <c r="D418" s="64">
        <v>2.0</v>
      </c>
      <c r="E418" s="65">
        <v>0.6667</v>
      </c>
    </row>
    <row r="419">
      <c r="A419" s="63" t="s">
        <v>175</v>
      </c>
      <c r="B419" s="63" t="s">
        <v>491</v>
      </c>
      <c r="C419" s="64">
        <v>5.0</v>
      </c>
      <c r="D419" s="64">
        <v>2.0</v>
      </c>
      <c r="E419" s="65">
        <v>0.4</v>
      </c>
    </row>
    <row r="420">
      <c r="A420" s="63" t="s">
        <v>175</v>
      </c>
      <c r="B420" s="63" t="s">
        <v>492</v>
      </c>
      <c r="C420" s="64">
        <v>9.0</v>
      </c>
      <c r="D420" s="64">
        <v>5.0</v>
      </c>
      <c r="E420" s="65">
        <v>0.5556</v>
      </c>
    </row>
    <row r="421">
      <c r="A421" s="63" t="s">
        <v>178</v>
      </c>
      <c r="B421" s="63" t="s">
        <v>829</v>
      </c>
      <c r="C421" s="64">
        <v>12.0</v>
      </c>
      <c r="D421" s="64">
        <v>0.0</v>
      </c>
      <c r="E421" s="65">
        <v>0.0</v>
      </c>
    </row>
    <row r="422">
      <c r="A422" s="63" t="s">
        <v>178</v>
      </c>
      <c r="B422" s="63" t="s">
        <v>830</v>
      </c>
      <c r="C422" s="64">
        <v>7.0</v>
      </c>
      <c r="D422" s="64">
        <v>1.0</v>
      </c>
      <c r="E422" s="65">
        <v>0.1429</v>
      </c>
    </row>
    <row r="423">
      <c r="A423" s="63" t="s">
        <v>180</v>
      </c>
      <c r="B423" s="63" t="s">
        <v>831</v>
      </c>
      <c r="C423" s="64">
        <v>1.0</v>
      </c>
      <c r="D423" s="64">
        <v>1.0</v>
      </c>
      <c r="E423" s="65">
        <v>1.0</v>
      </c>
    </row>
    <row r="424">
      <c r="A424" s="63" t="s">
        <v>151</v>
      </c>
      <c r="B424" s="75" t="s">
        <v>728</v>
      </c>
      <c r="C424" s="64">
        <v>1.0</v>
      </c>
      <c r="D424" s="64">
        <v>1.0</v>
      </c>
      <c r="E424" s="65">
        <v>1.0</v>
      </c>
    </row>
    <row r="425">
      <c r="A425" s="63" t="s">
        <v>151</v>
      </c>
      <c r="B425" s="76"/>
      <c r="C425" s="64">
        <v>1.0</v>
      </c>
      <c r="D425" s="64">
        <v>1.0</v>
      </c>
      <c r="E425" s="65">
        <v>1.0</v>
      </c>
    </row>
    <row r="426">
      <c r="A426" s="63" t="s">
        <v>151</v>
      </c>
      <c r="B426" s="76"/>
      <c r="C426" s="64">
        <v>1.0</v>
      </c>
      <c r="D426" s="64">
        <v>1.0</v>
      </c>
      <c r="E426" s="65">
        <v>1.0</v>
      </c>
    </row>
    <row r="427">
      <c r="A427" s="63" t="s">
        <v>151</v>
      </c>
      <c r="B427" s="76"/>
      <c r="C427" s="64">
        <v>1.0</v>
      </c>
      <c r="D427" s="64">
        <v>1.0</v>
      </c>
      <c r="E427" s="65">
        <v>1.0</v>
      </c>
    </row>
    <row r="428">
      <c r="A428" s="63" t="s">
        <v>151</v>
      </c>
      <c r="B428" s="77"/>
      <c r="C428" s="64">
        <v>1.0</v>
      </c>
      <c r="D428" s="64">
        <v>1.0</v>
      </c>
      <c r="E428" s="65">
        <v>1.0</v>
      </c>
    </row>
    <row r="429">
      <c r="A429" s="67"/>
      <c r="B429" s="11"/>
      <c r="C429" s="68">
        <f t="shared" ref="C429:D429" si="1">SUM(C2:C428)</f>
        <v>52030</v>
      </c>
      <c r="D429" s="68">
        <f t="shared" si="1"/>
        <v>12148</v>
      </c>
      <c r="E429" s="69">
        <f>D429/C429</f>
        <v>0.2334806842</v>
      </c>
    </row>
    <row r="430">
      <c r="E430" s="4"/>
    </row>
  </sheetData>
  <mergeCells count="2">
    <mergeCell ref="B424:B428"/>
    <mergeCell ref="A429:B42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38.13"/>
  </cols>
  <sheetData>
    <row r="1">
      <c r="A1" s="74" t="s">
        <v>183</v>
      </c>
      <c r="B1" s="74" t="s">
        <v>184</v>
      </c>
      <c r="C1" s="74" t="s">
        <v>185</v>
      </c>
      <c r="D1" s="74" t="s">
        <v>186</v>
      </c>
      <c r="E1" s="74" t="s">
        <v>10</v>
      </c>
    </row>
    <row r="2">
      <c r="A2" s="63" t="s">
        <v>105</v>
      </c>
      <c r="B2" s="63" t="s">
        <v>187</v>
      </c>
      <c r="C2" s="64">
        <v>1.0</v>
      </c>
      <c r="D2" s="64">
        <v>0.0</v>
      </c>
      <c r="E2" s="65">
        <v>0.0</v>
      </c>
    </row>
    <row r="3">
      <c r="A3" s="63" t="s">
        <v>105</v>
      </c>
      <c r="B3" s="63" t="s">
        <v>188</v>
      </c>
      <c r="C3" s="64">
        <v>4.0</v>
      </c>
      <c r="D3" s="64">
        <v>0.0</v>
      </c>
      <c r="E3" s="65">
        <v>0.0</v>
      </c>
    </row>
    <row r="4">
      <c r="A4" s="63" t="s">
        <v>106</v>
      </c>
      <c r="B4" s="63" t="s">
        <v>496</v>
      </c>
      <c r="C4" s="64">
        <v>1.0</v>
      </c>
      <c r="D4" s="64">
        <v>0.0</v>
      </c>
      <c r="E4" s="65">
        <v>0.0</v>
      </c>
    </row>
    <row r="5">
      <c r="A5" s="63" t="s">
        <v>106</v>
      </c>
      <c r="B5" s="63" t="s">
        <v>590</v>
      </c>
      <c r="C5" s="64">
        <v>297.0</v>
      </c>
      <c r="D5" s="64">
        <v>19.0</v>
      </c>
      <c r="E5" s="65">
        <v>0.064</v>
      </c>
    </row>
    <row r="6">
      <c r="A6" s="63" t="s">
        <v>106</v>
      </c>
      <c r="B6" s="63" t="s">
        <v>832</v>
      </c>
      <c r="C6" s="64">
        <v>34.0</v>
      </c>
      <c r="D6" s="64">
        <v>6.0</v>
      </c>
      <c r="E6" s="65">
        <v>0.1765</v>
      </c>
    </row>
    <row r="7">
      <c r="A7" s="63" t="s">
        <v>106</v>
      </c>
      <c r="B7" s="63" t="s">
        <v>833</v>
      </c>
      <c r="C7" s="64">
        <v>8.0</v>
      </c>
      <c r="D7" s="64">
        <v>0.0</v>
      </c>
      <c r="E7" s="65">
        <v>0.0</v>
      </c>
    </row>
    <row r="8">
      <c r="A8" s="63" t="s">
        <v>106</v>
      </c>
      <c r="B8" s="63" t="s">
        <v>834</v>
      </c>
      <c r="C8" s="64">
        <v>2.0</v>
      </c>
      <c r="D8" s="64">
        <v>0.0</v>
      </c>
      <c r="E8" s="65">
        <v>0.0</v>
      </c>
    </row>
    <row r="9">
      <c r="A9" s="63" t="s">
        <v>106</v>
      </c>
      <c r="B9" s="63" t="s">
        <v>835</v>
      </c>
      <c r="C9" s="64">
        <v>578.0</v>
      </c>
      <c r="D9" s="64">
        <v>13.0</v>
      </c>
      <c r="E9" s="65">
        <v>0.0225</v>
      </c>
    </row>
    <row r="10">
      <c r="A10" s="63" t="s">
        <v>106</v>
      </c>
      <c r="B10" s="63" t="s">
        <v>836</v>
      </c>
      <c r="C10" s="64">
        <v>16.0</v>
      </c>
      <c r="D10" s="64">
        <v>0.0</v>
      </c>
      <c r="E10" s="65">
        <v>0.0</v>
      </c>
    </row>
    <row r="11">
      <c r="A11" s="63" t="s">
        <v>106</v>
      </c>
      <c r="B11" s="63" t="s">
        <v>190</v>
      </c>
      <c r="C11" s="64">
        <v>166.0</v>
      </c>
      <c r="D11" s="64">
        <v>10.0</v>
      </c>
      <c r="E11" s="65">
        <v>0.0602</v>
      </c>
    </row>
    <row r="12">
      <c r="A12" s="63" t="s">
        <v>106</v>
      </c>
      <c r="B12" s="63" t="s">
        <v>191</v>
      </c>
      <c r="C12" s="64">
        <v>422.0</v>
      </c>
      <c r="D12" s="64">
        <v>71.0</v>
      </c>
      <c r="E12" s="65">
        <v>0.1682</v>
      </c>
    </row>
    <row r="13">
      <c r="A13" s="63" t="s">
        <v>106</v>
      </c>
      <c r="B13" s="63" t="s">
        <v>192</v>
      </c>
      <c r="C13" s="64">
        <v>130.0</v>
      </c>
      <c r="D13" s="64">
        <v>15.0</v>
      </c>
      <c r="E13" s="65">
        <v>0.1154</v>
      </c>
    </row>
    <row r="14">
      <c r="A14" s="63" t="s">
        <v>107</v>
      </c>
      <c r="B14" s="63" t="s">
        <v>837</v>
      </c>
      <c r="C14" s="64">
        <v>4.0</v>
      </c>
      <c r="D14" s="64">
        <v>0.0</v>
      </c>
      <c r="E14" s="65">
        <v>0.0</v>
      </c>
    </row>
    <row r="15">
      <c r="A15" s="63" t="s">
        <v>108</v>
      </c>
      <c r="B15" s="63" t="s">
        <v>838</v>
      </c>
      <c r="C15" s="64">
        <v>1.0</v>
      </c>
      <c r="D15" s="64">
        <v>1.0</v>
      </c>
      <c r="E15" s="65">
        <v>1.0</v>
      </c>
    </row>
    <row r="16">
      <c r="A16" s="63" t="s">
        <v>109</v>
      </c>
      <c r="B16" s="63" t="s">
        <v>839</v>
      </c>
      <c r="C16" s="64">
        <v>10.0</v>
      </c>
      <c r="D16" s="64">
        <v>1.0</v>
      </c>
      <c r="E16" s="65">
        <v>0.1</v>
      </c>
    </row>
    <row r="17">
      <c r="A17" s="63" t="s">
        <v>109</v>
      </c>
      <c r="B17" s="63" t="s">
        <v>840</v>
      </c>
      <c r="C17" s="64">
        <v>21.0</v>
      </c>
      <c r="D17" s="64">
        <v>0.0</v>
      </c>
      <c r="E17" s="65">
        <v>0.0</v>
      </c>
    </row>
    <row r="18">
      <c r="A18" s="63" t="s">
        <v>111</v>
      </c>
      <c r="B18" s="63" t="s">
        <v>841</v>
      </c>
      <c r="C18" s="64">
        <v>14.0</v>
      </c>
      <c r="D18" s="64">
        <v>7.0</v>
      </c>
      <c r="E18" s="65">
        <v>0.5</v>
      </c>
    </row>
    <row r="19">
      <c r="A19" s="63" t="s">
        <v>111</v>
      </c>
      <c r="B19" s="63" t="s">
        <v>594</v>
      </c>
      <c r="C19" s="64">
        <v>36.0</v>
      </c>
      <c r="D19" s="64">
        <v>14.0</v>
      </c>
      <c r="E19" s="65">
        <v>0.3889</v>
      </c>
    </row>
    <row r="20">
      <c r="A20" s="63" t="s">
        <v>111</v>
      </c>
      <c r="B20" s="63" t="s">
        <v>842</v>
      </c>
      <c r="C20" s="64">
        <v>60.0</v>
      </c>
      <c r="D20" s="64">
        <v>18.0</v>
      </c>
      <c r="E20" s="65">
        <v>0.3</v>
      </c>
    </row>
    <row r="21">
      <c r="A21" s="63" t="s">
        <v>111</v>
      </c>
      <c r="B21" s="63" t="s">
        <v>843</v>
      </c>
      <c r="C21" s="64">
        <v>2.0</v>
      </c>
      <c r="D21" s="64">
        <v>0.0</v>
      </c>
      <c r="E21" s="65">
        <v>0.0</v>
      </c>
    </row>
    <row r="22">
      <c r="A22" s="63" t="s">
        <v>111</v>
      </c>
      <c r="B22" s="63" t="s">
        <v>732</v>
      </c>
      <c r="C22" s="64">
        <v>8.0</v>
      </c>
      <c r="D22" s="64">
        <v>2.0</v>
      </c>
      <c r="E22" s="65">
        <v>0.25</v>
      </c>
    </row>
    <row r="23">
      <c r="A23" s="63" t="s">
        <v>111</v>
      </c>
      <c r="B23" s="63" t="s">
        <v>844</v>
      </c>
      <c r="C23" s="64">
        <v>11.0</v>
      </c>
      <c r="D23" s="64">
        <v>0.0</v>
      </c>
      <c r="E23" s="65">
        <v>0.0</v>
      </c>
    </row>
    <row r="24">
      <c r="A24" s="63" t="s">
        <v>111</v>
      </c>
      <c r="B24" s="63" t="s">
        <v>598</v>
      </c>
      <c r="C24" s="64">
        <v>50.0</v>
      </c>
      <c r="D24" s="64">
        <v>33.0</v>
      </c>
      <c r="E24" s="65">
        <v>0.66</v>
      </c>
    </row>
    <row r="25">
      <c r="A25" s="63" t="s">
        <v>111</v>
      </c>
      <c r="B25" s="63" t="s">
        <v>845</v>
      </c>
      <c r="C25" s="64">
        <v>59.0</v>
      </c>
      <c r="D25" s="64">
        <v>17.0</v>
      </c>
      <c r="E25" s="65">
        <v>0.2881</v>
      </c>
    </row>
    <row r="26">
      <c r="A26" s="63" t="s">
        <v>111</v>
      </c>
      <c r="B26" s="63" t="s">
        <v>499</v>
      </c>
      <c r="C26" s="64">
        <v>20.0</v>
      </c>
      <c r="D26" s="64">
        <v>5.0</v>
      </c>
      <c r="E26" s="65">
        <v>0.25</v>
      </c>
    </row>
    <row r="27">
      <c r="A27" s="63" t="s">
        <v>111</v>
      </c>
      <c r="B27" s="63" t="s">
        <v>846</v>
      </c>
      <c r="C27" s="64">
        <v>1.0</v>
      </c>
      <c r="D27" s="64">
        <v>1.0</v>
      </c>
      <c r="E27" s="65">
        <v>1.0</v>
      </c>
    </row>
    <row r="28">
      <c r="A28" s="63" t="s">
        <v>111</v>
      </c>
      <c r="B28" s="63" t="s">
        <v>600</v>
      </c>
      <c r="C28" s="64">
        <v>8.0</v>
      </c>
      <c r="D28" s="64">
        <v>0.0</v>
      </c>
      <c r="E28" s="65">
        <v>0.0</v>
      </c>
    </row>
    <row r="29">
      <c r="A29" s="63" t="s">
        <v>111</v>
      </c>
      <c r="B29" s="63" t="s">
        <v>601</v>
      </c>
      <c r="C29" s="64">
        <v>91.0</v>
      </c>
      <c r="D29" s="64">
        <v>22.0</v>
      </c>
      <c r="E29" s="65">
        <v>0.2418</v>
      </c>
    </row>
    <row r="30">
      <c r="A30" s="63" t="s">
        <v>111</v>
      </c>
      <c r="B30" s="63" t="s">
        <v>733</v>
      </c>
      <c r="C30" s="64">
        <v>19.0</v>
      </c>
      <c r="D30" s="64">
        <v>6.0</v>
      </c>
      <c r="E30" s="65">
        <v>0.3158</v>
      </c>
    </row>
    <row r="31">
      <c r="A31" s="63" t="s">
        <v>111</v>
      </c>
      <c r="B31" s="63" t="s">
        <v>500</v>
      </c>
      <c r="C31" s="64">
        <v>29.0</v>
      </c>
      <c r="D31" s="64">
        <v>9.0</v>
      </c>
      <c r="E31" s="65">
        <v>0.3103</v>
      </c>
    </row>
    <row r="32">
      <c r="A32" s="63" t="s">
        <v>111</v>
      </c>
      <c r="B32" s="63" t="s">
        <v>734</v>
      </c>
      <c r="C32" s="64">
        <v>19.0</v>
      </c>
      <c r="D32" s="64">
        <v>6.0</v>
      </c>
      <c r="E32" s="65">
        <v>0.3158</v>
      </c>
    </row>
    <row r="33">
      <c r="A33" s="63" t="s">
        <v>111</v>
      </c>
      <c r="B33" s="63" t="s">
        <v>847</v>
      </c>
      <c r="C33" s="64">
        <v>8.0</v>
      </c>
      <c r="D33" s="64">
        <v>1.0</v>
      </c>
      <c r="E33" s="65">
        <v>0.125</v>
      </c>
    </row>
    <row r="34">
      <c r="A34" s="63" t="s">
        <v>111</v>
      </c>
      <c r="B34" s="63" t="s">
        <v>735</v>
      </c>
      <c r="C34" s="64">
        <v>94.0</v>
      </c>
      <c r="D34" s="64">
        <v>26.0</v>
      </c>
      <c r="E34" s="65">
        <v>0.2766</v>
      </c>
    </row>
    <row r="35">
      <c r="A35" s="63" t="s">
        <v>111</v>
      </c>
      <c r="B35" s="63" t="s">
        <v>848</v>
      </c>
      <c r="C35" s="64">
        <v>5.0</v>
      </c>
      <c r="D35" s="64">
        <v>1.0</v>
      </c>
      <c r="E35" s="65">
        <v>0.2</v>
      </c>
    </row>
    <row r="36">
      <c r="A36" s="63" t="s">
        <v>111</v>
      </c>
      <c r="B36" s="63" t="s">
        <v>849</v>
      </c>
      <c r="C36" s="64">
        <v>55.0</v>
      </c>
      <c r="D36" s="64">
        <v>18.0</v>
      </c>
      <c r="E36" s="65">
        <v>0.3273</v>
      </c>
    </row>
    <row r="37">
      <c r="A37" s="63" t="s">
        <v>111</v>
      </c>
      <c r="B37" s="63" t="s">
        <v>203</v>
      </c>
      <c r="C37" s="64">
        <v>73.0</v>
      </c>
      <c r="D37" s="64">
        <v>18.0</v>
      </c>
      <c r="E37" s="65">
        <v>0.2466</v>
      </c>
    </row>
    <row r="38">
      <c r="A38" s="63" t="s">
        <v>111</v>
      </c>
      <c r="B38" s="63" t="s">
        <v>502</v>
      </c>
      <c r="C38" s="64">
        <v>88.0</v>
      </c>
      <c r="D38" s="64">
        <v>28.0</v>
      </c>
      <c r="E38" s="65">
        <v>0.3182</v>
      </c>
    </row>
    <row r="39">
      <c r="A39" s="63" t="s">
        <v>111</v>
      </c>
      <c r="B39" s="63" t="s">
        <v>850</v>
      </c>
      <c r="C39" s="64">
        <v>49.0</v>
      </c>
      <c r="D39" s="64">
        <v>22.0</v>
      </c>
      <c r="E39" s="65">
        <v>0.449</v>
      </c>
    </row>
    <row r="40">
      <c r="A40" s="63" t="s">
        <v>111</v>
      </c>
      <c r="B40" s="63" t="s">
        <v>851</v>
      </c>
      <c r="C40" s="64">
        <v>2.0</v>
      </c>
      <c r="D40" s="64">
        <v>0.0</v>
      </c>
      <c r="E40" s="65">
        <v>0.0</v>
      </c>
    </row>
    <row r="41">
      <c r="A41" s="63" t="s">
        <v>111</v>
      </c>
      <c r="B41" s="63" t="s">
        <v>602</v>
      </c>
      <c r="C41" s="64">
        <v>81.0</v>
      </c>
      <c r="D41" s="64">
        <v>18.0</v>
      </c>
      <c r="E41" s="65">
        <v>0.2222</v>
      </c>
    </row>
    <row r="42">
      <c r="A42" s="63" t="s">
        <v>111</v>
      </c>
      <c r="B42" s="63" t="s">
        <v>852</v>
      </c>
      <c r="C42" s="64">
        <v>23.0</v>
      </c>
      <c r="D42" s="64">
        <v>6.0</v>
      </c>
      <c r="E42" s="65">
        <v>0.2609</v>
      </c>
    </row>
    <row r="43">
      <c r="A43" s="63" t="s">
        <v>111</v>
      </c>
      <c r="B43" s="63" t="s">
        <v>207</v>
      </c>
      <c r="C43" s="64">
        <v>50.0</v>
      </c>
      <c r="D43" s="64">
        <v>19.0</v>
      </c>
      <c r="E43" s="65">
        <v>0.38</v>
      </c>
    </row>
    <row r="44">
      <c r="A44" s="63" t="s">
        <v>111</v>
      </c>
      <c r="B44" s="63" t="s">
        <v>208</v>
      </c>
      <c r="C44" s="64">
        <v>2.0</v>
      </c>
      <c r="D44" s="64">
        <v>1.0</v>
      </c>
      <c r="E44" s="65">
        <v>0.5</v>
      </c>
    </row>
    <row r="45">
      <c r="A45" s="63" t="s">
        <v>111</v>
      </c>
      <c r="B45" s="63" t="s">
        <v>603</v>
      </c>
      <c r="C45" s="64">
        <v>135.0</v>
      </c>
      <c r="D45" s="64">
        <v>9.0</v>
      </c>
      <c r="E45" s="65">
        <v>0.0667</v>
      </c>
    </row>
    <row r="46">
      <c r="A46" s="63" t="s">
        <v>111</v>
      </c>
      <c r="B46" s="63" t="s">
        <v>210</v>
      </c>
      <c r="C46" s="64">
        <v>85.0</v>
      </c>
      <c r="D46" s="64">
        <v>28.0</v>
      </c>
      <c r="E46" s="65">
        <v>0.3294</v>
      </c>
    </row>
    <row r="47">
      <c r="A47" s="63" t="s">
        <v>111</v>
      </c>
      <c r="B47" s="63" t="s">
        <v>853</v>
      </c>
      <c r="C47" s="64">
        <v>6.0</v>
      </c>
      <c r="D47" s="64">
        <v>0.0</v>
      </c>
      <c r="E47" s="65">
        <v>0.0</v>
      </c>
    </row>
    <row r="48">
      <c r="A48" s="63" t="s">
        <v>111</v>
      </c>
      <c r="B48" s="63" t="s">
        <v>604</v>
      </c>
      <c r="C48" s="64">
        <v>9.0</v>
      </c>
      <c r="D48" s="64">
        <v>4.0</v>
      </c>
      <c r="E48" s="65">
        <v>0.4444</v>
      </c>
    </row>
    <row r="49">
      <c r="A49" s="63" t="s">
        <v>111</v>
      </c>
      <c r="B49" s="63" t="s">
        <v>739</v>
      </c>
      <c r="C49" s="64">
        <v>25.0</v>
      </c>
      <c r="D49" s="64">
        <v>11.0</v>
      </c>
      <c r="E49" s="65">
        <v>0.44</v>
      </c>
    </row>
    <row r="50">
      <c r="A50" s="63" t="s">
        <v>111</v>
      </c>
      <c r="B50" s="63" t="s">
        <v>854</v>
      </c>
      <c r="C50" s="64">
        <v>15.0</v>
      </c>
      <c r="D50" s="64">
        <v>4.0</v>
      </c>
      <c r="E50" s="65">
        <v>0.2667</v>
      </c>
    </row>
    <row r="51">
      <c r="A51" s="63" t="s">
        <v>111</v>
      </c>
      <c r="B51" s="63" t="s">
        <v>213</v>
      </c>
      <c r="C51" s="64">
        <v>80.0</v>
      </c>
      <c r="D51" s="64">
        <v>32.0</v>
      </c>
      <c r="E51" s="65">
        <v>0.4</v>
      </c>
    </row>
    <row r="52">
      <c r="A52" s="63" t="s">
        <v>111</v>
      </c>
      <c r="B52" s="63" t="s">
        <v>855</v>
      </c>
      <c r="C52" s="64">
        <v>122.0</v>
      </c>
      <c r="D52" s="64">
        <v>26.0</v>
      </c>
      <c r="E52" s="65">
        <v>0.2131</v>
      </c>
    </row>
    <row r="53">
      <c r="A53" s="63" t="s">
        <v>111</v>
      </c>
      <c r="B53" s="63" t="s">
        <v>856</v>
      </c>
      <c r="C53" s="64">
        <v>23.0</v>
      </c>
      <c r="D53" s="64">
        <v>5.0</v>
      </c>
      <c r="E53" s="65">
        <v>0.2174</v>
      </c>
    </row>
    <row r="54">
      <c r="A54" s="63" t="s">
        <v>111</v>
      </c>
      <c r="B54" s="63" t="s">
        <v>742</v>
      </c>
      <c r="C54" s="64">
        <v>23.0</v>
      </c>
      <c r="D54" s="64">
        <v>8.0</v>
      </c>
      <c r="E54" s="65">
        <v>0.3478</v>
      </c>
    </row>
    <row r="55">
      <c r="A55" s="63" t="s">
        <v>111</v>
      </c>
      <c r="B55" s="63" t="s">
        <v>857</v>
      </c>
      <c r="C55" s="64">
        <v>33.0</v>
      </c>
      <c r="D55" s="64">
        <v>13.0</v>
      </c>
      <c r="E55" s="65">
        <v>0.3939</v>
      </c>
    </row>
    <row r="56">
      <c r="A56" s="63" t="s">
        <v>111</v>
      </c>
      <c r="B56" s="63" t="s">
        <v>743</v>
      </c>
      <c r="C56" s="64">
        <v>17.0</v>
      </c>
      <c r="D56" s="64">
        <v>3.0</v>
      </c>
      <c r="E56" s="65">
        <v>0.1765</v>
      </c>
    </row>
    <row r="57">
      <c r="A57" s="63" t="s">
        <v>111</v>
      </c>
      <c r="B57" s="63" t="s">
        <v>504</v>
      </c>
      <c r="C57" s="64">
        <v>79.0</v>
      </c>
      <c r="D57" s="64">
        <v>23.0</v>
      </c>
      <c r="E57" s="65">
        <v>0.2911</v>
      </c>
    </row>
    <row r="58">
      <c r="A58" s="63" t="s">
        <v>111</v>
      </c>
      <c r="B58" s="63" t="s">
        <v>217</v>
      </c>
      <c r="C58" s="64">
        <v>3.0</v>
      </c>
      <c r="D58" s="64">
        <v>1.0</v>
      </c>
      <c r="E58" s="65">
        <v>0.3333</v>
      </c>
    </row>
    <row r="59">
      <c r="A59" s="63" t="s">
        <v>111</v>
      </c>
      <c r="B59" s="63" t="s">
        <v>218</v>
      </c>
      <c r="C59" s="64">
        <v>2.0</v>
      </c>
      <c r="D59" s="64">
        <v>0.0</v>
      </c>
      <c r="E59" s="65">
        <v>0.0</v>
      </c>
    </row>
    <row r="60">
      <c r="A60" s="63" t="s">
        <v>111</v>
      </c>
      <c r="B60" s="63" t="s">
        <v>744</v>
      </c>
      <c r="C60" s="64">
        <v>4.0</v>
      </c>
      <c r="D60" s="64">
        <v>0.0</v>
      </c>
      <c r="E60" s="65">
        <v>0.0</v>
      </c>
    </row>
    <row r="61">
      <c r="A61" s="63" t="s">
        <v>111</v>
      </c>
      <c r="B61" s="63" t="s">
        <v>858</v>
      </c>
      <c r="C61" s="64">
        <v>6.0</v>
      </c>
      <c r="D61" s="64">
        <v>3.0</v>
      </c>
      <c r="E61" s="65">
        <v>0.5</v>
      </c>
    </row>
    <row r="62">
      <c r="A62" s="63" t="s">
        <v>111</v>
      </c>
      <c r="B62" s="63" t="s">
        <v>859</v>
      </c>
      <c r="C62" s="64">
        <v>5.0</v>
      </c>
      <c r="D62" s="64">
        <v>3.0</v>
      </c>
      <c r="E62" s="65">
        <v>0.6</v>
      </c>
    </row>
    <row r="63">
      <c r="A63" s="63" t="s">
        <v>111</v>
      </c>
      <c r="B63" s="63" t="s">
        <v>219</v>
      </c>
      <c r="C63" s="64">
        <v>124.0</v>
      </c>
      <c r="D63" s="64">
        <v>29.0</v>
      </c>
      <c r="E63" s="65">
        <v>0.2339</v>
      </c>
    </row>
    <row r="64">
      <c r="A64" s="63" t="s">
        <v>111</v>
      </c>
      <c r="B64" s="63" t="s">
        <v>860</v>
      </c>
      <c r="C64" s="64">
        <v>5.0</v>
      </c>
      <c r="D64" s="64">
        <v>3.0</v>
      </c>
      <c r="E64" s="65">
        <v>0.6</v>
      </c>
    </row>
    <row r="65">
      <c r="A65" s="63" t="s">
        <v>111</v>
      </c>
      <c r="B65" s="63" t="s">
        <v>861</v>
      </c>
      <c r="C65" s="64">
        <v>3.0</v>
      </c>
      <c r="D65" s="64">
        <v>2.0</v>
      </c>
      <c r="E65" s="65">
        <v>0.6667</v>
      </c>
    </row>
    <row r="66">
      <c r="A66" s="63" t="s">
        <v>111</v>
      </c>
      <c r="B66" s="63" t="s">
        <v>862</v>
      </c>
      <c r="C66" s="64">
        <v>139.0</v>
      </c>
      <c r="D66" s="64">
        <v>20.0</v>
      </c>
      <c r="E66" s="65">
        <v>0.1439</v>
      </c>
    </row>
    <row r="67">
      <c r="A67" s="63" t="s">
        <v>111</v>
      </c>
      <c r="B67" s="63" t="s">
        <v>222</v>
      </c>
      <c r="C67" s="64">
        <v>9.0</v>
      </c>
      <c r="D67" s="64">
        <v>6.0</v>
      </c>
      <c r="E67" s="65">
        <v>0.6667</v>
      </c>
    </row>
    <row r="68">
      <c r="A68" s="63" t="s">
        <v>111</v>
      </c>
      <c r="B68" s="63" t="s">
        <v>223</v>
      </c>
      <c r="C68" s="64">
        <v>50.0</v>
      </c>
      <c r="D68" s="64">
        <v>6.0</v>
      </c>
      <c r="E68" s="65">
        <v>0.12</v>
      </c>
    </row>
    <row r="69">
      <c r="A69" s="63" t="s">
        <v>111</v>
      </c>
      <c r="B69" s="63" t="s">
        <v>505</v>
      </c>
      <c r="C69" s="64">
        <v>17.0</v>
      </c>
      <c r="D69" s="64">
        <v>5.0</v>
      </c>
      <c r="E69" s="65">
        <v>0.2941</v>
      </c>
    </row>
    <row r="70">
      <c r="A70" s="63" t="s">
        <v>111</v>
      </c>
      <c r="B70" s="63" t="s">
        <v>863</v>
      </c>
      <c r="C70" s="64">
        <v>4.0</v>
      </c>
      <c r="D70" s="64">
        <v>4.0</v>
      </c>
      <c r="E70" s="65">
        <v>1.0</v>
      </c>
    </row>
    <row r="71">
      <c r="A71" s="63" t="s">
        <v>111</v>
      </c>
      <c r="B71" s="63" t="s">
        <v>864</v>
      </c>
      <c r="C71" s="64">
        <v>1.0</v>
      </c>
      <c r="D71" s="64">
        <v>1.0</v>
      </c>
      <c r="E71" s="65">
        <v>1.0</v>
      </c>
    </row>
    <row r="72">
      <c r="A72" s="63" t="s">
        <v>111</v>
      </c>
      <c r="B72" s="63" t="s">
        <v>227</v>
      </c>
      <c r="C72" s="64">
        <v>5.0</v>
      </c>
      <c r="D72" s="64">
        <v>4.0</v>
      </c>
      <c r="E72" s="65">
        <v>0.8</v>
      </c>
    </row>
    <row r="73">
      <c r="A73" s="63" t="s">
        <v>111</v>
      </c>
      <c r="B73" s="63" t="s">
        <v>865</v>
      </c>
      <c r="C73" s="64">
        <v>30.0</v>
      </c>
      <c r="D73" s="64">
        <v>11.0</v>
      </c>
      <c r="E73" s="65">
        <v>0.3667</v>
      </c>
    </row>
    <row r="74">
      <c r="A74" s="63" t="s">
        <v>111</v>
      </c>
      <c r="B74" s="63" t="s">
        <v>866</v>
      </c>
      <c r="C74" s="64">
        <v>13.0</v>
      </c>
      <c r="D74" s="64">
        <v>2.0</v>
      </c>
      <c r="E74" s="65">
        <v>0.1538</v>
      </c>
    </row>
    <row r="75">
      <c r="A75" s="63" t="s">
        <v>111</v>
      </c>
      <c r="B75" s="63" t="s">
        <v>867</v>
      </c>
      <c r="C75" s="64">
        <v>91.0</v>
      </c>
      <c r="D75" s="64">
        <v>26.0</v>
      </c>
      <c r="E75" s="65">
        <v>0.2857</v>
      </c>
    </row>
    <row r="76">
      <c r="A76" s="63" t="s">
        <v>111</v>
      </c>
      <c r="B76" s="63" t="s">
        <v>231</v>
      </c>
      <c r="C76" s="64">
        <v>121.0</v>
      </c>
      <c r="D76" s="64">
        <v>19.0</v>
      </c>
      <c r="E76" s="65">
        <v>0.157</v>
      </c>
    </row>
    <row r="77">
      <c r="A77" s="63" t="s">
        <v>111</v>
      </c>
      <c r="B77" s="63" t="s">
        <v>868</v>
      </c>
      <c r="C77" s="64">
        <v>1.0</v>
      </c>
      <c r="D77" s="64">
        <v>0.0</v>
      </c>
      <c r="E77" s="65">
        <v>0.0</v>
      </c>
    </row>
    <row r="78">
      <c r="A78" s="63" t="s">
        <v>111</v>
      </c>
      <c r="B78" s="63" t="s">
        <v>746</v>
      </c>
      <c r="C78" s="64">
        <v>4.0</v>
      </c>
      <c r="D78" s="64">
        <v>0.0</v>
      </c>
      <c r="E78" s="65">
        <v>0.0</v>
      </c>
    </row>
    <row r="79">
      <c r="A79" s="63" t="s">
        <v>111</v>
      </c>
      <c r="B79" s="63" t="s">
        <v>747</v>
      </c>
      <c r="C79" s="64">
        <v>94.0</v>
      </c>
      <c r="D79" s="64">
        <v>18.0</v>
      </c>
      <c r="E79" s="65">
        <v>0.1915</v>
      </c>
    </row>
    <row r="80">
      <c r="A80" s="63" t="s">
        <v>112</v>
      </c>
      <c r="B80" s="63" t="s">
        <v>616</v>
      </c>
      <c r="C80" s="64">
        <v>28.0</v>
      </c>
      <c r="D80" s="64">
        <v>12.0</v>
      </c>
      <c r="E80" s="65">
        <v>0.4286</v>
      </c>
    </row>
    <row r="81">
      <c r="A81" s="63" t="s">
        <v>113</v>
      </c>
      <c r="B81" s="63" t="s">
        <v>869</v>
      </c>
      <c r="C81" s="64">
        <v>45.0</v>
      </c>
      <c r="D81" s="64">
        <v>22.0</v>
      </c>
      <c r="E81" s="65">
        <v>0.4889</v>
      </c>
    </row>
    <row r="82">
      <c r="A82" s="63" t="s">
        <v>113</v>
      </c>
      <c r="B82" s="63" t="s">
        <v>234</v>
      </c>
      <c r="C82" s="64">
        <v>187.0</v>
      </c>
      <c r="D82" s="64">
        <v>21.0</v>
      </c>
      <c r="E82" s="65">
        <v>0.1123</v>
      </c>
    </row>
    <row r="83">
      <c r="A83" s="63" t="s">
        <v>113</v>
      </c>
      <c r="B83" s="63" t="s">
        <v>235</v>
      </c>
      <c r="C83" s="64">
        <v>93.0</v>
      </c>
      <c r="D83" s="64">
        <v>26.0</v>
      </c>
      <c r="E83" s="65">
        <v>0.2796</v>
      </c>
    </row>
    <row r="84">
      <c r="A84" s="63" t="s">
        <v>113</v>
      </c>
      <c r="B84" s="63" t="s">
        <v>236</v>
      </c>
      <c r="C84" s="64">
        <v>33.0</v>
      </c>
      <c r="D84" s="64">
        <v>2.0</v>
      </c>
      <c r="E84" s="65">
        <v>0.0606</v>
      </c>
    </row>
    <row r="85">
      <c r="A85" s="63" t="s">
        <v>114</v>
      </c>
      <c r="B85" s="63" t="s">
        <v>237</v>
      </c>
      <c r="C85" s="64">
        <v>188.0</v>
      </c>
      <c r="D85" s="64">
        <v>25.0</v>
      </c>
      <c r="E85" s="65">
        <v>0.133</v>
      </c>
    </row>
    <row r="86">
      <c r="A86" s="63" t="s">
        <v>114</v>
      </c>
      <c r="B86" s="63" t="s">
        <v>870</v>
      </c>
      <c r="C86" s="64">
        <v>136.0</v>
      </c>
      <c r="D86" s="64">
        <v>33.0</v>
      </c>
      <c r="E86" s="65">
        <v>0.2426</v>
      </c>
    </row>
    <row r="87">
      <c r="A87" s="63" t="s">
        <v>114</v>
      </c>
      <c r="B87" s="63" t="s">
        <v>507</v>
      </c>
      <c r="C87" s="64">
        <v>22.0</v>
      </c>
      <c r="D87" s="64">
        <v>5.0</v>
      </c>
      <c r="E87" s="65">
        <v>0.2273</v>
      </c>
    </row>
    <row r="88">
      <c r="A88" s="63" t="s">
        <v>117</v>
      </c>
      <c r="B88" s="63" t="s">
        <v>240</v>
      </c>
      <c r="C88" s="64">
        <v>1.0</v>
      </c>
      <c r="D88" s="64">
        <v>1.0</v>
      </c>
      <c r="E88" s="65">
        <v>1.0</v>
      </c>
    </row>
    <row r="89">
      <c r="A89" s="63" t="s">
        <v>117</v>
      </c>
      <c r="B89" s="63" t="s">
        <v>241</v>
      </c>
      <c r="C89" s="64">
        <v>1.0</v>
      </c>
      <c r="D89" s="64">
        <v>0.0</v>
      </c>
      <c r="E89" s="65">
        <v>0.0</v>
      </c>
    </row>
    <row r="90">
      <c r="A90" s="63" t="s">
        <v>117</v>
      </c>
      <c r="B90" s="63" t="s">
        <v>242</v>
      </c>
      <c r="C90" s="64">
        <v>17.0</v>
      </c>
      <c r="D90" s="64">
        <v>2.0</v>
      </c>
      <c r="E90" s="65">
        <v>0.1176</v>
      </c>
    </row>
    <row r="91">
      <c r="A91" s="63" t="s">
        <v>117</v>
      </c>
      <c r="B91" s="63" t="s">
        <v>871</v>
      </c>
      <c r="C91" s="64">
        <v>2.0</v>
      </c>
      <c r="D91" s="64">
        <v>0.0</v>
      </c>
      <c r="E91" s="65">
        <v>0.0</v>
      </c>
    </row>
    <row r="92">
      <c r="A92" s="63" t="s">
        <v>118</v>
      </c>
      <c r="B92" s="63" t="s">
        <v>618</v>
      </c>
      <c r="C92" s="64">
        <v>30.0</v>
      </c>
      <c r="D92" s="64">
        <v>1.0</v>
      </c>
      <c r="E92" s="65">
        <v>0.0333</v>
      </c>
    </row>
    <row r="93">
      <c r="A93" s="63" t="s">
        <v>118</v>
      </c>
      <c r="B93" s="63" t="s">
        <v>872</v>
      </c>
      <c r="C93" s="64">
        <v>296.0</v>
      </c>
      <c r="D93" s="64">
        <v>26.0</v>
      </c>
      <c r="E93" s="65">
        <v>0.0878</v>
      </c>
    </row>
    <row r="94">
      <c r="A94" s="63" t="s">
        <v>118</v>
      </c>
      <c r="B94" s="63" t="s">
        <v>873</v>
      </c>
      <c r="C94" s="64">
        <v>2.0</v>
      </c>
      <c r="D94" s="64">
        <v>1.0</v>
      </c>
      <c r="E94" s="65">
        <v>0.5</v>
      </c>
    </row>
    <row r="95">
      <c r="A95" s="63" t="s">
        <v>118</v>
      </c>
      <c r="B95" s="63" t="s">
        <v>246</v>
      </c>
      <c r="C95" s="64">
        <v>124.0</v>
      </c>
      <c r="D95" s="64">
        <v>12.0</v>
      </c>
      <c r="E95" s="65">
        <v>0.0968</v>
      </c>
    </row>
    <row r="96">
      <c r="A96" s="63" t="s">
        <v>118</v>
      </c>
      <c r="B96" s="63" t="s">
        <v>749</v>
      </c>
      <c r="C96" s="64">
        <v>4.0</v>
      </c>
      <c r="D96" s="64">
        <v>0.0</v>
      </c>
      <c r="E96" s="65">
        <v>0.0</v>
      </c>
    </row>
    <row r="97">
      <c r="A97" s="63" t="s">
        <v>118</v>
      </c>
      <c r="B97" s="63" t="s">
        <v>750</v>
      </c>
      <c r="C97" s="64">
        <v>8.0</v>
      </c>
      <c r="D97" s="64">
        <v>3.0</v>
      </c>
      <c r="E97" s="65">
        <v>0.375</v>
      </c>
    </row>
    <row r="98">
      <c r="A98" s="63" t="s">
        <v>118</v>
      </c>
      <c r="B98" s="63" t="s">
        <v>874</v>
      </c>
      <c r="C98" s="64">
        <v>3.0</v>
      </c>
      <c r="D98" s="64">
        <v>0.0</v>
      </c>
      <c r="E98" s="65">
        <v>0.0</v>
      </c>
    </row>
    <row r="99">
      <c r="A99" s="63" t="s">
        <v>118</v>
      </c>
      <c r="B99" s="63" t="s">
        <v>248</v>
      </c>
      <c r="C99" s="64">
        <v>406.0</v>
      </c>
      <c r="D99" s="64">
        <v>32.0</v>
      </c>
      <c r="E99" s="65">
        <v>0.0788</v>
      </c>
    </row>
    <row r="100">
      <c r="A100" s="63" t="s">
        <v>118</v>
      </c>
      <c r="B100" s="63" t="s">
        <v>249</v>
      </c>
      <c r="C100" s="64">
        <v>413.0</v>
      </c>
      <c r="D100" s="64">
        <v>33.0</v>
      </c>
      <c r="E100" s="65">
        <v>0.0799</v>
      </c>
    </row>
    <row r="101">
      <c r="A101" s="63" t="s">
        <v>118</v>
      </c>
      <c r="B101" s="63" t="s">
        <v>875</v>
      </c>
      <c r="C101" s="64">
        <v>47.0</v>
      </c>
      <c r="D101" s="64">
        <v>19.0</v>
      </c>
      <c r="E101" s="65">
        <v>0.4043</v>
      </c>
    </row>
    <row r="102">
      <c r="A102" s="63" t="s">
        <v>118</v>
      </c>
      <c r="B102" s="63" t="s">
        <v>250</v>
      </c>
      <c r="C102" s="64">
        <v>358.0</v>
      </c>
      <c r="D102" s="64">
        <v>43.0</v>
      </c>
      <c r="E102" s="65">
        <v>0.1201</v>
      </c>
    </row>
    <row r="103">
      <c r="A103" s="63" t="s">
        <v>118</v>
      </c>
      <c r="B103" s="63" t="s">
        <v>251</v>
      </c>
      <c r="C103" s="64">
        <v>96.0</v>
      </c>
      <c r="D103" s="64">
        <v>1.0</v>
      </c>
      <c r="E103" s="65">
        <v>0.0104</v>
      </c>
    </row>
    <row r="104">
      <c r="A104" s="63" t="s">
        <v>118</v>
      </c>
      <c r="B104" s="63" t="s">
        <v>252</v>
      </c>
      <c r="C104" s="64">
        <v>27.0</v>
      </c>
      <c r="D104" s="64">
        <v>3.0</v>
      </c>
      <c r="E104" s="65">
        <v>0.1111</v>
      </c>
    </row>
    <row r="105">
      <c r="A105" s="63" t="s">
        <v>118</v>
      </c>
      <c r="B105" s="63" t="s">
        <v>253</v>
      </c>
      <c r="C105" s="64">
        <v>49.0</v>
      </c>
      <c r="D105" s="64">
        <v>4.0</v>
      </c>
      <c r="E105" s="65">
        <v>0.0816</v>
      </c>
    </row>
    <row r="106">
      <c r="A106" s="63" t="s">
        <v>118</v>
      </c>
      <c r="B106" s="63" t="s">
        <v>876</v>
      </c>
      <c r="C106" s="64">
        <v>12.0</v>
      </c>
      <c r="D106" s="64">
        <v>1.0</v>
      </c>
      <c r="E106" s="65">
        <v>0.0833</v>
      </c>
    </row>
    <row r="107">
      <c r="A107" s="63" t="s">
        <v>118</v>
      </c>
      <c r="B107" s="63" t="s">
        <v>254</v>
      </c>
      <c r="C107" s="64">
        <v>180.0</v>
      </c>
      <c r="D107" s="64">
        <v>6.0</v>
      </c>
      <c r="E107" s="65">
        <v>0.0333</v>
      </c>
    </row>
    <row r="108">
      <c r="A108" s="63" t="s">
        <v>118</v>
      </c>
      <c r="B108" s="63" t="s">
        <v>877</v>
      </c>
      <c r="C108" s="64">
        <v>113.0</v>
      </c>
      <c r="D108" s="64">
        <v>10.0</v>
      </c>
      <c r="E108" s="65">
        <v>0.0885</v>
      </c>
    </row>
    <row r="109">
      <c r="A109" s="63" t="s">
        <v>118</v>
      </c>
      <c r="B109" s="63" t="s">
        <v>255</v>
      </c>
      <c r="C109" s="64">
        <v>83.0</v>
      </c>
      <c r="D109" s="64">
        <v>12.0</v>
      </c>
      <c r="E109" s="65">
        <v>0.1446</v>
      </c>
    </row>
    <row r="110">
      <c r="A110" s="63" t="s">
        <v>118</v>
      </c>
      <c r="B110" s="63" t="s">
        <v>621</v>
      </c>
      <c r="C110" s="64">
        <v>31.0</v>
      </c>
      <c r="D110" s="64">
        <v>3.0</v>
      </c>
      <c r="E110" s="65">
        <v>0.0968</v>
      </c>
    </row>
    <row r="111">
      <c r="A111" s="63" t="s">
        <v>118</v>
      </c>
      <c r="B111" s="63" t="s">
        <v>256</v>
      </c>
      <c r="C111" s="64">
        <v>89.0</v>
      </c>
      <c r="D111" s="64">
        <v>15.0</v>
      </c>
      <c r="E111" s="65">
        <v>0.1685</v>
      </c>
    </row>
    <row r="112">
      <c r="A112" s="63" t="s">
        <v>118</v>
      </c>
      <c r="B112" s="63" t="s">
        <v>257</v>
      </c>
      <c r="C112" s="64">
        <v>12.0</v>
      </c>
      <c r="D112" s="64">
        <v>4.0</v>
      </c>
      <c r="E112" s="65">
        <v>0.3333</v>
      </c>
    </row>
    <row r="113">
      <c r="A113" s="63" t="s">
        <v>118</v>
      </c>
      <c r="B113" s="63" t="s">
        <v>258</v>
      </c>
      <c r="C113" s="64">
        <v>167.0</v>
      </c>
      <c r="D113" s="64">
        <v>11.0</v>
      </c>
      <c r="E113" s="65">
        <v>0.0659</v>
      </c>
    </row>
    <row r="114">
      <c r="A114" s="63" t="s">
        <v>118</v>
      </c>
      <c r="B114" s="63" t="s">
        <v>259</v>
      </c>
      <c r="C114" s="64">
        <v>260.0</v>
      </c>
      <c r="D114" s="64">
        <v>21.0</v>
      </c>
      <c r="E114" s="65">
        <v>0.0808</v>
      </c>
    </row>
    <row r="115">
      <c r="A115" s="63" t="s">
        <v>118</v>
      </c>
      <c r="B115" s="63" t="s">
        <v>260</v>
      </c>
      <c r="C115" s="64">
        <v>2.0</v>
      </c>
      <c r="D115" s="64">
        <v>1.0</v>
      </c>
      <c r="E115" s="65">
        <v>0.5</v>
      </c>
    </row>
    <row r="116">
      <c r="A116" s="63" t="s">
        <v>118</v>
      </c>
      <c r="B116" s="63" t="s">
        <v>262</v>
      </c>
      <c r="C116" s="64">
        <v>2.0</v>
      </c>
      <c r="D116" s="64">
        <v>0.0</v>
      </c>
      <c r="E116" s="65">
        <v>0.0</v>
      </c>
    </row>
    <row r="117">
      <c r="A117" s="63" t="s">
        <v>118</v>
      </c>
      <c r="B117" s="63" t="s">
        <v>263</v>
      </c>
      <c r="C117" s="64">
        <v>2.0</v>
      </c>
      <c r="D117" s="64">
        <v>0.0</v>
      </c>
      <c r="E117" s="65">
        <v>0.0</v>
      </c>
    </row>
    <row r="118">
      <c r="A118" s="63" t="s">
        <v>118</v>
      </c>
      <c r="B118" s="63" t="s">
        <v>878</v>
      </c>
      <c r="C118" s="64">
        <v>3.0</v>
      </c>
      <c r="D118" s="64">
        <v>0.0</v>
      </c>
      <c r="E118" s="65">
        <v>0.0</v>
      </c>
    </row>
    <row r="119">
      <c r="A119" s="63" t="s">
        <v>118</v>
      </c>
      <c r="B119" s="63" t="s">
        <v>879</v>
      </c>
      <c r="C119" s="64">
        <v>21.0</v>
      </c>
      <c r="D119" s="64">
        <v>4.0</v>
      </c>
      <c r="E119" s="65">
        <v>0.1905</v>
      </c>
    </row>
    <row r="120">
      <c r="A120" s="63" t="s">
        <v>118</v>
      </c>
      <c r="B120" s="63" t="s">
        <v>622</v>
      </c>
      <c r="C120" s="64">
        <v>25.0</v>
      </c>
      <c r="D120" s="64">
        <v>3.0</v>
      </c>
      <c r="E120" s="65">
        <v>0.12</v>
      </c>
    </row>
    <row r="121">
      <c r="A121" s="63" t="s">
        <v>118</v>
      </c>
      <c r="B121" s="63" t="s">
        <v>623</v>
      </c>
      <c r="C121" s="64">
        <v>248.0</v>
      </c>
      <c r="D121" s="64">
        <v>38.0</v>
      </c>
      <c r="E121" s="65">
        <v>0.1532</v>
      </c>
    </row>
    <row r="122">
      <c r="A122" s="63" t="s">
        <v>118</v>
      </c>
      <c r="B122" s="63" t="s">
        <v>752</v>
      </c>
      <c r="C122" s="64">
        <v>18.0</v>
      </c>
      <c r="D122" s="64">
        <v>2.0</v>
      </c>
      <c r="E122" s="65">
        <v>0.1111</v>
      </c>
    </row>
    <row r="123">
      <c r="A123" s="63" t="s">
        <v>118</v>
      </c>
      <c r="B123" s="63" t="s">
        <v>880</v>
      </c>
      <c r="C123" s="64">
        <v>38.0</v>
      </c>
      <c r="D123" s="64">
        <v>7.0</v>
      </c>
      <c r="E123" s="65">
        <v>0.1842</v>
      </c>
    </row>
    <row r="124">
      <c r="A124" s="63" t="s">
        <v>118</v>
      </c>
      <c r="B124" s="63" t="s">
        <v>625</v>
      </c>
      <c r="C124" s="64">
        <v>1.0</v>
      </c>
      <c r="D124" s="64">
        <v>0.0</v>
      </c>
      <c r="E124" s="65">
        <v>0.0</v>
      </c>
    </row>
    <row r="125">
      <c r="A125" s="63" t="s">
        <v>118</v>
      </c>
      <c r="B125" s="63" t="s">
        <v>881</v>
      </c>
      <c r="C125" s="64">
        <v>1.0</v>
      </c>
      <c r="D125" s="64">
        <v>0.0</v>
      </c>
      <c r="E125" s="65">
        <v>0.0</v>
      </c>
    </row>
    <row r="126">
      <c r="A126" s="63" t="s">
        <v>118</v>
      </c>
      <c r="B126" s="63" t="s">
        <v>882</v>
      </c>
      <c r="C126" s="64">
        <v>392.0</v>
      </c>
      <c r="D126" s="64">
        <v>12.0</v>
      </c>
      <c r="E126" s="65">
        <v>0.0306</v>
      </c>
    </row>
    <row r="127">
      <c r="A127" s="63" t="s">
        <v>118</v>
      </c>
      <c r="B127" s="63" t="s">
        <v>755</v>
      </c>
      <c r="C127" s="64">
        <v>23.0</v>
      </c>
      <c r="D127" s="64">
        <v>3.0</v>
      </c>
      <c r="E127" s="65">
        <v>0.1304</v>
      </c>
    </row>
    <row r="128">
      <c r="A128" s="63" t="s">
        <v>118</v>
      </c>
      <c r="B128" s="63" t="s">
        <v>883</v>
      </c>
      <c r="C128" s="64">
        <v>163.0</v>
      </c>
      <c r="D128" s="64">
        <v>38.0</v>
      </c>
      <c r="E128" s="65">
        <v>0.2331</v>
      </c>
    </row>
    <row r="129">
      <c r="A129" s="63" t="s">
        <v>118</v>
      </c>
      <c r="B129" s="63" t="s">
        <v>626</v>
      </c>
      <c r="C129" s="64">
        <v>74.0</v>
      </c>
      <c r="D129" s="64">
        <v>3.0</v>
      </c>
      <c r="E129" s="65">
        <v>0.0405</v>
      </c>
    </row>
    <row r="130">
      <c r="A130" s="63" t="s">
        <v>118</v>
      </c>
      <c r="B130" s="63" t="s">
        <v>268</v>
      </c>
      <c r="C130" s="64">
        <v>180.0</v>
      </c>
      <c r="D130" s="64">
        <v>11.0</v>
      </c>
      <c r="E130" s="65">
        <v>0.0611</v>
      </c>
    </row>
    <row r="131">
      <c r="A131" s="63" t="s">
        <v>118</v>
      </c>
      <c r="B131" s="63" t="s">
        <v>884</v>
      </c>
      <c r="C131" s="64">
        <v>197.0</v>
      </c>
      <c r="D131" s="64">
        <v>25.0</v>
      </c>
      <c r="E131" s="65">
        <v>0.1269</v>
      </c>
    </row>
    <row r="132">
      <c r="A132" s="63" t="s">
        <v>118</v>
      </c>
      <c r="B132" s="63" t="s">
        <v>269</v>
      </c>
      <c r="C132" s="64">
        <v>164.0</v>
      </c>
      <c r="D132" s="64">
        <v>6.0</v>
      </c>
      <c r="E132" s="65">
        <v>0.0366</v>
      </c>
    </row>
    <row r="133">
      <c r="A133" s="63" t="s">
        <v>118</v>
      </c>
      <c r="B133" s="63" t="s">
        <v>270</v>
      </c>
      <c r="C133" s="64">
        <v>73.0</v>
      </c>
      <c r="D133" s="64">
        <v>2.0</v>
      </c>
      <c r="E133" s="65">
        <v>0.0274</v>
      </c>
    </row>
    <row r="134">
      <c r="A134" s="63" t="s">
        <v>118</v>
      </c>
      <c r="B134" s="63" t="s">
        <v>885</v>
      </c>
      <c r="C134" s="64">
        <v>2.0</v>
      </c>
      <c r="D134" s="64">
        <v>0.0</v>
      </c>
      <c r="E134" s="65">
        <v>0.0</v>
      </c>
    </row>
    <row r="135">
      <c r="A135" s="63" t="s">
        <v>118</v>
      </c>
      <c r="B135" s="63" t="s">
        <v>886</v>
      </c>
      <c r="C135" s="64">
        <v>153.0</v>
      </c>
      <c r="D135" s="64">
        <v>17.0</v>
      </c>
      <c r="E135" s="65">
        <v>0.1111</v>
      </c>
    </row>
    <row r="136">
      <c r="A136" s="63" t="s">
        <v>118</v>
      </c>
      <c r="B136" s="63" t="s">
        <v>272</v>
      </c>
      <c r="C136" s="64">
        <v>53.0</v>
      </c>
      <c r="D136" s="64">
        <v>3.0</v>
      </c>
      <c r="E136" s="65">
        <v>0.0566</v>
      </c>
    </row>
    <row r="137">
      <c r="A137" s="63" t="s">
        <v>118</v>
      </c>
      <c r="B137" s="63" t="s">
        <v>273</v>
      </c>
      <c r="C137" s="64">
        <v>149.0</v>
      </c>
      <c r="D137" s="64">
        <v>6.0</v>
      </c>
      <c r="E137" s="65">
        <v>0.0403</v>
      </c>
    </row>
    <row r="138">
      <c r="A138" s="63" t="s">
        <v>118</v>
      </c>
      <c r="B138" s="63" t="s">
        <v>887</v>
      </c>
      <c r="C138" s="64">
        <v>97.0</v>
      </c>
      <c r="D138" s="64">
        <v>14.0</v>
      </c>
      <c r="E138" s="65">
        <v>0.1443</v>
      </c>
    </row>
    <row r="139">
      <c r="A139" s="63" t="s">
        <v>118</v>
      </c>
      <c r="B139" s="63" t="s">
        <v>275</v>
      </c>
      <c r="C139" s="64">
        <v>166.0</v>
      </c>
      <c r="D139" s="64">
        <v>10.0</v>
      </c>
      <c r="E139" s="65">
        <v>0.0602</v>
      </c>
    </row>
    <row r="140">
      <c r="A140" s="63" t="s">
        <v>118</v>
      </c>
      <c r="B140" s="63" t="s">
        <v>627</v>
      </c>
      <c r="C140" s="64">
        <v>3.0</v>
      </c>
      <c r="D140" s="64">
        <v>0.0</v>
      </c>
      <c r="E140" s="65">
        <v>0.0</v>
      </c>
    </row>
    <row r="141">
      <c r="A141" s="63" t="s">
        <v>118</v>
      </c>
      <c r="B141" s="63" t="s">
        <v>629</v>
      </c>
      <c r="C141" s="64">
        <v>249.0</v>
      </c>
      <c r="D141" s="64">
        <v>11.0</v>
      </c>
      <c r="E141" s="65">
        <v>0.0442</v>
      </c>
    </row>
    <row r="142">
      <c r="A142" s="63" t="s">
        <v>118</v>
      </c>
      <c r="B142" s="63" t="s">
        <v>888</v>
      </c>
      <c r="C142" s="64">
        <v>12.0</v>
      </c>
      <c r="D142" s="64">
        <v>1.0</v>
      </c>
      <c r="E142" s="65">
        <v>0.0833</v>
      </c>
    </row>
    <row r="143">
      <c r="A143" s="63" t="s">
        <v>118</v>
      </c>
      <c r="B143" s="63" t="s">
        <v>889</v>
      </c>
      <c r="C143" s="64">
        <v>3.0</v>
      </c>
      <c r="D143" s="64">
        <v>1.0</v>
      </c>
      <c r="E143" s="65">
        <v>0.3333</v>
      </c>
    </row>
    <row r="144">
      <c r="A144" s="63" t="s">
        <v>118</v>
      </c>
      <c r="B144" s="63" t="s">
        <v>890</v>
      </c>
      <c r="C144" s="64">
        <v>2.0</v>
      </c>
      <c r="D144" s="64">
        <v>0.0</v>
      </c>
      <c r="E144" s="65">
        <v>0.0</v>
      </c>
    </row>
    <row r="145">
      <c r="A145" s="63" t="s">
        <v>118</v>
      </c>
      <c r="B145" s="63" t="s">
        <v>760</v>
      </c>
      <c r="C145" s="64">
        <v>28.0</v>
      </c>
      <c r="D145" s="64">
        <v>5.0</v>
      </c>
      <c r="E145" s="65">
        <v>0.1786</v>
      </c>
    </row>
    <row r="146">
      <c r="A146" s="63" t="s">
        <v>118</v>
      </c>
      <c r="B146" s="63" t="s">
        <v>276</v>
      </c>
      <c r="C146" s="64">
        <v>107.0</v>
      </c>
      <c r="D146" s="64">
        <v>21.0</v>
      </c>
      <c r="E146" s="65">
        <v>0.1963</v>
      </c>
    </row>
    <row r="147">
      <c r="A147" s="63" t="s">
        <v>118</v>
      </c>
      <c r="B147" s="63" t="s">
        <v>891</v>
      </c>
      <c r="C147" s="64">
        <v>143.0</v>
      </c>
      <c r="D147" s="64">
        <v>25.0</v>
      </c>
      <c r="E147" s="65">
        <v>0.1748</v>
      </c>
    </row>
    <row r="148">
      <c r="A148" s="63" t="s">
        <v>118</v>
      </c>
      <c r="B148" s="63" t="s">
        <v>277</v>
      </c>
      <c r="C148" s="64">
        <v>64.0</v>
      </c>
      <c r="D148" s="64">
        <v>2.0</v>
      </c>
      <c r="E148" s="65">
        <v>0.0313</v>
      </c>
    </row>
    <row r="149">
      <c r="A149" s="63" t="s">
        <v>118</v>
      </c>
      <c r="B149" s="63" t="s">
        <v>892</v>
      </c>
      <c r="C149" s="64">
        <v>183.0</v>
      </c>
      <c r="D149" s="64">
        <v>18.0</v>
      </c>
      <c r="E149" s="65">
        <v>0.0984</v>
      </c>
    </row>
    <row r="150">
      <c r="A150" s="63" t="s">
        <v>118</v>
      </c>
      <c r="B150" s="63" t="s">
        <v>279</v>
      </c>
      <c r="C150" s="64">
        <v>76.0</v>
      </c>
      <c r="D150" s="64">
        <v>2.0</v>
      </c>
      <c r="E150" s="65">
        <v>0.0263</v>
      </c>
    </row>
    <row r="151">
      <c r="A151" s="63" t="s">
        <v>118</v>
      </c>
      <c r="B151" s="63" t="s">
        <v>280</v>
      </c>
      <c r="C151" s="64">
        <v>107.0</v>
      </c>
      <c r="D151" s="64">
        <v>12.0</v>
      </c>
      <c r="E151" s="65">
        <v>0.1121</v>
      </c>
    </row>
    <row r="152">
      <c r="A152" s="63" t="s">
        <v>118</v>
      </c>
      <c r="B152" s="63" t="s">
        <v>632</v>
      </c>
      <c r="C152" s="64">
        <v>147.0</v>
      </c>
      <c r="D152" s="64">
        <v>20.0</v>
      </c>
      <c r="E152" s="65">
        <v>0.1361</v>
      </c>
    </row>
    <row r="153">
      <c r="A153" s="63" t="s">
        <v>118</v>
      </c>
      <c r="B153" s="63" t="s">
        <v>282</v>
      </c>
      <c r="C153" s="64">
        <v>11.0</v>
      </c>
      <c r="D153" s="64">
        <v>1.0</v>
      </c>
      <c r="E153" s="65">
        <v>0.0909</v>
      </c>
    </row>
    <row r="154">
      <c r="A154" s="63" t="s">
        <v>118</v>
      </c>
      <c r="B154" s="63" t="s">
        <v>893</v>
      </c>
      <c r="C154" s="64">
        <v>9.0</v>
      </c>
      <c r="D154" s="64">
        <v>1.0</v>
      </c>
      <c r="E154" s="65">
        <v>0.1111</v>
      </c>
    </row>
    <row r="155">
      <c r="A155" s="63" t="s">
        <v>118</v>
      </c>
      <c r="B155" s="63" t="s">
        <v>284</v>
      </c>
      <c r="C155" s="64">
        <v>104.0</v>
      </c>
      <c r="D155" s="64">
        <v>11.0</v>
      </c>
      <c r="E155" s="65">
        <v>0.1058</v>
      </c>
    </row>
    <row r="156">
      <c r="A156" s="63" t="s">
        <v>118</v>
      </c>
      <c r="B156" s="63" t="s">
        <v>285</v>
      </c>
      <c r="C156" s="64">
        <v>133.0</v>
      </c>
      <c r="D156" s="64">
        <v>8.0</v>
      </c>
      <c r="E156" s="65">
        <v>0.0602</v>
      </c>
    </row>
    <row r="157">
      <c r="A157" s="63" t="s">
        <v>118</v>
      </c>
      <c r="B157" s="63" t="s">
        <v>286</v>
      </c>
      <c r="C157" s="64">
        <v>188.0</v>
      </c>
      <c r="D157" s="64">
        <v>33.0</v>
      </c>
      <c r="E157" s="65">
        <v>0.1755</v>
      </c>
    </row>
    <row r="158">
      <c r="A158" s="63" t="s">
        <v>118</v>
      </c>
      <c r="B158" s="63" t="s">
        <v>288</v>
      </c>
      <c r="C158" s="64">
        <v>218.0</v>
      </c>
      <c r="D158" s="64">
        <v>21.0</v>
      </c>
      <c r="E158" s="65">
        <v>0.0963</v>
      </c>
    </row>
    <row r="159">
      <c r="A159" s="63" t="s">
        <v>118</v>
      </c>
      <c r="B159" s="63" t="s">
        <v>289</v>
      </c>
      <c r="C159" s="64">
        <v>38.0</v>
      </c>
      <c r="D159" s="64">
        <v>4.0</v>
      </c>
      <c r="E159" s="65">
        <v>0.1053</v>
      </c>
    </row>
    <row r="160">
      <c r="A160" s="63" t="s">
        <v>118</v>
      </c>
      <c r="B160" s="63" t="s">
        <v>894</v>
      </c>
      <c r="C160" s="64">
        <v>1.0</v>
      </c>
      <c r="D160" s="64">
        <v>1.0</v>
      </c>
      <c r="E160" s="65">
        <v>1.0</v>
      </c>
    </row>
    <row r="161">
      <c r="A161" s="63" t="s">
        <v>118</v>
      </c>
      <c r="B161" s="63" t="s">
        <v>762</v>
      </c>
      <c r="C161" s="64">
        <v>43.0</v>
      </c>
      <c r="D161" s="64">
        <v>4.0</v>
      </c>
      <c r="E161" s="65">
        <v>0.093</v>
      </c>
    </row>
    <row r="162">
      <c r="A162" s="63" t="s">
        <v>118</v>
      </c>
      <c r="B162" s="63" t="s">
        <v>290</v>
      </c>
      <c r="C162" s="64">
        <v>17.0</v>
      </c>
      <c r="D162" s="64">
        <v>2.0</v>
      </c>
      <c r="E162" s="65">
        <v>0.1176</v>
      </c>
    </row>
    <row r="163">
      <c r="A163" s="63" t="s">
        <v>118</v>
      </c>
      <c r="B163" s="63" t="s">
        <v>895</v>
      </c>
      <c r="C163" s="64">
        <v>82.0</v>
      </c>
      <c r="D163" s="64">
        <v>6.0</v>
      </c>
      <c r="E163" s="65">
        <v>0.0732</v>
      </c>
    </row>
    <row r="164">
      <c r="A164" s="63" t="s">
        <v>118</v>
      </c>
      <c r="B164" s="63" t="s">
        <v>896</v>
      </c>
      <c r="C164" s="64">
        <v>256.0</v>
      </c>
      <c r="D164" s="64">
        <v>19.0</v>
      </c>
      <c r="E164" s="65">
        <v>0.0742</v>
      </c>
    </row>
    <row r="165">
      <c r="A165" s="63" t="s">
        <v>118</v>
      </c>
      <c r="B165" s="63" t="s">
        <v>897</v>
      </c>
      <c r="C165" s="64">
        <v>140.0</v>
      </c>
      <c r="D165" s="64">
        <v>13.0</v>
      </c>
      <c r="E165" s="65">
        <v>0.0929</v>
      </c>
    </row>
    <row r="166">
      <c r="A166" s="63" t="s">
        <v>118</v>
      </c>
      <c r="B166" s="63" t="s">
        <v>294</v>
      </c>
      <c r="C166" s="64">
        <v>292.0</v>
      </c>
      <c r="D166" s="64">
        <v>22.0</v>
      </c>
      <c r="E166" s="65">
        <v>0.0753</v>
      </c>
    </row>
    <row r="167">
      <c r="A167" s="63" t="s">
        <v>118</v>
      </c>
      <c r="B167" s="63" t="s">
        <v>295</v>
      </c>
      <c r="C167" s="64">
        <v>108.0</v>
      </c>
      <c r="D167" s="64">
        <v>6.0</v>
      </c>
      <c r="E167" s="65">
        <v>0.0556</v>
      </c>
    </row>
    <row r="168">
      <c r="A168" s="63" t="s">
        <v>118</v>
      </c>
      <c r="B168" s="63" t="s">
        <v>296</v>
      </c>
      <c r="C168" s="64">
        <v>5.0</v>
      </c>
      <c r="D168" s="64">
        <v>1.0</v>
      </c>
      <c r="E168" s="65">
        <v>0.2</v>
      </c>
    </row>
    <row r="169">
      <c r="A169" s="63" t="s">
        <v>118</v>
      </c>
      <c r="B169" s="63" t="s">
        <v>297</v>
      </c>
      <c r="C169" s="64">
        <v>21.0</v>
      </c>
      <c r="D169" s="64">
        <v>0.0</v>
      </c>
      <c r="E169" s="65">
        <v>0.0</v>
      </c>
    </row>
    <row r="170">
      <c r="A170" s="63" t="s">
        <v>118</v>
      </c>
      <c r="B170" s="63" t="s">
        <v>300</v>
      </c>
      <c r="C170" s="64">
        <v>86.0</v>
      </c>
      <c r="D170" s="64">
        <v>5.0</v>
      </c>
      <c r="E170" s="65">
        <v>0.0581</v>
      </c>
    </row>
    <row r="171">
      <c r="A171" s="63" t="s">
        <v>118</v>
      </c>
      <c r="B171" s="63" t="s">
        <v>301</v>
      </c>
      <c r="C171" s="64">
        <v>172.0</v>
      </c>
      <c r="D171" s="64">
        <v>19.0</v>
      </c>
      <c r="E171" s="65">
        <v>0.1105</v>
      </c>
    </row>
    <row r="172">
      <c r="A172" s="63" t="s">
        <v>118</v>
      </c>
      <c r="B172" s="63" t="s">
        <v>898</v>
      </c>
      <c r="C172" s="64">
        <v>29.0</v>
      </c>
      <c r="D172" s="64">
        <v>4.0</v>
      </c>
      <c r="E172" s="65">
        <v>0.1379</v>
      </c>
    </row>
    <row r="173">
      <c r="A173" s="63" t="s">
        <v>118</v>
      </c>
      <c r="B173" s="63" t="s">
        <v>899</v>
      </c>
      <c r="C173" s="64">
        <v>9.0</v>
      </c>
      <c r="D173" s="64">
        <v>0.0</v>
      </c>
      <c r="E173" s="65">
        <v>0.0</v>
      </c>
    </row>
    <row r="174">
      <c r="A174" s="63" t="s">
        <v>118</v>
      </c>
      <c r="B174" s="63" t="s">
        <v>900</v>
      </c>
      <c r="C174" s="64">
        <v>57.0</v>
      </c>
      <c r="D174" s="64">
        <v>13.0</v>
      </c>
      <c r="E174" s="65">
        <v>0.2281</v>
      </c>
    </row>
    <row r="175">
      <c r="A175" s="63" t="s">
        <v>118</v>
      </c>
      <c r="B175" s="63" t="s">
        <v>303</v>
      </c>
      <c r="C175" s="64">
        <v>348.0</v>
      </c>
      <c r="D175" s="64">
        <v>15.0</v>
      </c>
      <c r="E175" s="65">
        <v>0.0431</v>
      </c>
    </row>
    <row r="176">
      <c r="A176" s="63" t="s">
        <v>118</v>
      </c>
      <c r="B176" s="63" t="s">
        <v>304</v>
      </c>
      <c r="C176" s="64">
        <v>79.0</v>
      </c>
      <c r="D176" s="64">
        <v>19.0</v>
      </c>
      <c r="E176" s="65">
        <v>0.2405</v>
      </c>
    </row>
    <row r="177">
      <c r="A177" s="63" t="s">
        <v>118</v>
      </c>
      <c r="B177" s="63" t="s">
        <v>635</v>
      </c>
      <c r="C177" s="64">
        <v>216.0</v>
      </c>
      <c r="D177" s="64">
        <v>15.0</v>
      </c>
      <c r="E177" s="65">
        <v>0.0694</v>
      </c>
    </row>
    <row r="178">
      <c r="A178" s="63" t="s">
        <v>118</v>
      </c>
      <c r="B178" s="63" t="s">
        <v>306</v>
      </c>
      <c r="C178" s="64">
        <v>1.0</v>
      </c>
      <c r="D178" s="64">
        <v>0.0</v>
      </c>
      <c r="E178" s="65">
        <v>0.0</v>
      </c>
    </row>
    <row r="179">
      <c r="A179" s="63" t="s">
        <v>118</v>
      </c>
      <c r="B179" s="63" t="s">
        <v>901</v>
      </c>
      <c r="C179" s="64">
        <v>293.0</v>
      </c>
      <c r="D179" s="64">
        <v>16.0</v>
      </c>
      <c r="E179" s="65">
        <v>0.0546</v>
      </c>
    </row>
    <row r="180">
      <c r="A180" s="63" t="s">
        <v>118</v>
      </c>
      <c r="B180" s="63" t="s">
        <v>636</v>
      </c>
      <c r="C180" s="64">
        <v>102.0</v>
      </c>
      <c r="D180" s="64">
        <v>13.0</v>
      </c>
      <c r="E180" s="65">
        <v>0.1275</v>
      </c>
    </row>
    <row r="181">
      <c r="A181" s="63" t="s">
        <v>118</v>
      </c>
      <c r="B181" s="63" t="s">
        <v>902</v>
      </c>
      <c r="C181" s="64">
        <v>106.0</v>
      </c>
      <c r="D181" s="64">
        <v>3.0</v>
      </c>
      <c r="E181" s="65">
        <v>0.0283</v>
      </c>
    </row>
    <row r="182">
      <c r="A182" s="63" t="s">
        <v>118</v>
      </c>
      <c r="B182" s="63" t="s">
        <v>310</v>
      </c>
      <c r="C182" s="64">
        <v>141.0</v>
      </c>
      <c r="D182" s="64">
        <v>19.0</v>
      </c>
      <c r="E182" s="65">
        <v>0.1348</v>
      </c>
    </row>
    <row r="183">
      <c r="A183" s="63" t="s">
        <v>118</v>
      </c>
      <c r="B183" s="63" t="s">
        <v>311</v>
      </c>
      <c r="C183" s="64">
        <v>35.0</v>
      </c>
      <c r="D183" s="64">
        <v>3.0</v>
      </c>
      <c r="E183" s="65">
        <v>0.0857</v>
      </c>
    </row>
    <row r="184">
      <c r="A184" s="63" t="s">
        <v>118</v>
      </c>
      <c r="B184" s="63" t="s">
        <v>312</v>
      </c>
      <c r="C184" s="64">
        <v>132.0</v>
      </c>
      <c r="D184" s="64">
        <v>4.0</v>
      </c>
      <c r="E184" s="65">
        <v>0.0303</v>
      </c>
    </row>
    <row r="185">
      <c r="A185" s="63" t="s">
        <v>118</v>
      </c>
      <c r="B185" s="63" t="s">
        <v>313</v>
      </c>
      <c r="C185" s="64">
        <v>214.0</v>
      </c>
      <c r="D185" s="64">
        <v>15.0</v>
      </c>
      <c r="E185" s="65">
        <v>0.0701</v>
      </c>
    </row>
    <row r="186">
      <c r="A186" s="63" t="s">
        <v>118</v>
      </c>
      <c r="B186" s="63" t="s">
        <v>903</v>
      </c>
      <c r="C186" s="64">
        <v>30.0</v>
      </c>
      <c r="D186" s="64">
        <v>0.0</v>
      </c>
      <c r="E186" s="65">
        <v>0.0</v>
      </c>
    </row>
    <row r="187">
      <c r="A187" s="63" t="s">
        <v>118</v>
      </c>
      <c r="B187" s="63" t="s">
        <v>637</v>
      </c>
      <c r="C187" s="64">
        <v>124.0</v>
      </c>
      <c r="D187" s="64">
        <v>8.0</v>
      </c>
      <c r="E187" s="65">
        <v>0.0645</v>
      </c>
    </row>
    <row r="188">
      <c r="A188" s="63" t="s">
        <v>118</v>
      </c>
      <c r="B188" s="63" t="s">
        <v>904</v>
      </c>
      <c r="C188" s="64">
        <v>84.0</v>
      </c>
      <c r="D188" s="64">
        <v>21.0</v>
      </c>
      <c r="E188" s="65">
        <v>0.25</v>
      </c>
    </row>
    <row r="189">
      <c r="A189" s="63" t="s">
        <v>118</v>
      </c>
      <c r="B189" s="63" t="s">
        <v>905</v>
      </c>
      <c r="C189" s="64">
        <v>18.0</v>
      </c>
      <c r="D189" s="64">
        <v>2.0</v>
      </c>
      <c r="E189" s="65">
        <v>0.1111</v>
      </c>
    </row>
    <row r="190">
      <c r="A190" s="63" t="s">
        <v>118</v>
      </c>
      <c r="B190" s="63" t="s">
        <v>906</v>
      </c>
      <c r="C190" s="64">
        <v>319.0</v>
      </c>
      <c r="D190" s="64">
        <v>19.0</v>
      </c>
      <c r="E190" s="65">
        <v>0.0596</v>
      </c>
    </row>
    <row r="191">
      <c r="A191" s="63" t="s">
        <v>118</v>
      </c>
      <c r="B191" s="63" t="s">
        <v>639</v>
      </c>
      <c r="C191" s="64">
        <v>24.0</v>
      </c>
      <c r="D191" s="64">
        <v>1.0</v>
      </c>
      <c r="E191" s="65">
        <v>0.0417</v>
      </c>
    </row>
    <row r="192">
      <c r="A192" s="63" t="s">
        <v>119</v>
      </c>
      <c r="B192" s="63" t="s">
        <v>907</v>
      </c>
      <c r="C192" s="64">
        <v>1.0</v>
      </c>
      <c r="D192" s="64">
        <v>0.0</v>
      </c>
      <c r="E192" s="65">
        <v>0.0</v>
      </c>
    </row>
    <row r="193">
      <c r="A193" s="63" t="s">
        <v>120</v>
      </c>
      <c r="B193" s="63" t="s">
        <v>908</v>
      </c>
      <c r="C193" s="64">
        <v>26.0</v>
      </c>
      <c r="D193" s="64">
        <v>4.0</v>
      </c>
      <c r="E193" s="65">
        <v>0.1538</v>
      </c>
    </row>
    <row r="194">
      <c r="A194" s="63" t="s">
        <v>120</v>
      </c>
      <c r="B194" s="63" t="s">
        <v>766</v>
      </c>
      <c r="C194" s="64">
        <v>9.0</v>
      </c>
      <c r="D194" s="64">
        <v>1.0</v>
      </c>
      <c r="E194" s="65">
        <v>0.1111</v>
      </c>
    </row>
    <row r="195">
      <c r="A195" s="63" t="s">
        <v>120</v>
      </c>
      <c r="B195" s="63" t="s">
        <v>768</v>
      </c>
      <c r="C195" s="64">
        <v>52.0</v>
      </c>
      <c r="D195" s="64">
        <v>15.0</v>
      </c>
      <c r="E195" s="65">
        <v>0.2885</v>
      </c>
    </row>
    <row r="196">
      <c r="A196" s="63" t="s">
        <v>121</v>
      </c>
      <c r="B196" s="63" t="s">
        <v>909</v>
      </c>
      <c r="C196" s="64">
        <v>2.0</v>
      </c>
      <c r="D196" s="64">
        <v>1.0</v>
      </c>
      <c r="E196" s="65">
        <v>0.5</v>
      </c>
    </row>
    <row r="197">
      <c r="A197" s="63" t="s">
        <v>124</v>
      </c>
      <c r="B197" s="63" t="s">
        <v>910</v>
      </c>
      <c r="C197" s="64">
        <v>1.0</v>
      </c>
      <c r="D197" s="64">
        <v>0.0</v>
      </c>
      <c r="E197" s="65">
        <v>0.0</v>
      </c>
    </row>
    <row r="198">
      <c r="A198" s="63" t="s">
        <v>126</v>
      </c>
      <c r="B198" s="63" t="s">
        <v>771</v>
      </c>
      <c r="C198" s="64">
        <v>93.0</v>
      </c>
      <c r="D198" s="64">
        <v>25.0</v>
      </c>
      <c r="E198" s="65">
        <v>0.2688</v>
      </c>
    </row>
    <row r="199">
      <c r="A199" s="63" t="s">
        <v>126</v>
      </c>
      <c r="B199" s="63" t="s">
        <v>641</v>
      </c>
      <c r="C199" s="64">
        <v>148.0</v>
      </c>
      <c r="D199" s="64">
        <v>33.0</v>
      </c>
      <c r="E199" s="65">
        <v>0.223</v>
      </c>
    </row>
    <row r="200">
      <c r="A200" s="63" t="s">
        <v>126</v>
      </c>
      <c r="B200" s="63" t="s">
        <v>911</v>
      </c>
      <c r="C200" s="64">
        <v>1.0</v>
      </c>
      <c r="D200" s="64">
        <v>1.0</v>
      </c>
      <c r="E200" s="65">
        <v>1.0</v>
      </c>
    </row>
    <row r="201">
      <c r="A201" s="63" t="s">
        <v>126</v>
      </c>
      <c r="B201" s="63" t="s">
        <v>642</v>
      </c>
      <c r="C201" s="64">
        <v>115.0</v>
      </c>
      <c r="D201" s="64">
        <v>12.0</v>
      </c>
      <c r="E201" s="65">
        <v>0.1043</v>
      </c>
    </row>
    <row r="202">
      <c r="A202" s="63" t="s">
        <v>126</v>
      </c>
      <c r="B202" s="63" t="s">
        <v>325</v>
      </c>
      <c r="C202" s="64">
        <v>176.0</v>
      </c>
      <c r="D202" s="64">
        <v>72.0</v>
      </c>
      <c r="E202" s="65">
        <v>0.4091</v>
      </c>
    </row>
    <row r="203">
      <c r="A203" s="63" t="s">
        <v>126</v>
      </c>
      <c r="B203" s="63" t="s">
        <v>522</v>
      </c>
      <c r="C203" s="64">
        <v>19.0</v>
      </c>
      <c r="D203" s="64">
        <v>2.0</v>
      </c>
      <c r="E203" s="65">
        <v>0.1053</v>
      </c>
    </row>
    <row r="204">
      <c r="A204" s="63" t="s">
        <v>126</v>
      </c>
      <c r="B204" s="63" t="s">
        <v>912</v>
      </c>
      <c r="C204" s="64">
        <v>2.0</v>
      </c>
      <c r="D204" s="64">
        <v>0.0</v>
      </c>
      <c r="E204" s="65">
        <v>0.0</v>
      </c>
    </row>
    <row r="205">
      <c r="A205" s="63" t="s">
        <v>126</v>
      </c>
      <c r="B205" s="63" t="s">
        <v>643</v>
      </c>
      <c r="C205" s="64">
        <v>498.0</v>
      </c>
      <c r="D205" s="64">
        <v>194.0</v>
      </c>
      <c r="E205" s="65">
        <v>0.3896</v>
      </c>
    </row>
    <row r="206">
      <c r="A206" s="63" t="s">
        <v>126</v>
      </c>
      <c r="B206" s="63" t="s">
        <v>772</v>
      </c>
      <c r="C206" s="64">
        <v>4.0</v>
      </c>
      <c r="D206" s="64">
        <v>0.0</v>
      </c>
      <c r="E206" s="65">
        <v>0.0</v>
      </c>
    </row>
    <row r="207">
      <c r="A207" s="63" t="s">
        <v>126</v>
      </c>
      <c r="B207" s="63" t="s">
        <v>644</v>
      </c>
      <c r="C207" s="64">
        <v>619.0</v>
      </c>
      <c r="D207" s="64">
        <v>108.0</v>
      </c>
      <c r="E207" s="65">
        <v>0.1745</v>
      </c>
    </row>
    <row r="208">
      <c r="A208" s="63" t="s">
        <v>126</v>
      </c>
      <c r="B208" s="63" t="s">
        <v>773</v>
      </c>
      <c r="C208" s="64">
        <v>29.0</v>
      </c>
      <c r="D208" s="64">
        <v>6.0</v>
      </c>
      <c r="E208" s="65">
        <v>0.2069</v>
      </c>
    </row>
    <row r="209">
      <c r="A209" s="63" t="s">
        <v>126</v>
      </c>
      <c r="B209" s="63" t="s">
        <v>913</v>
      </c>
      <c r="C209" s="64">
        <v>11.0</v>
      </c>
      <c r="D209" s="64">
        <v>1.0</v>
      </c>
      <c r="E209" s="65">
        <v>0.0909</v>
      </c>
    </row>
    <row r="210">
      <c r="A210" s="63" t="s">
        <v>126</v>
      </c>
      <c r="B210" s="63" t="s">
        <v>326</v>
      </c>
      <c r="C210" s="64">
        <v>335.0</v>
      </c>
      <c r="D210" s="64">
        <v>120.0</v>
      </c>
      <c r="E210" s="65">
        <v>0.3582</v>
      </c>
    </row>
    <row r="211">
      <c r="A211" s="63" t="s">
        <v>126</v>
      </c>
      <c r="B211" s="63" t="s">
        <v>327</v>
      </c>
      <c r="C211" s="64">
        <v>217.0</v>
      </c>
      <c r="D211" s="64">
        <v>58.0</v>
      </c>
      <c r="E211" s="65">
        <v>0.2673</v>
      </c>
    </row>
    <row r="212">
      <c r="A212" s="63" t="s">
        <v>126</v>
      </c>
      <c r="B212" s="63" t="s">
        <v>329</v>
      </c>
      <c r="C212" s="64">
        <v>624.0</v>
      </c>
      <c r="D212" s="64">
        <v>130.0</v>
      </c>
      <c r="E212" s="65">
        <v>0.2083</v>
      </c>
    </row>
    <row r="213">
      <c r="A213" s="63" t="s">
        <v>126</v>
      </c>
      <c r="B213" s="63" t="s">
        <v>524</v>
      </c>
      <c r="C213" s="64">
        <v>232.0</v>
      </c>
      <c r="D213" s="64">
        <v>58.0</v>
      </c>
      <c r="E213" s="65">
        <v>0.25</v>
      </c>
    </row>
    <row r="214">
      <c r="A214" s="63" t="s">
        <v>128</v>
      </c>
      <c r="B214" s="63" t="s">
        <v>914</v>
      </c>
      <c r="C214" s="64">
        <v>1.0</v>
      </c>
      <c r="D214" s="64">
        <v>1.0</v>
      </c>
      <c r="E214" s="65">
        <v>1.0</v>
      </c>
    </row>
    <row r="215">
      <c r="A215" s="63" t="s">
        <v>129</v>
      </c>
      <c r="B215" s="63" t="s">
        <v>525</v>
      </c>
      <c r="C215" s="64">
        <v>8.0</v>
      </c>
      <c r="D215" s="64">
        <v>1.0</v>
      </c>
      <c r="E215" s="65">
        <v>0.125</v>
      </c>
    </row>
    <row r="216">
      <c r="A216" s="63" t="s">
        <v>129</v>
      </c>
      <c r="B216" s="63" t="s">
        <v>331</v>
      </c>
      <c r="C216" s="64">
        <v>3.0</v>
      </c>
      <c r="D216" s="64">
        <v>0.0</v>
      </c>
      <c r="E216" s="65">
        <v>0.0</v>
      </c>
    </row>
    <row r="217">
      <c r="A217" s="63" t="s">
        <v>129</v>
      </c>
      <c r="B217" s="63" t="s">
        <v>915</v>
      </c>
      <c r="C217" s="64">
        <v>48.0</v>
      </c>
      <c r="D217" s="64">
        <v>15.0</v>
      </c>
      <c r="E217" s="65">
        <v>0.3125</v>
      </c>
    </row>
    <row r="218">
      <c r="A218" s="63" t="s">
        <v>129</v>
      </c>
      <c r="B218" s="63" t="s">
        <v>916</v>
      </c>
      <c r="C218" s="64">
        <v>2.0</v>
      </c>
      <c r="D218" s="64">
        <v>0.0</v>
      </c>
      <c r="E218" s="65">
        <v>0.0</v>
      </c>
    </row>
    <row r="219">
      <c r="A219" s="63" t="s">
        <v>129</v>
      </c>
      <c r="B219" s="63" t="s">
        <v>332</v>
      </c>
      <c r="C219" s="64">
        <v>119.0</v>
      </c>
      <c r="D219" s="64">
        <v>22.0</v>
      </c>
      <c r="E219" s="65">
        <v>0.1849</v>
      </c>
    </row>
    <row r="220">
      <c r="A220" s="63" t="s">
        <v>132</v>
      </c>
      <c r="B220" s="63" t="s">
        <v>776</v>
      </c>
      <c r="C220" s="64">
        <v>20.0</v>
      </c>
      <c r="D220" s="64">
        <v>3.0</v>
      </c>
      <c r="E220" s="65">
        <v>0.15</v>
      </c>
    </row>
    <row r="221">
      <c r="A221" s="63" t="s">
        <v>132</v>
      </c>
      <c r="B221" s="63" t="s">
        <v>778</v>
      </c>
      <c r="C221" s="64">
        <v>77.0</v>
      </c>
      <c r="D221" s="64">
        <v>43.0</v>
      </c>
      <c r="E221" s="65">
        <v>0.5584</v>
      </c>
    </row>
    <row r="222">
      <c r="A222" s="63" t="s">
        <v>136</v>
      </c>
      <c r="B222" s="63" t="s">
        <v>917</v>
      </c>
      <c r="C222" s="64">
        <v>4.0</v>
      </c>
      <c r="D222" s="64">
        <v>1.0</v>
      </c>
      <c r="E222" s="65">
        <v>0.25</v>
      </c>
    </row>
    <row r="223">
      <c r="A223" s="63" t="s">
        <v>136</v>
      </c>
      <c r="B223" s="63" t="s">
        <v>651</v>
      </c>
      <c r="C223" s="64">
        <v>20.0</v>
      </c>
      <c r="D223" s="64">
        <v>0.0</v>
      </c>
      <c r="E223" s="65">
        <v>0.0</v>
      </c>
    </row>
    <row r="224">
      <c r="A224" s="63" t="s">
        <v>136</v>
      </c>
      <c r="B224" s="63" t="s">
        <v>918</v>
      </c>
      <c r="C224" s="64">
        <v>1.0</v>
      </c>
      <c r="D224" s="64">
        <v>1.0</v>
      </c>
      <c r="E224" s="65">
        <v>1.0</v>
      </c>
    </row>
    <row r="225">
      <c r="A225" s="63" t="s">
        <v>136</v>
      </c>
      <c r="B225" s="63" t="s">
        <v>652</v>
      </c>
      <c r="C225" s="64">
        <v>294.0</v>
      </c>
      <c r="D225" s="64">
        <v>18.0</v>
      </c>
      <c r="E225" s="65">
        <v>0.0612</v>
      </c>
    </row>
    <row r="226">
      <c r="A226" s="63" t="s">
        <v>136</v>
      </c>
      <c r="B226" s="63" t="s">
        <v>333</v>
      </c>
      <c r="C226" s="64">
        <v>366.0</v>
      </c>
      <c r="D226" s="64">
        <v>33.0</v>
      </c>
      <c r="E226" s="65">
        <v>0.0902</v>
      </c>
    </row>
    <row r="227">
      <c r="A227" s="63" t="s">
        <v>136</v>
      </c>
      <c r="B227" s="63" t="s">
        <v>919</v>
      </c>
      <c r="C227" s="64">
        <v>15.0</v>
      </c>
      <c r="D227" s="64">
        <v>1.0</v>
      </c>
      <c r="E227" s="65">
        <v>0.0667</v>
      </c>
    </row>
    <row r="228">
      <c r="A228" s="63" t="s">
        <v>136</v>
      </c>
      <c r="B228" s="63" t="s">
        <v>334</v>
      </c>
      <c r="C228" s="64">
        <v>1106.0</v>
      </c>
      <c r="D228" s="64">
        <v>118.0</v>
      </c>
      <c r="E228" s="65">
        <v>0.1067</v>
      </c>
    </row>
    <row r="229">
      <c r="A229" s="63" t="s">
        <v>136</v>
      </c>
      <c r="B229" s="63" t="s">
        <v>920</v>
      </c>
      <c r="C229" s="64">
        <v>22.0</v>
      </c>
      <c r="D229" s="64">
        <v>0.0</v>
      </c>
      <c r="E229" s="65">
        <v>0.0</v>
      </c>
    </row>
    <row r="230">
      <c r="A230" s="63" t="s">
        <v>136</v>
      </c>
      <c r="B230" s="63" t="s">
        <v>921</v>
      </c>
      <c r="C230" s="64">
        <v>16.0</v>
      </c>
      <c r="D230" s="64">
        <v>0.0</v>
      </c>
      <c r="E230" s="65">
        <v>0.0</v>
      </c>
    </row>
    <row r="231">
      <c r="A231" s="63" t="s">
        <v>136</v>
      </c>
      <c r="B231" s="63" t="s">
        <v>654</v>
      </c>
      <c r="C231" s="64">
        <v>355.0</v>
      </c>
      <c r="D231" s="64">
        <v>54.0</v>
      </c>
      <c r="E231" s="65">
        <v>0.1521</v>
      </c>
    </row>
    <row r="232">
      <c r="A232" s="63" t="s">
        <v>136</v>
      </c>
      <c r="B232" s="63" t="s">
        <v>922</v>
      </c>
      <c r="C232" s="64">
        <v>1.0</v>
      </c>
      <c r="D232" s="64">
        <v>0.0</v>
      </c>
      <c r="E232" s="65">
        <v>0.0</v>
      </c>
    </row>
    <row r="233">
      <c r="A233" s="63" t="s">
        <v>136</v>
      </c>
      <c r="B233" s="63" t="s">
        <v>655</v>
      </c>
      <c r="C233" s="64">
        <v>357.0</v>
      </c>
      <c r="D233" s="64">
        <v>83.0</v>
      </c>
      <c r="E233" s="65">
        <v>0.2325</v>
      </c>
    </row>
    <row r="234">
      <c r="A234" s="63" t="s">
        <v>136</v>
      </c>
      <c r="B234" s="63" t="s">
        <v>923</v>
      </c>
      <c r="C234" s="64">
        <v>74.0</v>
      </c>
      <c r="D234" s="64">
        <v>18.0</v>
      </c>
      <c r="E234" s="65">
        <v>0.2432</v>
      </c>
    </row>
    <row r="235">
      <c r="A235" s="63" t="s">
        <v>136</v>
      </c>
      <c r="B235" s="63" t="s">
        <v>924</v>
      </c>
      <c r="C235" s="64">
        <v>2.0</v>
      </c>
      <c r="D235" s="64">
        <v>0.0</v>
      </c>
      <c r="E235" s="65">
        <v>0.0</v>
      </c>
    </row>
    <row r="236">
      <c r="A236" s="63" t="s">
        <v>136</v>
      </c>
      <c r="B236" s="63" t="s">
        <v>925</v>
      </c>
      <c r="C236" s="64">
        <v>1.0</v>
      </c>
      <c r="D236" s="64">
        <v>0.0</v>
      </c>
      <c r="E236" s="65">
        <v>0.0</v>
      </c>
    </row>
    <row r="237">
      <c r="A237" s="63" t="s">
        <v>136</v>
      </c>
      <c r="B237" s="63" t="s">
        <v>656</v>
      </c>
      <c r="C237" s="64">
        <v>7.0</v>
      </c>
      <c r="D237" s="64">
        <v>0.0</v>
      </c>
      <c r="E237" s="65">
        <v>0.0</v>
      </c>
    </row>
    <row r="238">
      <c r="A238" s="63" t="s">
        <v>136</v>
      </c>
      <c r="B238" s="63" t="s">
        <v>926</v>
      </c>
      <c r="C238" s="64">
        <v>30.0</v>
      </c>
      <c r="D238" s="64">
        <v>4.0</v>
      </c>
      <c r="E238" s="65">
        <v>0.1333</v>
      </c>
    </row>
    <row r="239">
      <c r="A239" s="63" t="s">
        <v>136</v>
      </c>
      <c r="B239" s="63" t="s">
        <v>927</v>
      </c>
      <c r="C239" s="64">
        <v>326.0</v>
      </c>
      <c r="D239" s="64">
        <v>29.0</v>
      </c>
      <c r="E239" s="65">
        <v>0.089</v>
      </c>
    </row>
    <row r="240">
      <c r="A240" s="63" t="s">
        <v>136</v>
      </c>
      <c r="B240" s="63" t="s">
        <v>338</v>
      </c>
      <c r="C240" s="64">
        <v>643.0</v>
      </c>
      <c r="D240" s="64">
        <v>90.0</v>
      </c>
      <c r="E240" s="65">
        <v>0.14</v>
      </c>
    </row>
    <row r="241">
      <c r="A241" s="63" t="s">
        <v>136</v>
      </c>
      <c r="B241" s="63" t="s">
        <v>928</v>
      </c>
      <c r="C241" s="64">
        <v>17.0</v>
      </c>
      <c r="D241" s="64">
        <v>9.0</v>
      </c>
      <c r="E241" s="65">
        <v>0.5294</v>
      </c>
    </row>
    <row r="242">
      <c r="A242" s="63" t="s">
        <v>136</v>
      </c>
      <c r="B242" s="63" t="s">
        <v>658</v>
      </c>
      <c r="C242" s="64">
        <v>250.0</v>
      </c>
      <c r="D242" s="64">
        <v>50.0</v>
      </c>
      <c r="E242" s="65">
        <v>0.2</v>
      </c>
    </row>
    <row r="243">
      <c r="A243" s="63" t="s">
        <v>139</v>
      </c>
      <c r="B243" s="63" t="s">
        <v>929</v>
      </c>
      <c r="C243" s="64">
        <v>1590.0</v>
      </c>
      <c r="D243" s="64">
        <v>307.0</v>
      </c>
      <c r="E243" s="65">
        <v>0.1931</v>
      </c>
    </row>
    <row r="244">
      <c r="A244" s="63" t="s">
        <v>139</v>
      </c>
      <c r="B244" s="63" t="s">
        <v>930</v>
      </c>
      <c r="C244" s="64">
        <v>1.0</v>
      </c>
      <c r="D244" s="64">
        <v>0.0</v>
      </c>
      <c r="E244" s="65">
        <v>0.0</v>
      </c>
    </row>
    <row r="245">
      <c r="A245" s="63" t="s">
        <v>139</v>
      </c>
      <c r="B245" s="63" t="s">
        <v>931</v>
      </c>
      <c r="C245" s="64">
        <v>3.0</v>
      </c>
      <c r="D245" s="64">
        <v>0.0</v>
      </c>
      <c r="E245" s="65">
        <v>0.0</v>
      </c>
    </row>
    <row r="246">
      <c r="A246" s="63" t="s">
        <v>139</v>
      </c>
      <c r="B246" s="63" t="s">
        <v>932</v>
      </c>
      <c r="C246" s="64">
        <v>1.0</v>
      </c>
      <c r="D246" s="64">
        <v>0.0</v>
      </c>
      <c r="E246" s="65">
        <v>0.0</v>
      </c>
    </row>
    <row r="247">
      <c r="A247" s="63" t="s">
        <v>139</v>
      </c>
      <c r="B247" s="63" t="s">
        <v>933</v>
      </c>
      <c r="C247" s="64">
        <v>8.0</v>
      </c>
      <c r="D247" s="64">
        <v>0.0</v>
      </c>
      <c r="E247" s="65">
        <v>0.0</v>
      </c>
    </row>
    <row r="248">
      <c r="A248" s="63" t="s">
        <v>139</v>
      </c>
      <c r="B248" s="63" t="s">
        <v>934</v>
      </c>
      <c r="C248" s="64">
        <v>1056.0</v>
      </c>
      <c r="D248" s="64">
        <v>346.0</v>
      </c>
      <c r="E248" s="65">
        <v>0.3277</v>
      </c>
    </row>
    <row r="249">
      <c r="A249" s="63" t="s">
        <v>139</v>
      </c>
      <c r="B249" s="63" t="s">
        <v>661</v>
      </c>
      <c r="C249" s="64">
        <v>4112.0</v>
      </c>
      <c r="D249" s="64">
        <v>679.0</v>
      </c>
      <c r="E249" s="65">
        <v>0.1651</v>
      </c>
    </row>
    <row r="250">
      <c r="A250" s="63" t="s">
        <v>139</v>
      </c>
      <c r="B250" s="63" t="s">
        <v>782</v>
      </c>
      <c r="C250" s="64">
        <v>2.0</v>
      </c>
      <c r="D250" s="64">
        <v>0.0</v>
      </c>
      <c r="E250" s="65">
        <v>0.0</v>
      </c>
    </row>
    <row r="251">
      <c r="A251" s="63" t="s">
        <v>139</v>
      </c>
      <c r="B251" s="63" t="s">
        <v>783</v>
      </c>
      <c r="C251" s="64">
        <v>50.0</v>
      </c>
      <c r="D251" s="64">
        <v>7.0</v>
      </c>
      <c r="E251" s="65">
        <v>0.14</v>
      </c>
    </row>
    <row r="252">
      <c r="A252" s="63" t="s">
        <v>139</v>
      </c>
      <c r="B252" s="63" t="s">
        <v>935</v>
      </c>
      <c r="C252" s="64">
        <v>323.0</v>
      </c>
      <c r="D252" s="64">
        <v>9.0</v>
      </c>
      <c r="E252" s="65">
        <v>0.0279</v>
      </c>
    </row>
    <row r="253">
      <c r="A253" s="63" t="s">
        <v>139</v>
      </c>
      <c r="B253" s="63" t="s">
        <v>664</v>
      </c>
      <c r="C253" s="64">
        <v>110.0</v>
      </c>
      <c r="D253" s="64">
        <v>7.0</v>
      </c>
      <c r="E253" s="65">
        <v>0.0636</v>
      </c>
    </row>
    <row r="254">
      <c r="A254" s="63" t="s">
        <v>139</v>
      </c>
      <c r="B254" s="63" t="s">
        <v>936</v>
      </c>
      <c r="C254" s="64">
        <v>2.0</v>
      </c>
      <c r="D254" s="64">
        <v>0.0</v>
      </c>
      <c r="E254" s="65">
        <v>0.0</v>
      </c>
    </row>
    <row r="255">
      <c r="A255" s="63" t="s">
        <v>139</v>
      </c>
      <c r="B255" s="63" t="s">
        <v>665</v>
      </c>
      <c r="C255" s="64">
        <v>1203.0</v>
      </c>
      <c r="D255" s="64">
        <v>179.0</v>
      </c>
      <c r="E255" s="65">
        <v>0.1488</v>
      </c>
    </row>
    <row r="256">
      <c r="A256" s="63" t="s">
        <v>139</v>
      </c>
      <c r="B256" s="63" t="s">
        <v>937</v>
      </c>
      <c r="C256" s="64">
        <v>1.0</v>
      </c>
      <c r="D256" s="64">
        <v>1.0</v>
      </c>
      <c r="E256" s="65">
        <v>1.0</v>
      </c>
    </row>
    <row r="257">
      <c r="A257" s="63" t="s">
        <v>139</v>
      </c>
      <c r="B257" s="63" t="s">
        <v>666</v>
      </c>
      <c r="C257" s="64">
        <v>120.0</v>
      </c>
      <c r="D257" s="64">
        <v>36.0</v>
      </c>
      <c r="E257" s="65">
        <v>0.3</v>
      </c>
    </row>
    <row r="258">
      <c r="A258" s="63" t="s">
        <v>139</v>
      </c>
      <c r="B258" s="63" t="s">
        <v>938</v>
      </c>
      <c r="C258" s="64">
        <v>163.0</v>
      </c>
      <c r="D258" s="64">
        <v>11.0</v>
      </c>
      <c r="E258" s="65">
        <v>0.0675</v>
      </c>
    </row>
    <row r="259">
      <c r="A259" s="63" t="s">
        <v>139</v>
      </c>
      <c r="B259" s="63" t="s">
        <v>925</v>
      </c>
      <c r="C259" s="64">
        <v>2498.0</v>
      </c>
      <c r="D259" s="64">
        <v>435.0</v>
      </c>
      <c r="E259" s="65">
        <v>0.1741</v>
      </c>
    </row>
    <row r="260">
      <c r="A260" s="63" t="s">
        <v>139</v>
      </c>
      <c r="B260" s="63" t="s">
        <v>535</v>
      </c>
      <c r="C260" s="64">
        <v>1.0</v>
      </c>
      <c r="D260" s="64">
        <v>0.0</v>
      </c>
      <c r="E260" s="65">
        <v>0.0</v>
      </c>
    </row>
    <row r="261">
      <c r="A261" s="63" t="s">
        <v>139</v>
      </c>
      <c r="B261" s="63" t="s">
        <v>927</v>
      </c>
      <c r="C261" s="64">
        <v>1.0</v>
      </c>
      <c r="D261" s="64">
        <v>0.0</v>
      </c>
      <c r="E261" s="65">
        <v>0.0</v>
      </c>
    </row>
    <row r="262">
      <c r="A262" s="63" t="s">
        <v>140</v>
      </c>
      <c r="B262" s="63" t="s">
        <v>787</v>
      </c>
      <c r="C262" s="64">
        <v>1.0</v>
      </c>
      <c r="D262" s="64">
        <v>1.0</v>
      </c>
      <c r="E262" s="65">
        <v>1.0</v>
      </c>
    </row>
    <row r="263">
      <c r="A263" s="63" t="s">
        <v>141</v>
      </c>
      <c r="B263" s="63" t="s">
        <v>347</v>
      </c>
      <c r="C263" s="64">
        <v>4.0</v>
      </c>
      <c r="D263" s="64">
        <v>1.0</v>
      </c>
      <c r="E263" s="65">
        <v>0.25</v>
      </c>
    </row>
    <row r="264">
      <c r="A264" s="63" t="s">
        <v>143</v>
      </c>
      <c r="B264" s="63" t="s">
        <v>536</v>
      </c>
      <c r="C264" s="64">
        <v>1.0</v>
      </c>
      <c r="D264" s="64">
        <v>1.0</v>
      </c>
      <c r="E264" s="65">
        <v>1.0</v>
      </c>
    </row>
    <row r="265">
      <c r="A265" s="63" t="s">
        <v>143</v>
      </c>
      <c r="B265" s="63" t="s">
        <v>348</v>
      </c>
      <c r="C265" s="64">
        <v>4.0</v>
      </c>
      <c r="D265" s="64">
        <v>1.0</v>
      </c>
      <c r="E265" s="65">
        <v>0.25</v>
      </c>
    </row>
    <row r="266">
      <c r="A266" s="63" t="s">
        <v>143</v>
      </c>
      <c r="B266" s="63" t="s">
        <v>939</v>
      </c>
      <c r="C266" s="64">
        <v>17.0</v>
      </c>
      <c r="D266" s="64">
        <v>6.0</v>
      </c>
      <c r="E266" s="65">
        <v>0.3529</v>
      </c>
    </row>
    <row r="267">
      <c r="A267" s="63" t="s">
        <v>143</v>
      </c>
      <c r="B267" s="63" t="s">
        <v>940</v>
      </c>
      <c r="C267" s="64">
        <v>116.0</v>
      </c>
      <c r="D267" s="64">
        <v>34.0</v>
      </c>
      <c r="E267" s="65">
        <v>0.2931</v>
      </c>
    </row>
    <row r="268">
      <c r="A268" s="63" t="s">
        <v>143</v>
      </c>
      <c r="B268" s="63" t="s">
        <v>941</v>
      </c>
      <c r="C268" s="64">
        <v>1.0</v>
      </c>
      <c r="D268" s="64">
        <v>0.0</v>
      </c>
      <c r="E268" s="65">
        <v>0.0</v>
      </c>
    </row>
    <row r="269">
      <c r="A269" s="63" t="s">
        <v>144</v>
      </c>
      <c r="B269" s="63" t="s">
        <v>350</v>
      </c>
      <c r="C269" s="64">
        <v>128.0</v>
      </c>
      <c r="D269" s="64">
        <v>53.0</v>
      </c>
      <c r="E269" s="65">
        <v>0.4141</v>
      </c>
    </row>
    <row r="270">
      <c r="A270" s="63" t="s">
        <v>144</v>
      </c>
      <c r="B270" s="63" t="s">
        <v>352</v>
      </c>
      <c r="C270" s="64">
        <v>143.0</v>
      </c>
      <c r="D270" s="64">
        <v>84.0</v>
      </c>
      <c r="E270" s="65">
        <v>0.5874</v>
      </c>
    </row>
    <row r="271">
      <c r="A271" s="78" t="s">
        <v>147</v>
      </c>
      <c r="B271" s="63" t="s">
        <v>942</v>
      </c>
      <c r="C271" s="64">
        <v>115.0</v>
      </c>
      <c r="D271" s="64">
        <v>81.0</v>
      </c>
      <c r="E271" s="65">
        <v>0.7043</v>
      </c>
    </row>
    <row r="272">
      <c r="A272" s="78" t="s">
        <v>147</v>
      </c>
      <c r="B272" s="63" t="s">
        <v>355</v>
      </c>
      <c r="C272" s="64">
        <v>36.0</v>
      </c>
      <c r="D272" s="64">
        <v>6.0</v>
      </c>
      <c r="E272" s="65">
        <v>0.1667</v>
      </c>
    </row>
    <row r="273">
      <c r="A273" s="78" t="s">
        <v>147</v>
      </c>
      <c r="B273" s="63" t="s">
        <v>538</v>
      </c>
      <c r="C273" s="64">
        <v>7.0</v>
      </c>
      <c r="D273" s="64">
        <v>5.0</v>
      </c>
      <c r="E273" s="65">
        <v>0.7143</v>
      </c>
    </row>
    <row r="274">
      <c r="A274" s="78" t="s">
        <v>147</v>
      </c>
      <c r="B274" s="63" t="s">
        <v>943</v>
      </c>
      <c r="C274" s="64">
        <v>250.0</v>
      </c>
      <c r="D274" s="64">
        <v>26.0</v>
      </c>
      <c r="E274" s="65">
        <v>0.104</v>
      </c>
    </row>
    <row r="275">
      <c r="A275" s="78" t="s">
        <v>147</v>
      </c>
      <c r="B275" s="63" t="s">
        <v>788</v>
      </c>
      <c r="C275" s="64">
        <v>24.0</v>
      </c>
      <c r="D275" s="64">
        <v>2.0</v>
      </c>
      <c r="E275" s="65">
        <v>0.0833</v>
      </c>
    </row>
    <row r="276">
      <c r="A276" s="78" t="s">
        <v>147</v>
      </c>
      <c r="B276" s="63" t="s">
        <v>357</v>
      </c>
      <c r="C276" s="64">
        <v>6.0</v>
      </c>
      <c r="D276" s="64">
        <v>1.0</v>
      </c>
      <c r="E276" s="65">
        <v>0.1667</v>
      </c>
    </row>
    <row r="277">
      <c r="A277" s="78" t="s">
        <v>147</v>
      </c>
      <c r="B277" s="63" t="s">
        <v>673</v>
      </c>
      <c r="C277" s="64">
        <v>51.0</v>
      </c>
      <c r="D277" s="64">
        <v>14.0</v>
      </c>
      <c r="E277" s="65">
        <v>0.2745</v>
      </c>
    </row>
    <row r="278">
      <c r="A278" s="78" t="s">
        <v>147</v>
      </c>
      <c r="B278" s="63" t="s">
        <v>359</v>
      </c>
      <c r="C278" s="64">
        <v>145.0</v>
      </c>
      <c r="D278" s="64">
        <v>15.0</v>
      </c>
      <c r="E278" s="65">
        <v>0.1034</v>
      </c>
    </row>
    <row r="279">
      <c r="A279" s="78" t="s">
        <v>147</v>
      </c>
      <c r="B279" s="63" t="s">
        <v>360</v>
      </c>
      <c r="C279" s="64">
        <v>43.0</v>
      </c>
      <c r="D279" s="64">
        <v>13.0</v>
      </c>
      <c r="E279" s="65">
        <v>0.3023</v>
      </c>
    </row>
    <row r="280">
      <c r="A280" s="78" t="s">
        <v>147</v>
      </c>
      <c r="B280" s="63" t="s">
        <v>674</v>
      </c>
      <c r="C280" s="64">
        <v>6.0</v>
      </c>
      <c r="D280" s="64">
        <v>2.0</v>
      </c>
      <c r="E280" s="65">
        <v>0.3333</v>
      </c>
    </row>
    <row r="281">
      <c r="A281" s="78" t="s">
        <v>147</v>
      </c>
      <c r="B281" s="63" t="s">
        <v>361</v>
      </c>
      <c r="C281" s="64">
        <v>10.0</v>
      </c>
      <c r="D281" s="64">
        <v>6.0</v>
      </c>
      <c r="E281" s="65">
        <v>0.6</v>
      </c>
    </row>
    <row r="282">
      <c r="A282" s="78" t="s">
        <v>147</v>
      </c>
      <c r="B282" s="63" t="s">
        <v>539</v>
      </c>
      <c r="C282" s="64">
        <v>2.0</v>
      </c>
      <c r="D282" s="64">
        <v>2.0</v>
      </c>
      <c r="E282" s="65">
        <v>1.0</v>
      </c>
    </row>
    <row r="283">
      <c r="A283" s="78" t="s">
        <v>147</v>
      </c>
      <c r="B283" s="63" t="s">
        <v>362</v>
      </c>
      <c r="C283" s="64">
        <v>50.0</v>
      </c>
      <c r="D283" s="64">
        <v>12.0</v>
      </c>
      <c r="E283" s="65">
        <v>0.24</v>
      </c>
    </row>
    <row r="284">
      <c r="A284" s="78" t="s">
        <v>147</v>
      </c>
      <c r="B284" s="63" t="s">
        <v>675</v>
      </c>
      <c r="C284" s="64">
        <v>80.0</v>
      </c>
      <c r="D284" s="64">
        <v>20.0</v>
      </c>
      <c r="E284" s="65">
        <v>0.25</v>
      </c>
    </row>
    <row r="285">
      <c r="A285" s="78" t="s">
        <v>147</v>
      </c>
      <c r="B285" s="63" t="s">
        <v>676</v>
      </c>
      <c r="C285" s="64">
        <v>374.0</v>
      </c>
      <c r="D285" s="64">
        <v>36.0</v>
      </c>
      <c r="E285" s="65">
        <v>0.0963</v>
      </c>
    </row>
    <row r="286">
      <c r="A286" s="78" t="s">
        <v>147</v>
      </c>
      <c r="B286" s="63" t="s">
        <v>365</v>
      </c>
      <c r="C286" s="64">
        <v>20.0</v>
      </c>
      <c r="D286" s="64">
        <v>7.0</v>
      </c>
      <c r="E286" s="65">
        <v>0.35</v>
      </c>
    </row>
    <row r="287">
      <c r="A287" s="78" t="s">
        <v>147</v>
      </c>
      <c r="B287" s="63" t="s">
        <v>366</v>
      </c>
      <c r="C287" s="64">
        <v>3.0</v>
      </c>
      <c r="D287" s="64">
        <v>3.0</v>
      </c>
      <c r="E287" s="65">
        <v>1.0</v>
      </c>
    </row>
    <row r="288">
      <c r="A288" s="78" t="s">
        <v>147</v>
      </c>
      <c r="B288" s="63" t="s">
        <v>367</v>
      </c>
      <c r="C288" s="64">
        <v>181.0</v>
      </c>
      <c r="D288" s="64">
        <v>42.0</v>
      </c>
      <c r="E288" s="65">
        <v>0.232</v>
      </c>
    </row>
    <row r="289">
      <c r="A289" s="78" t="s">
        <v>147</v>
      </c>
      <c r="B289" s="63" t="s">
        <v>368</v>
      </c>
      <c r="C289" s="64">
        <v>171.0</v>
      </c>
      <c r="D289" s="64">
        <v>18.0</v>
      </c>
      <c r="E289" s="65">
        <v>0.1053</v>
      </c>
    </row>
    <row r="290">
      <c r="A290" s="78" t="s">
        <v>147</v>
      </c>
      <c r="B290" s="63" t="s">
        <v>677</v>
      </c>
      <c r="C290" s="64">
        <v>5.0</v>
      </c>
      <c r="D290" s="64">
        <v>1.0</v>
      </c>
      <c r="E290" s="65">
        <v>0.2</v>
      </c>
    </row>
    <row r="291">
      <c r="A291" s="78" t="s">
        <v>147</v>
      </c>
      <c r="B291" s="63" t="s">
        <v>944</v>
      </c>
      <c r="C291" s="64">
        <v>233.0</v>
      </c>
      <c r="D291" s="64">
        <v>37.0</v>
      </c>
      <c r="E291" s="65">
        <v>0.1588</v>
      </c>
    </row>
    <row r="292">
      <c r="A292" s="63" t="s">
        <v>149</v>
      </c>
      <c r="B292" s="63" t="s">
        <v>372</v>
      </c>
      <c r="C292" s="64">
        <v>1.0</v>
      </c>
      <c r="D292" s="64">
        <v>0.0</v>
      </c>
      <c r="E292" s="65">
        <v>0.0</v>
      </c>
    </row>
    <row r="293">
      <c r="A293" s="63" t="s">
        <v>150</v>
      </c>
      <c r="B293" s="63" t="s">
        <v>945</v>
      </c>
      <c r="C293" s="64">
        <v>1.0</v>
      </c>
      <c r="D293" s="64">
        <v>0.0</v>
      </c>
      <c r="E293" s="65">
        <v>0.0</v>
      </c>
    </row>
    <row r="294">
      <c r="A294" s="63" t="s">
        <v>152</v>
      </c>
      <c r="B294" s="63" t="s">
        <v>376</v>
      </c>
      <c r="C294" s="64">
        <v>3.0</v>
      </c>
      <c r="D294" s="64">
        <v>0.0</v>
      </c>
      <c r="E294" s="65">
        <v>0.0</v>
      </c>
    </row>
    <row r="295">
      <c r="A295" s="63" t="s">
        <v>152</v>
      </c>
      <c r="B295" s="63" t="s">
        <v>679</v>
      </c>
      <c r="C295" s="64">
        <v>1.0</v>
      </c>
      <c r="D295" s="64">
        <v>0.0</v>
      </c>
      <c r="E295" s="65">
        <v>0.0</v>
      </c>
    </row>
    <row r="296">
      <c r="A296" s="63" t="s">
        <v>152</v>
      </c>
      <c r="B296" s="63" t="s">
        <v>790</v>
      </c>
      <c r="C296" s="64">
        <v>2.0</v>
      </c>
      <c r="D296" s="64">
        <v>0.0</v>
      </c>
      <c r="E296" s="65">
        <v>0.0</v>
      </c>
    </row>
    <row r="297">
      <c r="A297" s="63" t="s">
        <v>152</v>
      </c>
      <c r="B297" s="63" t="s">
        <v>680</v>
      </c>
      <c r="C297" s="64">
        <v>4.0</v>
      </c>
      <c r="D297" s="64">
        <v>2.0</v>
      </c>
      <c r="E297" s="65">
        <v>0.5</v>
      </c>
    </row>
    <row r="298">
      <c r="A298" s="63" t="s">
        <v>153</v>
      </c>
      <c r="B298" s="63" t="s">
        <v>946</v>
      </c>
      <c r="C298" s="64">
        <v>2.0</v>
      </c>
      <c r="D298" s="64">
        <v>0.0</v>
      </c>
      <c r="E298" s="65">
        <v>0.0</v>
      </c>
    </row>
    <row r="299">
      <c r="A299" s="63" t="s">
        <v>154</v>
      </c>
      <c r="B299" s="63" t="s">
        <v>389</v>
      </c>
      <c r="C299" s="64">
        <v>1287.0</v>
      </c>
      <c r="D299" s="64">
        <v>162.0</v>
      </c>
      <c r="E299" s="65">
        <v>0.1259</v>
      </c>
    </row>
    <row r="300">
      <c r="A300" s="63" t="s">
        <v>154</v>
      </c>
      <c r="B300" s="63" t="s">
        <v>390</v>
      </c>
      <c r="C300" s="64">
        <v>31.0</v>
      </c>
      <c r="D300" s="64">
        <v>14.0</v>
      </c>
      <c r="E300" s="65">
        <v>0.4516</v>
      </c>
    </row>
    <row r="301">
      <c r="A301" s="63" t="s">
        <v>154</v>
      </c>
      <c r="B301" s="63" t="s">
        <v>947</v>
      </c>
      <c r="C301" s="64">
        <v>785.0</v>
      </c>
      <c r="D301" s="64">
        <v>69.0</v>
      </c>
      <c r="E301" s="65">
        <v>0.0879</v>
      </c>
    </row>
    <row r="302">
      <c r="A302" s="63" t="s">
        <v>154</v>
      </c>
      <c r="B302" s="63" t="s">
        <v>948</v>
      </c>
      <c r="C302" s="64">
        <v>3.0</v>
      </c>
      <c r="D302" s="64">
        <v>0.0</v>
      </c>
      <c r="E302" s="65">
        <v>0.0</v>
      </c>
    </row>
    <row r="303">
      <c r="A303" s="63" t="s">
        <v>154</v>
      </c>
      <c r="B303" s="63" t="s">
        <v>392</v>
      </c>
      <c r="C303" s="64">
        <v>26.0</v>
      </c>
      <c r="D303" s="64">
        <v>3.0</v>
      </c>
      <c r="E303" s="65">
        <v>0.1154</v>
      </c>
    </row>
    <row r="304">
      <c r="A304" s="63" t="s">
        <v>154</v>
      </c>
      <c r="B304" s="63" t="s">
        <v>394</v>
      </c>
      <c r="C304" s="64">
        <v>2947.0</v>
      </c>
      <c r="D304" s="64">
        <v>539.0</v>
      </c>
      <c r="E304" s="65">
        <v>0.1829</v>
      </c>
    </row>
    <row r="305">
      <c r="A305" s="63" t="s">
        <v>154</v>
      </c>
      <c r="B305" s="63" t="s">
        <v>949</v>
      </c>
      <c r="C305" s="64">
        <v>8.0</v>
      </c>
      <c r="D305" s="64">
        <v>3.0</v>
      </c>
      <c r="E305" s="65">
        <v>0.375</v>
      </c>
    </row>
    <row r="306">
      <c r="A306" s="63" t="s">
        <v>154</v>
      </c>
      <c r="B306" s="63" t="s">
        <v>950</v>
      </c>
      <c r="C306" s="64">
        <v>321.0</v>
      </c>
      <c r="D306" s="64">
        <v>45.0</v>
      </c>
      <c r="E306" s="65">
        <v>0.1402</v>
      </c>
    </row>
    <row r="307">
      <c r="A307" s="63" t="s">
        <v>154</v>
      </c>
      <c r="B307" s="63" t="s">
        <v>396</v>
      </c>
      <c r="C307" s="64">
        <v>270.0</v>
      </c>
      <c r="D307" s="64">
        <v>45.0</v>
      </c>
      <c r="E307" s="65">
        <v>0.1667</v>
      </c>
    </row>
    <row r="308">
      <c r="A308" s="63" t="s">
        <v>154</v>
      </c>
      <c r="B308" s="63" t="s">
        <v>682</v>
      </c>
      <c r="C308" s="64">
        <v>1122.0</v>
      </c>
      <c r="D308" s="64">
        <v>132.0</v>
      </c>
      <c r="E308" s="65">
        <v>0.1176</v>
      </c>
    </row>
    <row r="309">
      <c r="A309" s="63" t="s">
        <v>154</v>
      </c>
      <c r="B309" s="63" t="s">
        <v>951</v>
      </c>
      <c r="C309" s="64">
        <v>6.0</v>
      </c>
      <c r="D309" s="64">
        <v>0.0</v>
      </c>
      <c r="E309" s="65">
        <v>0.0</v>
      </c>
    </row>
    <row r="310">
      <c r="A310" s="63" t="s">
        <v>154</v>
      </c>
      <c r="B310" s="63" t="s">
        <v>794</v>
      </c>
      <c r="C310" s="64">
        <v>7.0</v>
      </c>
      <c r="D310" s="64">
        <v>0.0</v>
      </c>
      <c r="E310" s="65">
        <v>0.0</v>
      </c>
    </row>
    <row r="311">
      <c r="A311" s="63" t="s">
        <v>154</v>
      </c>
      <c r="B311" s="63" t="s">
        <v>952</v>
      </c>
      <c r="C311" s="64">
        <v>31.0</v>
      </c>
      <c r="D311" s="64">
        <v>12.0</v>
      </c>
      <c r="E311" s="65">
        <v>0.3871</v>
      </c>
    </row>
    <row r="312">
      <c r="A312" s="63" t="s">
        <v>154</v>
      </c>
      <c r="B312" s="63" t="s">
        <v>953</v>
      </c>
      <c r="C312" s="64">
        <v>16.0</v>
      </c>
      <c r="D312" s="64">
        <v>1.0</v>
      </c>
      <c r="E312" s="65">
        <v>0.0625</v>
      </c>
    </row>
    <row r="313">
      <c r="A313" s="63" t="s">
        <v>154</v>
      </c>
      <c r="B313" s="63" t="s">
        <v>398</v>
      </c>
      <c r="C313" s="64">
        <v>360.0</v>
      </c>
      <c r="D313" s="64">
        <v>43.0</v>
      </c>
      <c r="E313" s="65">
        <v>0.1194</v>
      </c>
    </row>
    <row r="314">
      <c r="A314" s="63" t="s">
        <v>154</v>
      </c>
      <c r="B314" s="63" t="s">
        <v>954</v>
      </c>
      <c r="C314" s="64">
        <v>4.0</v>
      </c>
      <c r="D314" s="64">
        <v>1.0</v>
      </c>
      <c r="E314" s="65">
        <v>0.25</v>
      </c>
    </row>
    <row r="315">
      <c r="A315" s="63" t="s">
        <v>154</v>
      </c>
      <c r="B315" s="63" t="s">
        <v>400</v>
      </c>
      <c r="C315" s="64">
        <v>81.0</v>
      </c>
      <c r="D315" s="64">
        <v>19.0</v>
      </c>
      <c r="E315" s="65">
        <v>0.2346</v>
      </c>
    </row>
    <row r="316">
      <c r="A316" s="63" t="s">
        <v>154</v>
      </c>
      <c r="B316" s="63" t="s">
        <v>795</v>
      </c>
      <c r="C316" s="64">
        <v>6.0</v>
      </c>
      <c r="D316" s="64">
        <v>1.0</v>
      </c>
      <c r="E316" s="65">
        <v>0.1667</v>
      </c>
    </row>
    <row r="317">
      <c r="A317" s="63" t="s">
        <v>154</v>
      </c>
      <c r="B317" s="63" t="s">
        <v>955</v>
      </c>
      <c r="C317" s="64">
        <v>3.0</v>
      </c>
      <c r="D317" s="64">
        <v>0.0</v>
      </c>
      <c r="E317" s="65">
        <v>0.0</v>
      </c>
    </row>
    <row r="318">
      <c r="A318" s="63" t="s">
        <v>154</v>
      </c>
      <c r="B318" s="63" t="s">
        <v>956</v>
      </c>
      <c r="C318" s="64">
        <v>4.0</v>
      </c>
      <c r="D318" s="64">
        <v>1.0</v>
      </c>
      <c r="E318" s="65">
        <v>0.25</v>
      </c>
    </row>
    <row r="319">
      <c r="A319" s="63" t="s">
        <v>154</v>
      </c>
      <c r="B319" s="63" t="s">
        <v>957</v>
      </c>
      <c r="C319" s="64">
        <v>18.0</v>
      </c>
      <c r="D319" s="64">
        <v>2.0</v>
      </c>
      <c r="E319" s="65">
        <v>0.1111</v>
      </c>
    </row>
    <row r="320">
      <c r="A320" s="63" t="s">
        <v>154</v>
      </c>
      <c r="B320" s="63" t="s">
        <v>402</v>
      </c>
      <c r="C320" s="64">
        <v>310.0</v>
      </c>
      <c r="D320" s="64">
        <v>43.0</v>
      </c>
      <c r="E320" s="65">
        <v>0.1387</v>
      </c>
    </row>
    <row r="321">
      <c r="A321" s="63" t="s">
        <v>154</v>
      </c>
      <c r="B321" s="63" t="s">
        <v>403</v>
      </c>
      <c r="C321" s="64">
        <v>1516.0</v>
      </c>
      <c r="D321" s="64">
        <v>178.0</v>
      </c>
      <c r="E321" s="65">
        <v>0.1174</v>
      </c>
    </row>
    <row r="322">
      <c r="A322" s="63" t="s">
        <v>154</v>
      </c>
      <c r="B322" s="63" t="s">
        <v>405</v>
      </c>
      <c r="C322" s="64">
        <v>53.0</v>
      </c>
      <c r="D322" s="64">
        <v>13.0</v>
      </c>
      <c r="E322" s="65">
        <v>0.2453</v>
      </c>
    </row>
    <row r="323">
      <c r="A323" s="63" t="s">
        <v>155</v>
      </c>
      <c r="B323" s="63" t="s">
        <v>689</v>
      </c>
      <c r="C323" s="64">
        <v>3.0</v>
      </c>
      <c r="D323" s="64">
        <v>2.0</v>
      </c>
      <c r="E323" s="65">
        <v>0.6667</v>
      </c>
    </row>
    <row r="324">
      <c r="A324" s="63" t="s">
        <v>145</v>
      </c>
      <c r="B324" s="63" t="s">
        <v>958</v>
      </c>
      <c r="C324" s="64">
        <v>2.0</v>
      </c>
      <c r="D324" s="64">
        <v>0.0</v>
      </c>
      <c r="E324" s="65">
        <v>0.0</v>
      </c>
    </row>
    <row r="325">
      <c r="A325" s="63" t="s">
        <v>145</v>
      </c>
      <c r="B325" s="63" t="s">
        <v>353</v>
      </c>
      <c r="C325" s="64">
        <v>158.0</v>
      </c>
      <c r="D325" s="64">
        <v>37.0</v>
      </c>
      <c r="E325" s="65">
        <v>0.2342</v>
      </c>
    </row>
    <row r="326">
      <c r="A326" s="63" t="s">
        <v>157</v>
      </c>
      <c r="B326" s="63" t="s">
        <v>559</v>
      </c>
      <c r="C326" s="64">
        <v>4.0</v>
      </c>
      <c r="D326" s="64">
        <v>0.0</v>
      </c>
      <c r="E326" s="65">
        <v>0.0</v>
      </c>
    </row>
    <row r="327">
      <c r="A327" s="63" t="s">
        <v>157</v>
      </c>
      <c r="B327" s="63" t="s">
        <v>959</v>
      </c>
      <c r="C327" s="64">
        <v>4.0</v>
      </c>
      <c r="D327" s="64">
        <v>0.0</v>
      </c>
      <c r="E327" s="65">
        <v>0.0</v>
      </c>
    </row>
    <row r="328">
      <c r="A328" s="63" t="s">
        <v>157</v>
      </c>
      <c r="B328" s="63" t="s">
        <v>960</v>
      </c>
      <c r="C328" s="64">
        <v>4.0</v>
      </c>
      <c r="D328" s="64">
        <v>0.0</v>
      </c>
      <c r="E328" s="65">
        <v>0.0</v>
      </c>
    </row>
    <row r="329">
      <c r="A329" s="63" t="s">
        <v>157</v>
      </c>
      <c r="B329" s="63" t="s">
        <v>961</v>
      </c>
      <c r="C329" s="64">
        <v>8.0</v>
      </c>
      <c r="D329" s="64">
        <v>1.0</v>
      </c>
      <c r="E329" s="65">
        <v>0.125</v>
      </c>
    </row>
    <row r="330">
      <c r="A330" s="63" t="s">
        <v>158</v>
      </c>
      <c r="B330" s="63" t="s">
        <v>799</v>
      </c>
      <c r="C330" s="64">
        <v>208.0</v>
      </c>
      <c r="D330" s="64">
        <v>46.0</v>
      </c>
      <c r="E330" s="65">
        <v>0.2212</v>
      </c>
    </row>
    <row r="331">
      <c r="A331" s="63" t="s">
        <v>158</v>
      </c>
      <c r="B331" s="63" t="s">
        <v>962</v>
      </c>
      <c r="C331" s="64">
        <v>15.0</v>
      </c>
      <c r="D331" s="64">
        <v>2.0</v>
      </c>
      <c r="E331" s="65">
        <v>0.1333</v>
      </c>
    </row>
    <row r="332">
      <c r="A332" s="63" t="s">
        <v>158</v>
      </c>
      <c r="B332" s="63" t="s">
        <v>417</v>
      </c>
      <c r="C332" s="64">
        <v>258.0</v>
      </c>
      <c r="D332" s="64">
        <v>59.0</v>
      </c>
      <c r="E332" s="65">
        <v>0.2287</v>
      </c>
    </row>
    <row r="333">
      <c r="A333" s="63" t="s">
        <v>158</v>
      </c>
      <c r="B333" s="63" t="s">
        <v>697</v>
      </c>
      <c r="C333" s="64">
        <v>101.0</v>
      </c>
      <c r="D333" s="64">
        <v>8.0</v>
      </c>
      <c r="E333" s="65">
        <v>0.0792</v>
      </c>
    </row>
    <row r="334">
      <c r="A334" s="63" t="s">
        <v>158</v>
      </c>
      <c r="B334" s="63" t="s">
        <v>698</v>
      </c>
      <c r="C334" s="64">
        <v>45.0</v>
      </c>
      <c r="D334" s="64">
        <v>5.0</v>
      </c>
      <c r="E334" s="65">
        <v>0.1111</v>
      </c>
    </row>
    <row r="335">
      <c r="A335" s="63" t="s">
        <v>158</v>
      </c>
      <c r="B335" s="63" t="s">
        <v>963</v>
      </c>
      <c r="C335" s="64">
        <v>104.0</v>
      </c>
      <c r="D335" s="64">
        <v>62.0</v>
      </c>
      <c r="E335" s="65">
        <v>0.5962</v>
      </c>
    </row>
    <row r="336">
      <c r="A336" s="63" t="s">
        <v>158</v>
      </c>
      <c r="B336" s="63" t="s">
        <v>420</v>
      </c>
      <c r="C336" s="64">
        <v>88.0</v>
      </c>
      <c r="D336" s="64">
        <v>6.0</v>
      </c>
      <c r="E336" s="65">
        <v>0.0682</v>
      </c>
    </row>
    <row r="337">
      <c r="A337" s="63" t="s">
        <v>158</v>
      </c>
      <c r="B337" s="63" t="s">
        <v>801</v>
      </c>
      <c r="C337" s="64">
        <v>105.0</v>
      </c>
      <c r="D337" s="64">
        <v>39.0</v>
      </c>
      <c r="E337" s="65">
        <v>0.3714</v>
      </c>
    </row>
    <row r="338">
      <c r="A338" s="63" t="s">
        <v>158</v>
      </c>
      <c r="B338" s="63" t="s">
        <v>964</v>
      </c>
      <c r="C338" s="64">
        <v>62.0</v>
      </c>
      <c r="D338" s="64">
        <v>13.0</v>
      </c>
      <c r="E338" s="65">
        <v>0.2097</v>
      </c>
    </row>
    <row r="339">
      <c r="A339" s="63" t="s">
        <v>158</v>
      </c>
      <c r="B339" s="63" t="s">
        <v>965</v>
      </c>
      <c r="C339" s="64">
        <v>1.0</v>
      </c>
      <c r="D339" s="64">
        <v>0.0</v>
      </c>
      <c r="E339" s="65">
        <v>0.0</v>
      </c>
    </row>
    <row r="340">
      <c r="A340" s="63" t="s">
        <v>158</v>
      </c>
      <c r="B340" s="63" t="s">
        <v>966</v>
      </c>
      <c r="C340" s="64">
        <v>26.0</v>
      </c>
      <c r="D340" s="64">
        <v>11.0</v>
      </c>
      <c r="E340" s="65">
        <v>0.4231</v>
      </c>
    </row>
    <row r="341">
      <c r="A341" s="63" t="s">
        <v>158</v>
      </c>
      <c r="B341" s="63" t="s">
        <v>803</v>
      </c>
      <c r="C341" s="64">
        <v>1.0</v>
      </c>
      <c r="D341" s="64">
        <v>0.0</v>
      </c>
      <c r="E341" s="65">
        <v>0.0</v>
      </c>
    </row>
    <row r="342">
      <c r="A342" s="63" t="s">
        <v>158</v>
      </c>
      <c r="B342" s="63" t="s">
        <v>422</v>
      </c>
      <c r="C342" s="64">
        <v>37.0</v>
      </c>
      <c r="D342" s="64">
        <v>10.0</v>
      </c>
      <c r="E342" s="65">
        <v>0.2703</v>
      </c>
    </row>
    <row r="343">
      <c r="A343" s="63" t="s">
        <v>158</v>
      </c>
      <c r="B343" s="63" t="s">
        <v>804</v>
      </c>
      <c r="C343" s="64">
        <v>24.0</v>
      </c>
      <c r="D343" s="64">
        <v>1.0</v>
      </c>
      <c r="E343" s="65">
        <v>0.0417</v>
      </c>
    </row>
    <row r="344">
      <c r="A344" s="63" t="s">
        <v>158</v>
      </c>
      <c r="B344" s="63" t="s">
        <v>967</v>
      </c>
      <c r="C344" s="64">
        <v>14.0</v>
      </c>
      <c r="D344" s="64">
        <v>0.0</v>
      </c>
      <c r="E344" s="65">
        <v>0.0</v>
      </c>
    </row>
    <row r="345">
      <c r="A345" s="63" t="s">
        <v>158</v>
      </c>
      <c r="B345" s="63" t="s">
        <v>703</v>
      </c>
      <c r="C345" s="64">
        <v>169.0</v>
      </c>
      <c r="D345" s="64">
        <v>33.0</v>
      </c>
      <c r="E345" s="65">
        <v>0.1953</v>
      </c>
    </row>
    <row r="346">
      <c r="A346" s="63" t="s">
        <v>158</v>
      </c>
      <c r="B346" s="63" t="s">
        <v>968</v>
      </c>
      <c r="C346" s="64">
        <v>11.0</v>
      </c>
      <c r="D346" s="64">
        <v>4.0</v>
      </c>
      <c r="E346" s="65">
        <v>0.3636</v>
      </c>
    </row>
    <row r="347">
      <c r="A347" s="63" t="s">
        <v>158</v>
      </c>
      <c r="B347" s="63" t="s">
        <v>425</v>
      </c>
      <c r="C347" s="64">
        <v>395.0</v>
      </c>
      <c r="D347" s="64">
        <v>92.0</v>
      </c>
      <c r="E347" s="65">
        <v>0.2329</v>
      </c>
    </row>
    <row r="348">
      <c r="A348" s="63" t="s">
        <v>158</v>
      </c>
      <c r="B348" s="63" t="s">
        <v>969</v>
      </c>
      <c r="C348" s="64">
        <v>22.0</v>
      </c>
      <c r="D348" s="64">
        <v>9.0</v>
      </c>
      <c r="E348" s="65">
        <v>0.4091</v>
      </c>
    </row>
    <row r="349">
      <c r="A349" s="63" t="s">
        <v>158</v>
      </c>
      <c r="B349" s="63" t="s">
        <v>426</v>
      </c>
      <c r="C349" s="64">
        <v>32.0</v>
      </c>
      <c r="D349" s="64">
        <v>0.0</v>
      </c>
      <c r="E349" s="65">
        <v>0.0</v>
      </c>
    </row>
    <row r="350">
      <c r="A350" s="63" t="s">
        <v>158</v>
      </c>
      <c r="B350" s="63" t="s">
        <v>427</v>
      </c>
      <c r="C350" s="64">
        <v>370.0</v>
      </c>
      <c r="D350" s="64">
        <v>61.0</v>
      </c>
      <c r="E350" s="65">
        <v>0.1649</v>
      </c>
    </row>
    <row r="351">
      <c r="A351" s="63" t="s">
        <v>158</v>
      </c>
      <c r="B351" s="63" t="s">
        <v>480</v>
      </c>
      <c r="C351" s="64">
        <v>1.0</v>
      </c>
      <c r="D351" s="64">
        <v>0.0</v>
      </c>
      <c r="E351" s="65">
        <v>0.0</v>
      </c>
    </row>
    <row r="352">
      <c r="A352" s="63" t="s">
        <v>158</v>
      </c>
      <c r="B352" s="63" t="s">
        <v>970</v>
      </c>
      <c r="C352" s="64">
        <v>520.0</v>
      </c>
      <c r="D352" s="64">
        <v>109.0</v>
      </c>
      <c r="E352" s="65">
        <v>0.2096</v>
      </c>
    </row>
    <row r="353">
      <c r="A353" s="63" t="s">
        <v>158</v>
      </c>
      <c r="B353" s="63" t="s">
        <v>806</v>
      </c>
      <c r="C353" s="64">
        <v>3.0</v>
      </c>
      <c r="D353" s="64">
        <v>2.0</v>
      </c>
      <c r="E353" s="65">
        <v>0.6667</v>
      </c>
    </row>
    <row r="354">
      <c r="A354" s="63" t="s">
        <v>158</v>
      </c>
      <c r="B354" s="63" t="s">
        <v>971</v>
      </c>
      <c r="C354" s="64">
        <v>4.0</v>
      </c>
      <c r="D354" s="64">
        <v>1.0</v>
      </c>
      <c r="E354" s="65">
        <v>0.25</v>
      </c>
    </row>
    <row r="355">
      <c r="A355" s="63" t="s">
        <v>158</v>
      </c>
      <c r="B355" s="63" t="s">
        <v>972</v>
      </c>
      <c r="C355" s="64">
        <v>237.0</v>
      </c>
      <c r="D355" s="64">
        <v>47.0</v>
      </c>
      <c r="E355" s="65">
        <v>0.1983</v>
      </c>
    </row>
    <row r="356">
      <c r="A356" s="63" t="s">
        <v>158</v>
      </c>
      <c r="B356" s="63" t="s">
        <v>807</v>
      </c>
      <c r="C356" s="64">
        <v>2.0</v>
      </c>
      <c r="D356" s="64">
        <v>0.0</v>
      </c>
      <c r="E356" s="65">
        <v>0.0</v>
      </c>
    </row>
    <row r="357">
      <c r="A357" s="63" t="s">
        <v>158</v>
      </c>
      <c r="B357" s="63" t="s">
        <v>973</v>
      </c>
      <c r="C357" s="64">
        <v>2.0</v>
      </c>
      <c r="D357" s="64">
        <v>0.0</v>
      </c>
      <c r="E357" s="65">
        <v>0.0</v>
      </c>
    </row>
    <row r="358">
      <c r="A358" s="63" t="s">
        <v>158</v>
      </c>
      <c r="B358" s="63" t="s">
        <v>974</v>
      </c>
      <c r="C358" s="64">
        <v>221.0</v>
      </c>
      <c r="D358" s="64">
        <v>42.0</v>
      </c>
      <c r="E358" s="65">
        <v>0.19</v>
      </c>
    </row>
    <row r="359">
      <c r="A359" s="63" t="s">
        <v>158</v>
      </c>
      <c r="B359" s="63" t="s">
        <v>975</v>
      </c>
      <c r="C359" s="64">
        <v>105.0</v>
      </c>
      <c r="D359" s="64">
        <v>18.0</v>
      </c>
      <c r="E359" s="65">
        <v>0.1714</v>
      </c>
    </row>
    <row r="360">
      <c r="A360" s="63" t="s">
        <v>158</v>
      </c>
      <c r="B360" s="63" t="s">
        <v>976</v>
      </c>
      <c r="C360" s="64">
        <v>99.0</v>
      </c>
      <c r="D360" s="64">
        <v>11.0</v>
      </c>
      <c r="E360" s="65">
        <v>0.1111</v>
      </c>
    </row>
    <row r="361">
      <c r="A361" s="63" t="s">
        <v>158</v>
      </c>
      <c r="B361" s="63" t="s">
        <v>977</v>
      </c>
      <c r="C361" s="64">
        <v>73.0</v>
      </c>
      <c r="D361" s="64">
        <v>0.0</v>
      </c>
      <c r="E361" s="65">
        <v>0.0</v>
      </c>
    </row>
    <row r="362">
      <c r="A362" s="63" t="s">
        <v>158</v>
      </c>
      <c r="B362" s="63" t="s">
        <v>431</v>
      </c>
      <c r="C362" s="64">
        <v>650.0</v>
      </c>
      <c r="D362" s="64">
        <v>122.0</v>
      </c>
      <c r="E362" s="65">
        <v>0.1877</v>
      </c>
    </row>
    <row r="363">
      <c r="A363" s="63" t="s">
        <v>158</v>
      </c>
      <c r="B363" s="63" t="s">
        <v>811</v>
      </c>
      <c r="C363" s="64">
        <v>4.0</v>
      </c>
      <c r="D363" s="64">
        <v>0.0</v>
      </c>
      <c r="E363" s="65">
        <v>0.0</v>
      </c>
    </row>
    <row r="364">
      <c r="A364" s="63" t="s">
        <v>158</v>
      </c>
      <c r="B364" s="63" t="s">
        <v>978</v>
      </c>
      <c r="C364" s="64">
        <v>116.0</v>
      </c>
      <c r="D364" s="64">
        <v>12.0</v>
      </c>
      <c r="E364" s="65">
        <v>0.1034</v>
      </c>
    </row>
    <row r="365">
      <c r="A365" s="63" t="s">
        <v>158</v>
      </c>
      <c r="B365" s="63" t="s">
        <v>979</v>
      </c>
      <c r="C365" s="64">
        <v>289.0</v>
      </c>
      <c r="D365" s="64">
        <v>89.0</v>
      </c>
      <c r="E365" s="65">
        <v>0.308</v>
      </c>
    </row>
    <row r="366">
      <c r="A366" s="63" t="s">
        <v>158</v>
      </c>
      <c r="B366" s="63" t="s">
        <v>451</v>
      </c>
      <c r="C366" s="64">
        <v>238.0</v>
      </c>
      <c r="D366" s="64">
        <v>48.0</v>
      </c>
      <c r="E366" s="65">
        <v>0.2017</v>
      </c>
    </row>
    <row r="367">
      <c r="A367" s="63" t="s">
        <v>158</v>
      </c>
      <c r="B367" s="63" t="s">
        <v>709</v>
      </c>
      <c r="C367" s="64">
        <v>22.0</v>
      </c>
      <c r="D367" s="64">
        <v>6.0</v>
      </c>
      <c r="E367" s="65">
        <v>0.2727</v>
      </c>
    </row>
    <row r="368">
      <c r="A368" s="63" t="s">
        <v>158</v>
      </c>
      <c r="B368" s="63" t="s">
        <v>980</v>
      </c>
      <c r="C368" s="64">
        <v>658.0</v>
      </c>
      <c r="D368" s="64">
        <v>170.0</v>
      </c>
      <c r="E368" s="65">
        <v>0.2584</v>
      </c>
    </row>
    <row r="369">
      <c r="A369" s="63" t="s">
        <v>158</v>
      </c>
      <c r="B369" s="63" t="s">
        <v>812</v>
      </c>
      <c r="C369" s="64">
        <v>1.0</v>
      </c>
      <c r="D369" s="64">
        <v>0.0</v>
      </c>
      <c r="E369" s="65">
        <v>0.0</v>
      </c>
    </row>
    <row r="370">
      <c r="A370" s="63" t="s">
        <v>158</v>
      </c>
      <c r="B370" s="63" t="s">
        <v>434</v>
      </c>
      <c r="C370" s="64">
        <v>124.0</v>
      </c>
      <c r="D370" s="64">
        <v>35.0</v>
      </c>
      <c r="E370" s="65">
        <v>0.2823</v>
      </c>
    </row>
    <row r="371">
      <c r="A371" s="63" t="s">
        <v>158</v>
      </c>
      <c r="B371" s="63" t="s">
        <v>435</v>
      </c>
      <c r="C371" s="64">
        <v>89.0</v>
      </c>
      <c r="D371" s="64">
        <v>5.0</v>
      </c>
      <c r="E371" s="65">
        <v>0.0562</v>
      </c>
    </row>
    <row r="372">
      <c r="A372" s="63" t="s">
        <v>158</v>
      </c>
      <c r="B372" s="63" t="s">
        <v>981</v>
      </c>
      <c r="C372" s="64">
        <v>24.0</v>
      </c>
      <c r="D372" s="64">
        <v>5.0</v>
      </c>
      <c r="E372" s="65">
        <v>0.2083</v>
      </c>
    </row>
    <row r="373">
      <c r="A373" s="63" t="s">
        <v>158</v>
      </c>
      <c r="B373" s="63" t="s">
        <v>982</v>
      </c>
      <c r="C373" s="64">
        <v>47.0</v>
      </c>
      <c r="D373" s="64">
        <v>5.0</v>
      </c>
      <c r="E373" s="65">
        <v>0.1064</v>
      </c>
    </row>
    <row r="374">
      <c r="A374" s="63" t="s">
        <v>158</v>
      </c>
      <c r="B374" s="63" t="s">
        <v>438</v>
      </c>
      <c r="C374" s="64">
        <v>13.0</v>
      </c>
      <c r="D374" s="64">
        <v>1.0</v>
      </c>
      <c r="E374" s="65">
        <v>0.0769</v>
      </c>
    </row>
    <row r="375">
      <c r="A375" s="63" t="s">
        <v>158</v>
      </c>
      <c r="B375" s="63" t="s">
        <v>710</v>
      </c>
      <c r="C375" s="64">
        <v>14.0</v>
      </c>
      <c r="D375" s="64">
        <v>0.0</v>
      </c>
      <c r="E375" s="65">
        <v>0.0</v>
      </c>
    </row>
    <row r="376">
      <c r="A376" s="63" t="s">
        <v>158</v>
      </c>
      <c r="B376" s="63" t="s">
        <v>440</v>
      </c>
      <c r="C376" s="64">
        <v>3.0</v>
      </c>
      <c r="D376" s="64">
        <v>1.0</v>
      </c>
      <c r="E376" s="65">
        <v>0.3333</v>
      </c>
    </row>
    <row r="377">
      <c r="A377" s="63" t="s">
        <v>158</v>
      </c>
      <c r="B377" s="63" t="s">
        <v>441</v>
      </c>
      <c r="C377" s="64">
        <v>7.0</v>
      </c>
      <c r="D377" s="64">
        <v>0.0</v>
      </c>
      <c r="E377" s="65">
        <v>0.0</v>
      </c>
    </row>
    <row r="378">
      <c r="A378" s="63" t="s">
        <v>158</v>
      </c>
      <c r="B378" s="63" t="s">
        <v>983</v>
      </c>
      <c r="C378" s="64">
        <v>72.0</v>
      </c>
      <c r="D378" s="64">
        <v>7.0</v>
      </c>
      <c r="E378" s="65">
        <v>0.0972</v>
      </c>
    </row>
    <row r="379">
      <c r="A379" s="63" t="s">
        <v>158</v>
      </c>
      <c r="B379" s="63" t="s">
        <v>711</v>
      </c>
      <c r="C379" s="64">
        <v>48.0</v>
      </c>
      <c r="D379" s="64">
        <v>13.0</v>
      </c>
      <c r="E379" s="65">
        <v>0.2708</v>
      </c>
    </row>
    <row r="380">
      <c r="A380" s="63" t="s">
        <v>158</v>
      </c>
      <c r="B380" s="63" t="s">
        <v>443</v>
      </c>
      <c r="C380" s="64">
        <v>546.0</v>
      </c>
      <c r="D380" s="64">
        <v>138.0</v>
      </c>
      <c r="E380" s="65">
        <v>0.2527</v>
      </c>
    </row>
    <row r="381">
      <c r="A381" s="63" t="s">
        <v>158</v>
      </c>
      <c r="B381" s="63" t="s">
        <v>984</v>
      </c>
      <c r="C381" s="64">
        <v>623.0</v>
      </c>
      <c r="D381" s="64">
        <v>51.0</v>
      </c>
      <c r="E381" s="65">
        <v>0.0819</v>
      </c>
    </row>
    <row r="382">
      <c r="A382" s="63" t="s">
        <v>158</v>
      </c>
      <c r="B382" s="63" t="s">
        <v>985</v>
      </c>
      <c r="C382" s="64">
        <v>3.0</v>
      </c>
      <c r="D382" s="64">
        <v>1.0</v>
      </c>
      <c r="E382" s="65">
        <v>0.3333</v>
      </c>
    </row>
    <row r="383">
      <c r="A383" s="63" t="s">
        <v>158</v>
      </c>
      <c r="B383" s="63" t="s">
        <v>445</v>
      </c>
      <c r="C383" s="64">
        <v>501.0</v>
      </c>
      <c r="D383" s="64">
        <v>70.0</v>
      </c>
      <c r="E383" s="65">
        <v>0.1397</v>
      </c>
    </row>
    <row r="384">
      <c r="A384" s="63" t="s">
        <v>158</v>
      </c>
      <c r="B384" s="63" t="s">
        <v>986</v>
      </c>
      <c r="C384" s="64">
        <v>189.0</v>
      </c>
      <c r="D384" s="64">
        <v>48.0</v>
      </c>
      <c r="E384" s="65">
        <v>0.254</v>
      </c>
    </row>
    <row r="385">
      <c r="A385" s="63" t="s">
        <v>158</v>
      </c>
      <c r="B385" s="63" t="s">
        <v>815</v>
      </c>
      <c r="C385" s="64">
        <v>57.0</v>
      </c>
      <c r="D385" s="64">
        <v>26.0</v>
      </c>
      <c r="E385" s="65">
        <v>0.4561</v>
      </c>
    </row>
    <row r="386">
      <c r="A386" s="63" t="s">
        <v>158</v>
      </c>
      <c r="B386" s="63" t="s">
        <v>987</v>
      </c>
      <c r="C386" s="64">
        <v>607.0</v>
      </c>
      <c r="D386" s="64">
        <v>80.0</v>
      </c>
      <c r="E386" s="65">
        <v>0.1318</v>
      </c>
    </row>
    <row r="387">
      <c r="A387" s="63" t="s">
        <v>158</v>
      </c>
      <c r="B387" s="63" t="s">
        <v>988</v>
      </c>
      <c r="C387" s="64">
        <v>146.0</v>
      </c>
      <c r="D387" s="64">
        <v>17.0</v>
      </c>
      <c r="E387" s="65">
        <v>0.1164</v>
      </c>
    </row>
    <row r="388">
      <c r="A388" s="63" t="s">
        <v>158</v>
      </c>
      <c r="B388" s="63" t="s">
        <v>989</v>
      </c>
      <c r="C388" s="64">
        <v>4.0</v>
      </c>
      <c r="D388" s="64">
        <v>1.0</v>
      </c>
      <c r="E388" s="65">
        <v>0.25</v>
      </c>
    </row>
    <row r="389">
      <c r="A389" s="63" t="s">
        <v>159</v>
      </c>
      <c r="B389" s="63" t="s">
        <v>713</v>
      </c>
      <c r="C389" s="64">
        <v>15.0</v>
      </c>
      <c r="D389" s="64">
        <v>0.0</v>
      </c>
      <c r="E389" s="65">
        <v>0.0</v>
      </c>
    </row>
    <row r="390">
      <c r="A390" s="63" t="s">
        <v>159</v>
      </c>
      <c r="B390" s="63" t="s">
        <v>990</v>
      </c>
      <c r="C390" s="64">
        <v>6.0</v>
      </c>
      <c r="D390" s="64">
        <v>0.0</v>
      </c>
      <c r="E390" s="65">
        <v>0.0</v>
      </c>
    </row>
    <row r="391">
      <c r="A391" s="63" t="s">
        <v>160</v>
      </c>
      <c r="B391" s="63" t="s">
        <v>457</v>
      </c>
      <c r="C391" s="64">
        <v>153.0</v>
      </c>
      <c r="D391" s="64">
        <v>19.0</v>
      </c>
      <c r="E391" s="65">
        <v>0.1242</v>
      </c>
    </row>
    <row r="392">
      <c r="A392" s="63" t="s">
        <v>160</v>
      </c>
      <c r="B392" s="63" t="s">
        <v>991</v>
      </c>
      <c r="C392" s="64">
        <v>9.0</v>
      </c>
      <c r="D392" s="64">
        <v>2.0</v>
      </c>
      <c r="E392" s="65">
        <v>0.2222</v>
      </c>
    </row>
    <row r="393">
      <c r="A393" s="63" t="s">
        <v>160</v>
      </c>
      <c r="B393" s="63" t="s">
        <v>458</v>
      </c>
      <c r="C393" s="64">
        <v>12.0</v>
      </c>
      <c r="D393" s="64">
        <v>11.0</v>
      </c>
      <c r="E393" s="65">
        <v>0.9167</v>
      </c>
    </row>
    <row r="394">
      <c r="A394" s="63" t="s">
        <v>162</v>
      </c>
      <c r="B394" s="63" t="s">
        <v>576</v>
      </c>
      <c r="C394" s="64">
        <v>3.0</v>
      </c>
      <c r="D394" s="64">
        <v>1.0</v>
      </c>
      <c r="E394" s="65">
        <v>0.3333</v>
      </c>
    </row>
    <row r="395">
      <c r="A395" s="63" t="s">
        <v>162</v>
      </c>
      <c r="B395" s="63" t="s">
        <v>992</v>
      </c>
      <c r="C395" s="64">
        <v>1.0</v>
      </c>
      <c r="D395" s="64">
        <v>0.0</v>
      </c>
      <c r="E395" s="65">
        <v>0.0</v>
      </c>
    </row>
    <row r="396">
      <c r="A396" s="63" t="s">
        <v>164</v>
      </c>
      <c r="B396" s="63" t="s">
        <v>714</v>
      </c>
      <c r="C396" s="64">
        <v>3.0</v>
      </c>
      <c r="D396" s="64">
        <v>0.0</v>
      </c>
      <c r="E396" s="65">
        <v>0.0</v>
      </c>
    </row>
    <row r="397">
      <c r="A397" s="63" t="s">
        <v>167</v>
      </c>
      <c r="B397" s="63" t="s">
        <v>818</v>
      </c>
      <c r="C397" s="64">
        <v>1.0</v>
      </c>
      <c r="D397" s="64">
        <v>0.0</v>
      </c>
      <c r="E397" s="65">
        <v>0.0</v>
      </c>
    </row>
    <row r="398">
      <c r="A398" s="63" t="s">
        <v>169</v>
      </c>
      <c r="B398" s="63" t="s">
        <v>993</v>
      </c>
      <c r="C398" s="64">
        <v>1216.0</v>
      </c>
      <c r="D398" s="64">
        <v>207.0</v>
      </c>
      <c r="E398" s="65">
        <v>0.1702</v>
      </c>
    </row>
    <row r="399">
      <c r="A399" s="63" t="s">
        <v>169</v>
      </c>
      <c r="B399" s="63" t="s">
        <v>717</v>
      </c>
      <c r="C399" s="64">
        <v>2.0</v>
      </c>
      <c r="D399" s="64">
        <v>1.0</v>
      </c>
      <c r="E399" s="65">
        <v>0.5</v>
      </c>
    </row>
    <row r="400">
      <c r="A400" s="63" t="s">
        <v>172</v>
      </c>
      <c r="B400" s="63" t="s">
        <v>994</v>
      </c>
      <c r="C400" s="64">
        <v>1.0</v>
      </c>
      <c r="D400" s="64">
        <v>1.0</v>
      </c>
      <c r="E400" s="65">
        <v>1.0</v>
      </c>
    </row>
    <row r="401">
      <c r="A401" s="63" t="s">
        <v>173</v>
      </c>
      <c r="B401" s="63" t="s">
        <v>580</v>
      </c>
      <c r="C401" s="64">
        <v>4.0</v>
      </c>
      <c r="D401" s="64">
        <v>2.0</v>
      </c>
      <c r="E401" s="65">
        <v>0.5</v>
      </c>
    </row>
    <row r="402">
      <c r="A402" s="63" t="s">
        <v>174</v>
      </c>
      <c r="B402" s="63" t="s">
        <v>469</v>
      </c>
      <c r="C402" s="64">
        <v>330.0</v>
      </c>
      <c r="D402" s="64">
        <v>97.0</v>
      </c>
      <c r="E402" s="65">
        <v>0.2939</v>
      </c>
    </row>
    <row r="403">
      <c r="A403" s="63" t="s">
        <v>174</v>
      </c>
      <c r="B403" s="63" t="s">
        <v>995</v>
      </c>
      <c r="C403" s="64">
        <v>707.0</v>
      </c>
      <c r="D403" s="64">
        <v>155.0</v>
      </c>
      <c r="E403" s="65">
        <v>0.2192</v>
      </c>
    </row>
    <row r="404">
      <c r="A404" s="63" t="s">
        <v>174</v>
      </c>
      <c r="B404" s="63" t="s">
        <v>963</v>
      </c>
      <c r="C404" s="64">
        <v>3.0</v>
      </c>
      <c r="D404" s="64">
        <v>0.0</v>
      </c>
      <c r="E404" s="65">
        <v>0.0</v>
      </c>
    </row>
    <row r="405">
      <c r="A405" s="63" t="s">
        <v>174</v>
      </c>
      <c r="B405" s="63" t="s">
        <v>471</v>
      </c>
      <c r="C405" s="64">
        <v>44.0</v>
      </c>
      <c r="D405" s="64">
        <v>10.0</v>
      </c>
      <c r="E405" s="65">
        <v>0.2273</v>
      </c>
    </row>
    <row r="406">
      <c r="A406" s="63" t="s">
        <v>174</v>
      </c>
      <c r="B406" s="63" t="s">
        <v>719</v>
      </c>
      <c r="C406" s="64">
        <v>9.0</v>
      </c>
      <c r="D406" s="64">
        <v>3.0</v>
      </c>
      <c r="E406" s="65">
        <v>0.3333</v>
      </c>
    </row>
    <row r="407">
      <c r="A407" s="63" t="s">
        <v>174</v>
      </c>
      <c r="B407" s="63" t="s">
        <v>720</v>
      </c>
      <c r="C407" s="64">
        <v>264.0</v>
      </c>
      <c r="D407" s="64">
        <v>34.0</v>
      </c>
      <c r="E407" s="65">
        <v>0.1288</v>
      </c>
    </row>
    <row r="408">
      <c r="A408" s="63" t="s">
        <v>174</v>
      </c>
      <c r="B408" s="63" t="s">
        <v>996</v>
      </c>
      <c r="C408" s="64">
        <v>34.0</v>
      </c>
      <c r="D408" s="64">
        <v>9.0</v>
      </c>
      <c r="E408" s="65">
        <v>0.2647</v>
      </c>
    </row>
    <row r="409">
      <c r="A409" s="63" t="s">
        <v>174</v>
      </c>
      <c r="B409" s="63" t="s">
        <v>997</v>
      </c>
      <c r="C409" s="64">
        <v>107.0</v>
      </c>
      <c r="D409" s="64">
        <v>25.0</v>
      </c>
      <c r="E409" s="65">
        <v>0.2336</v>
      </c>
    </row>
    <row r="410">
      <c r="A410" s="63" t="s">
        <v>174</v>
      </c>
      <c r="B410" s="63" t="s">
        <v>476</v>
      </c>
      <c r="C410" s="64">
        <v>13.0</v>
      </c>
      <c r="D410" s="64">
        <v>1.0</v>
      </c>
      <c r="E410" s="65">
        <v>0.0769</v>
      </c>
    </row>
    <row r="411">
      <c r="A411" s="63" t="s">
        <v>174</v>
      </c>
      <c r="B411" s="63" t="s">
        <v>722</v>
      </c>
      <c r="C411" s="64">
        <v>302.0</v>
      </c>
      <c r="D411" s="64">
        <v>53.0</v>
      </c>
      <c r="E411" s="65">
        <v>0.1755</v>
      </c>
    </row>
    <row r="412">
      <c r="A412" s="63" t="s">
        <v>174</v>
      </c>
      <c r="B412" s="63" t="s">
        <v>723</v>
      </c>
      <c r="C412" s="64">
        <v>6.0</v>
      </c>
      <c r="D412" s="64">
        <v>0.0</v>
      </c>
      <c r="E412" s="65">
        <v>0.0</v>
      </c>
    </row>
    <row r="413">
      <c r="A413" s="63" t="s">
        <v>174</v>
      </c>
      <c r="B413" s="63" t="s">
        <v>998</v>
      </c>
      <c r="C413" s="64">
        <v>582.0</v>
      </c>
      <c r="D413" s="64">
        <v>94.0</v>
      </c>
      <c r="E413" s="65">
        <v>0.1615</v>
      </c>
    </row>
    <row r="414">
      <c r="A414" s="63" t="s">
        <v>174</v>
      </c>
      <c r="B414" s="63" t="s">
        <v>479</v>
      </c>
      <c r="C414" s="64">
        <v>166.0</v>
      </c>
      <c r="D414" s="64">
        <v>30.0</v>
      </c>
      <c r="E414" s="65">
        <v>0.1807</v>
      </c>
    </row>
    <row r="415">
      <c r="A415" s="63" t="s">
        <v>174</v>
      </c>
      <c r="B415" s="63" t="s">
        <v>825</v>
      </c>
      <c r="C415" s="64">
        <v>1.0</v>
      </c>
      <c r="D415" s="64">
        <v>0.0</v>
      </c>
      <c r="E415" s="65">
        <v>0.0</v>
      </c>
    </row>
    <row r="416">
      <c r="A416" s="63" t="s">
        <v>174</v>
      </c>
      <c r="B416" s="63" t="s">
        <v>480</v>
      </c>
      <c r="C416" s="64">
        <v>505.0</v>
      </c>
      <c r="D416" s="64">
        <v>16.0</v>
      </c>
      <c r="E416" s="65">
        <v>0.0317</v>
      </c>
    </row>
    <row r="417">
      <c r="A417" s="63" t="s">
        <v>174</v>
      </c>
      <c r="B417" s="63" t="s">
        <v>481</v>
      </c>
      <c r="C417" s="64">
        <v>1.0</v>
      </c>
      <c r="D417" s="64">
        <v>0.0</v>
      </c>
      <c r="E417" s="65">
        <v>0.0</v>
      </c>
    </row>
    <row r="418">
      <c r="A418" s="63" t="s">
        <v>174</v>
      </c>
      <c r="B418" s="63" t="s">
        <v>826</v>
      </c>
      <c r="C418" s="64">
        <v>15.0</v>
      </c>
      <c r="D418" s="64">
        <v>3.0</v>
      </c>
      <c r="E418" s="65">
        <v>0.2</v>
      </c>
    </row>
    <row r="419">
      <c r="A419" s="63" t="s">
        <v>174</v>
      </c>
      <c r="B419" s="63" t="s">
        <v>971</v>
      </c>
      <c r="C419" s="64">
        <v>204.0</v>
      </c>
      <c r="D419" s="64">
        <v>31.0</v>
      </c>
      <c r="E419" s="65">
        <v>0.152</v>
      </c>
    </row>
    <row r="420">
      <c r="A420" s="63" t="s">
        <v>174</v>
      </c>
      <c r="B420" s="63" t="s">
        <v>999</v>
      </c>
      <c r="C420" s="64">
        <v>812.0</v>
      </c>
      <c r="D420" s="64">
        <v>165.0</v>
      </c>
      <c r="E420" s="65">
        <v>0.2032</v>
      </c>
    </row>
    <row r="421">
      <c r="A421" s="63" t="s">
        <v>174</v>
      </c>
      <c r="B421" s="63" t="s">
        <v>725</v>
      </c>
      <c r="C421" s="64">
        <v>21.0</v>
      </c>
      <c r="D421" s="64">
        <v>3.0</v>
      </c>
      <c r="E421" s="65">
        <v>0.1429</v>
      </c>
    </row>
    <row r="422">
      <c r="A422" s="63" t="s">
        <v>174</v>
      </c>
      <c r="B422" s="63" t="s">
        <v>1000</v>
      </c>
      <c r="C422" s="64">
        <v>1.0</v>
      </c>
      <c r="D422" s="64">
        <v>0.0</v>
      </c>
      <c r="E422" s="65">
        <v>0.0</v>
      </c>
    </row>
    <row r="423">
      <c r="A423" s="63" t="s">
        <v>174</v>
      </c>
      <c r="B423" s="63" t="s">
        <v>1001</v>
      </c>
      <c r="C423" s="64">
        <v>185.0</v>
      </c>
      <c r="D423" s="64">
        <v>60.0</v>
      </c>
      <c r="E423" s="65">
        <v>0.3243</v>
      </c>
    </row>
    <row r="424">
      <c r="A424" s="63" t="s">
        <v>174</v>
      </c>
      <c r="B424" s="63" t="s">
        <v>1002</v>
      </c>
      <c r="C424" s="64">
        <v>9.0</v>
      </c>
      <c r="D424" s="64">
        <v>4.0</v>
      </c>
      <c r="E424" s="65">
        <v>0.4444</v>
      </c>
    </row>
    <row r="425">
      <c r="A425" s="63" t="s">
        <v>174</v>
      </c>
      <c r="B425" s="63" t="s">
        <v>486</v>
      </c>
      <c r="C425" s="64">
        <v>363.0</v>
      </c>
      <c r="D425" s="64">
        <v>75.0</v>
      </c>
      <c r="E425" s="65">
        <v>0.2066</v>
      </c>
    </row>
    <row r="426">
      <c r="A426" s="63" t="s">
        <v>174</v>
      </c>
      <c r="B426" s="63" t="s">
        <v>1003</v>
      </c>
      <c r="C426" s="64">
        <v>627.0</v>
      </c>
      <c r="D426" s="64">
        <v>120.0</v>
      </c>
      <c r="E426" s="65">
        <v>0.1914</v>
      </c>
    </row>
    <row r="427">
      <c r="A427" s="63" t="s">
        <v>174</v>
      </c>
      <c r="B427" s="63" t="s">
        <v>488</v>
      </c>
      <c r="C427" s="64">
        <v>176.0</v>
      </c>
      <c r="D427" s="64">
        <v>47.0</v>
      </c>
      <c r="E427" s="65">
        <v>0.267</v>
      </c>
    </row>
    <row r="428">
      <c r="A428" s="63" t="s">
        <v>174</v>
      </c>
      <c r="B428" s="63" t="s">
        <v>1004</v>
      </c>
      <c r="C428" s="64">
        <v>622.0</v>
      </c>
      <c r="D428" s="64">
        <v>106.0</v>
      </c>
      <c r="E428" s="65">
        <v>0.1704</v>
      </c>
    </row>
    <row r="429">
      <c r="A429" s="63" t="s">
        <v>175</v>
      </c>
      <c r="B429" s="63" t="s">
        <v>490</v>
      </c>
      <c r="C429" s="64">
        <v>4.0</v>
      </c>
      <c r="D429" s="64">
        <v>2.0</v>
      </c>
      <c r="E429" s="65">
        <v>0.5</v>
      </c>
    </row>
    <row r="430">
      <c r="A430" s="63" t="s">
        <v>175</v>
      </c>
      <c r="B430" s="63" t="s">
        <v>491</v>
      </c>
      <c r="C430" s="64">
        <v>7.0</v>
      </c>
      <c r="D430" s="64">
        <v>3.0</v>
      </c>
      <c r="E430" s="65">
        <v>0.4286</v>
      </c>
    </row>
    <row r="431">
      <c r="A431" s="63" t="s">
        <v>175</v>
      </c>
      <c r="B431" s="63" t="s">
        <v>492</v>
      </c>
      <c r="C431" s="64">
        <v>11.0</v>
      </c>
      <c r="D431" s="64">
        <v>6.0</v>
      </c>
      <c r="E431" s="65">
        <v>0.5455</v>
      </c>
    </row>
    <row r="432">
      <c r="A432" s="63" t="s">
        <v>177</v>
      </c>
      <c r="B432" s="63" t="s">
        <v>820</v>
      </c>
      <c r="C432" s="64">
        <v>4.0</v>
      </c>
      <c r="D432" s="64">
        <v>1.0</v>
      </c>
      <c r="E432" s="65">
        <v>0.25</v>
      </c>
    </row>
    <row r="433">
      <c r="A433" s="63" t="s">
        <v>177</v>
      </c>
      <c r="B433" s="63" t="s">
        <v>1005</v>
      </c>
      <c r="C433" s="64">
        <v>1.0</v>
      </c>
      <c r="D433" s="64">
        <v>0.0</v>
      </c>
      <c r="E433" s="65">
        <v>0.0</v>
      </c>
    </row>
    <row r="434">
      <c r="A434" s="63" t="s">
        <v>178</v>
      </c>
      <c r="B434" s="63" t="s">
        <v>829</v>
      </c>
      <c r="C434" s="64">
        <v>38.0</v>
      </c>
      <c r="D434" s="64">
        <v>6.0</v>
      </c>
      <c r="E434" s="65">
        <v>0.1579</v>
      </c>
    </row>
    <row r="435">
      <c r="A435" s="63" t="s">
        <v>178</v>
      </c>
      <c r="B435" s="63" t="s">
        <v>1006</v>
      </c>
      <c r="C435" s="64">
        <v>8.0</v>
      </c>
      <c r="D435" s="64">
        <v>0.0</v>
      </c>
      <c r="E435" s="65">
        <v>0.0</v>
      </c>
    </row>
    <row r="436">
      <c r="A436" s="63" t="s">
        <v>178</v>
      </c>
      <c r="B436" s="63" t="s">
        <v>830</v>
      </c>
      <c r="C436" s="64">
        <v>18.0</v>
      </c>
      <c r="D436" s="64">
        <v>2.0</v>
      </c>
      <c r="E436" s="65">
        <v>0.1111</v>
      </c>
    </row>
    <row r="437">
      <c r="A437" s="63" t="s">
        <v>179</v>
      </c>
      <c r="B437" s="63" t="s">
        <v>766</v>
      </c>
      <c r="C437" s="64">
        <v>2.0</v>
      </c>
      <c r="D437" s="64">
        <v>0.0</v>
      </c>
      <c r="E437" s="65">
        <v>0.0</v>
      </c>
    </row>
    <row r="438">
      <c r="A438" s="63" t="s">
        <v>181</v>
      </c>
      <c r="B438" s="63" t="s">
        <v>1007</v>
      </c>
      <c r="C438" s="64">
        <v>1.0</v>
      </c>
      <c r="D438" s="64">
        <v>1.0</v>
      </c>
      <c r="E438" s="65">
        <v>1.0</v>
      </c>
    </row>
    <row r="439">
      <c r="A439" s="79"/>
      <c r="B439" s="80"/>
      <c r="C439" s="81">
        <f t="shared" ref="C439:D439" si="1">SUM(C2:C438)</f>
        <v>61616</v>
      </c>
      <c r="D439" s="81">
        <f t="shared" si="1"/>
        <v>10261</v>
      </c>
      <c r="E439" s="82">
        <f>D439/C439</f>
        <v>0.1665314204</v>
      </c>
    </row>
    <row r="440">
      <c r="E44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38.25"/>
  </cols>
  <sheetData>
    <row r="1">
      <c r="A1" s="83" t="s">
        <v>183</v>
      </c>
      <c r="B1" s="83" t="s">
        <v>1008</v>
      </c>
      <c r="C1" s="83" t="s">
        <v>185</v>
      </c>
      <c r="D1" s="83" t="s">
        <v>1009</v>
      </c>
      <c r="E1" s="83" t="s">
        <v>10</v>
      </c>
    </row>
    <row r="2">
      <c r="A2" s="63" t="s">
        <v>105</v>
      </c>
      <c r="B2" s="63" t="s">
        <v>187</v>
      </c>
      <c r="C2" s="64">
        <v>1.0</v>
      </c>
      <c r="D2" s="64">
        <v>0.0</v>
      </c>
      <c r="E2" s="65">
        <v>0.0</v>
      </c>
    </row>
    <row r="3">
      <c r="A3" s="63" t="s">
        <v>105</v>
      </c>
      <c r="B3" s="63" t="s">
        <v>188</v>
      </c>
      <c r="C3" s="64">
        <v>3.0</v>
      </c>
      <c r="D3" s="64">
        <v>1.0</v>
      </c>
      <c r="E3" s="65">
        <v>0.3333</v>
      </c>
    </row>
    <row r="4">
      <c r="A4" s="63" t="s">
        <v>106</v>
      </c>
      <c r="B4" s="63" t="s">
        <v>496</v>
      </c>
      <c r="C4" s="64">
        <v>3.0</v>
      </c>
      <c r="D4" s="64">
        <v>0.0</v>
      </c>
      <c r="E4" s="65">
        <v>0.0</v>
      </c>
    </row>
    <row r="5">
      <c r="A5" s="63" t="s">
        <v>106</v>
      </c>
      <c r="B5" s="63" t="s">
        <v>590</v>
      </c>
      <c r="C5" s="64">
        <v>480.0</v>
      </c>
      <c r="D5" s="64">
        <v>52.0</v>
      </c>
      <c r="E5" s="65">
        <v>0.1083</v>
      </c>
    </row>
    <row r="6">
      <c r="A6" s="63" t="s">
        <v>106</v>
      </c>
      <c r="B6" s="63" t="s">
        <v>832</v>
      </c>
      <c r="C6" s="64">
        <v>118.0</v>
      </c>
      <c r="D6" s="64">
        <v>6.0</v>
      </c>
      <c r="E6" s="65">
        <v>0.0508</v>
      </c>
    </row>
    <row r="7">
      <c r="A7" s="63" t="s">
        <v>106</v>
      </c>
      <c r="B7" s="63" t="s">
        <v>1010</v>
      </c>
      <c r="C7" s="64">
        <v>2.0</v>
      </c>
      <c r="D7" s="64">
        <v>0.0</v>
      </c>
      <c r="E7" s="65">
        <v>0.0</v>
      </c>
    </row>
    <row r="8">
      <c r="A8" s="63" t="s">
        <v>106</v>
      </c>
      <c r="B8" s="63" t="s">
        <v>1011</v>
      </c>
      <c r="C8" s="64">
        <v>46.0</v>
      </c>
      <c r="D8" s="64">
        <v>6.0</v>
      </c>
      <c r="E8" s="65">
        <v>0.1304</v>
      </c>
    </row>
    <row r="9">
      <c r="A9" s="63" t="s">
        <v>106</v>
      </c>
      <c r="B9" s="63" t="s">
        <v>189</v>
      </c>
      <c r="C9" s="64">
        <v>548.0</v>
      </c>
      <c r="D9" s="64">
        <v>39.0</v>
      </c>
      <c r="E9" s="65">
        <v>0.0712</v>
      </c>
    </row>
    <row r="10">
      <c r="A10" s="63" t="s">
        <v>106</v>
      </c>
      <c r="B10" s="63" t="s">
        <v>1012</v>
      </c>
      <c r="C10" s="64">
        <v>27.0</v>
      </c>
      <c r="D10" s="64">
        <v>8.0</v>
      </c>
      <c r="E10" s="65">
        <v>0.2963</v>
      </c>
    </row>
    <row r="11">
      <c r="A11" s="63" t="s">
        <v>106</v>
      </c>
      <c r="B11" s="63" t="s">
        <v>190</v>
      </c>
      <c r="C11" s="64">
        <v>486.0</v>
      </c>
      <c r="D11" s="64">
        <v>114.0</v>
      </c>
      <c r="E11" s="65">
        <v>0.2346</v>
      </c>
    </row>
    <row r="12">
      <c r="A12" s="63" t="s">
        <v>106</v>
      </c>
      <c r="B12" s="63" t="s">
        <v>191</v>
      </c>
      <c r="C12" s="64">
        <v>464.0</v>
      </c>
      <c r="D12" s="64">
        <v>152.0</v>
      </c>
      <c r="E12" s="65">
        <v>0.3276</v>
      </c>
    </row>
    <row r="13">
      <c r="A13" s="63" t="s">
        <v>106</v>
      </c>
      <c r="B13" s="63" t="s">
        <v>1013</v>
      </c>
      <c r="C13" s="64">
        <v>175.0</v>
      </c>
      <c r="D13" s="64">
        <v>38.0</v>
      </c>
      <c r="E13" s="65">
        <v>0.2171</v>
      </c>
    </row>
    <row r="14">
      <c r="A14" s="63" t="s">
        <v>109</v>
      </c>
      <c r="B14" s="63" t="s">
        <v>839</v>
      </c>
      <c r="C14" s="64">
        <v>32.0</v>
      </c>
      <c r="D14" s="64">
        <v>9.0</v>
      </c>
      <c r="E14" s="65">
        <v>0.2813</v>
      </c>
    </row>
    <row r="15">
      <c r="A15" s="63" t="s">
        <v>109</v>
      </c>
      <c r="B15" s="63" t="s">
        <v>1014</v>
      </c>
      <c r="C15" s="64">
        <v>14.0</v>
      </c>
      <c r="D15" s="64">
        <v>0.0</v>
      </c>
      <c r="E15" s="65">
        <v>0.0</v>
      </c>
    </row>
    <row r="16">
      <c r="A16" s="63" t="s">
        <v>111</v>
      </c>
      <c r="B16" s="63" t="s">
        <v>841</v>
      </c>
      <c r="C16" s="64">
        <v>32.0</v>
      </c>
      <c r="D16" s="64">
        <v>14.0</v>
      </c>
      <c r="E16" s="65">
        <v>0.4375</v>
      </c>
    </row>
    <row r="17">
      <c r="A17" s="63" t="s">
        <v>111</v>
      </c>
      <c r="B17" s="63" t="s">
        <v>594</v>
      </c>
      <c r="C17" s="64">
        <v>67.0</v>
      </c>
      <c r="D17" s="64">
        <v>10.0</v>
      </c>
      <c r="E17" s="65">
        <v>0.1493</v>
      </c>
    </row>
    <row r="18">
      <c r="A18" s="63" t="s">
        <v>111</v>
      </c>
      <c r="B18" s="63" t="s">
        <v>842</v>
      </c>
      <c r="C18" s="64">
        <v>62.0</v>
      </c>
      <c r="D18" s="64">
        <v>25.0</v>
      </c>
      <c r="E18" s="65">
        <v>0.4032</v>
      </c>
    </row>
    <row r="19">
      <c r="A19" s="63" t="s">
        <v>111</v>
      </c>
      <c r="B19" s="63" t="s">
        <v>843</v>
      </c>
      <c r="C19" s="64">
        <v>2.0</v>
      </c>
      <c r="D19" s="64">
        <v>0.0</v>
      </c>
      <c r="E19" s="65">
        <v>0.0</v>
      </c>
    </row>
    <row r="20">
      <c r="A20" s="63" t="s">
        <v>111</v>
      </c>
      <c r="B20" s="63" t="s">
        <v>732</v>
      </c>
      <c r="C20" s="64">
        <v>3.0</v>
      </c>
      <c r="D20" s="64">
        <v>1.0</v>
      </c>
      <c r="E20" s="65">
        <v>0.3333</v>
      </c>
    </row>
    <row r="21">
      <c r="A21" s="63" t="s">
        <v>111</v>
      </c>
      <c r="B21" s="63" t="s">
        <v>1015</v>
      </c>
      <c r="C21" s="64">
        <v>27.0</v>
      </c>
      <c r="D21" s="64">
        <v>9.0</v>
      </c>
      <c r="E21" s="65">
        <v>0.3333</v>
      </c>
    </row>
    <row r="22">
      <c r="A22" s="63" t="s">
        <v>111</v>
      </c>
      <c r="B22" s="63" t="s">
        <v>598</v>
      </c>
      <c r="C22" s="64">
        <v>31.0</v>
      </c>
      <c r="D22" s="64">
        <v>20.0</v>
      </c>
      <c r="E22" s="65">
        <v>0.6452</v>
      </c>
    </row>
    <row r="23">
      <c r="A23" s="63" t="s">
        <v>111</v>
      </c>
      <c r="B23" s="63" t="s">
        <v>845</v>
      </c>
      <c r="C23" s="64">
        <v>74.0</v>
      </c>
      <c r="D23" s="64">
        <v>25.0</v>
      </c>
      <c r="E23" s="65">
        <v>0.3378</v>
      </c>
    </row>
    <row r="24">
      <c r="A24" s="63" t="s">
        <v>111</v>
      </c>
      <c r="B24" s="63" t="s">
        <v>1016</v>
      </c>
      <c r="C24" s="64">
        <v>1.0</v>
      </c>
      <c r="D24" s="64">
        <v>1.0</v>
      </c>
      <c r="E24" s="65">
        <v>1.0</v>
      </c>
    </row>
    <row r="25">
      <c r="A25" s="63" t="s">
        <v>111</v>
      </c>
      <c r="B25" s="63" t="s">
        <v>499</v>
      </c>
      <c r="C25" s="64">
        <v>29.0</v>
      </c>
      <c r="D25" s="64">
        <v>13.0</v>
      </c>
      <c r="E25" s="65">
        <v>0.4483</v>
      </c>
    </row>
    <row r="26">
      <c r="A26" s="63" t="s">
        <v>111</v>
      </c>
      <c r="B26" s="63" t="s">
        <v>1017</v>
      </c>
      <c r="C26" s="64">
        <v>1.0</v>
      </c>
      <c r="D26" s="64">
        <v>1.0</v>
      </c>
      <c r="E26" s="65">
        <v>1.0</v>
      </c>
    </row>
    <row r="27">
      <c r="A27" s="63" t="s">
        <v>111</v>
      </c>
      <c r="B27" s="63" t="s">
        <v>1018</v>
      </c>
      <c r="C27" s="64">
        <v>3.0</v>
      </c>
      <c r="D27" s="64">
        <v>0.0</v>
      </c>
      <c r="E27" s="65">
        <v>0.0</v>
      </c>
    </row>
    <row r="28">
      <c r="A28" s="63" t="s">
        <v>111</v>
      </c>
      <c r="B28" s="63" t="s">
        <v>600</v>
      </c>
      <c r="C28" s="64">
        <v>11.0</v>
      </c>
      <c r="D28" s="64">
        <v>2.0</v>
      </c>
      <c r="E28" s="65">
        <v>0.1818</v>
      </c>
    </row>
    <row r="29">
      <c r="A29" s="63" t="s">
        <v>111</v>
      </c>
      <c r="B29" s="63" t="s">
        <v>601</v>
      </c>
      <c r="C29" s="64">
        <v>100.0</v>
      </c>
      <c r="D29" s="64">
        <v>40.0</v>
      </c>
      <c r="E29" s="65">
        <v>0.4</v>
      </c>
    </row>
    <row r="30">
      <c r="A30" s="63" t="s">
        <v>111</v>
      </c>
      <c r="B30" s="63" t="s">
        <v>733</v>
      </c>
      <c r="C30" s="64">
        <v>21.0</v>
      </c>
      <c r="D30" s="64">
        <v>14.0</v>
      </c>
      <c r="E30" s="65">
        <v>0.6667</v>
      </c>
    </row>
    <row r="31">
      <c r="A31" s="63" t="s">
        <v>111</v>
      </c>
      <c r="B31" s="63" t="s">
        <v>500</v>
      </c>
      <c r="C31" s="64">
        <v>28.0</v>
      </c>
      <c r="D31" s="64">
        <v>13.0</v>
      </c>
      <c r="E31" s="65">
        <v>0.4643</v>
      </c>
    </row>
    <row r="32">
      <c r="A32" s="63" t="s">
        <v>111</v>
      </c>
      <c r="B32" s="63" t="s">
        <v>734</v>
      </c>
      <c r="C32" s="64">
        <v>48.0</v>
      </c>
      <c r="D32" s="64">
        <v>14.0</v>
      </c>
      <c r="E32" s="65">
        <v>0.2917</v>
      </c>
    </row>
    <row r="33">
      <c r="A33" s="63" t="s">
        <v>111</v>
      </c>
      <c r="B33" s="63" t="s">
        <v>847</v>
      </c>
      <c r="C33" s="64">
        <v>7.0</v>
      </c>
      <c r="D33" s="64">
        <v>1.0</v>
      </c>
      <c r="E33" s="65">
        <v>0.1429</v>
      </c>
    </row>
    <row r="34">
      <c r="A34" s="63" t="s">
        <v>111</v>
      </c>
      <c r="B34" s="63" t="s">
        <v>735</v>
      </c>
      <c r="C34" s="64">
        <v>100.0</v>
      </c>
      <c r="D34" s="64">
        <v>33.0</v>
      </c>
      <c r="E34" s="65">
        <v>0.33</v>
      </c>
    </row>
    <row r="35">
      <c r="A35" s="63" t="s">
        <v>111</v>
      </c>
      <c r="B35" s="63" t="s">
        <v>848</v>
      </c>
      <c r="C35" s="64">
        <v>8.0</v>
      </c>
      <c r="D35" s="64">
        <v>2.0</v>
      </c>
      <c r="E35" s="65">
        <v>0.25</v>
      </c>
    </row>
    <row r="36">
      <c r="A36" s="63" t="s">
        <v>111</v>
      </c>
      <c r="B36" s="63" t="s">
        <v>737</v>
      </c>
      <c r="C36" s="64">
        <v>54.0</v>
      </c>
      <c r="D36" s="64">
        <v>18.0</v>
      </c>
      <c r="E36" s="65">
        <v>0.3333</v>
      </c>
    </row>
    <row r="37">
      <c r="A37" s="63" t="s">
        <v>111</v>
      </c>
      <c r="B37" s="63" t="s">
        <v>203</v>
      </c>
      <c r="C37" s="64">
        <v>91.0</v>
      </c>
      <c r="D37" s="64">
        <v>29.0</v>
      </c>
      <c r="E37" s="65">
        <v>0.3187</v>
      </c>
    </row>
    <row r="38">
      <c r="A38" s="63" t="s">
        <v>111</v>
      </c>
      <c r="B38" s="63" t="s">
        <v>502</v>
      </c>
      <c r="C38" s="64">
        <v>120.0</v>
      </c>
      <c r="D38" s="64">
        <v>45.0</v>
      </c>
      <c r="E38" s="65">
        <v>0.375</v>
      </c>
    </row>
    <row r="39">
      <c r="A39" s="63" t="s">
        <v>111</v>
      </c>
      <c r="B39" s="63" t="s">
        <v>850</v>
      </c>
      <c r="C39" s="64">
        <v>60.0</v>
      </c>
      <c r="D39" s="64">
        <v>15.0</v>
      </c>
      <c r="E39" s="65">
        <v>0.25</v>
      </c>
    </row>
    <row r="40">
      <c r="A40" s="63" t="s">
        <v>111</v>
      </c>
      <c r="B40" s="63" t="s">
        <v>602</v>
      </c>
      <c r="C40" s="64">
        <v>111.0</v>
      </c>
      <c r="D40" s="64">
        <v>32.0</v>
      </c>
      <c r="E40" s="65">
        <v>0.2883</v>
      </c>
    </row>
    <row r="41">
      <c r="A41" s="63" t="s">
        <v>111</v>
      </c>
      <c r="B41" s="63" t="s">
        <v>1019</v>
      </c>
      <c r="C41" s="64">
        <v>1.0</v>
      </c>
      <c r="D41" s="64">
        <v>0.0</v>
      </c>
      <c r="E41" s="65">
        <v>0.0</v>
      </c>
    </row>
    <row r="42">
      <c r="A42" s="63" t="s">
        <v>111</v>
      </c>
      <c r="B42" s="63" t="s">
        <v>852</v>
      </c>
      <c r="C42" s="64">
        <v>21.0</v>
      </c>
      <c r="D42" s="64">
        <v>5.0</v>
      </c>
      <c r="E42" s="65">
        <v>0.2381</v>
      </c>
    </row>
    <row r="43">
      <c r="A43" s="63" t="s">
        <v>111</v>
      </c>
      <c r="B43" s="63" t="s">
        <v>1020</v>
      </c>
      <c r="C43" s="64">
        <v>37.0</v>
      </c>
      <c r="D43" s="64">
        <v>14.0</v>
      </c>
      <c r="E43" s="65">
        <v>0.3784</v>
      </c>
    </row>
    <row r="44">
      <c r="A44" s="63" t="s">
        <v>111</v>
      </c>
      <c r="B44" s="63" t="s">
        <v>208</v>
      </c>
      <c r="C44" s="64">
        <v>3.0</v>
      </c>
      <c r="D44" s="64">
        <v>1.0</v>
      </c>
      <c r="E44" s="65">
        <v>0.3333</v>
      </c>
    </row>
    <row r="45">
      <c r="A45" s="63" t="s">
        <v>111</v>
      </c>
      <c r="B45" s="63" t="s">
        <v>1021</v>
      </c>
      <c r="C45" s="64">
        <v>126.0</v>
      </c>
      <c r="D45" s="64">
        <v>16.0</v>
      </c>
      <c r="E45" s="65">
        <v>0.127</v>
      </c>
    </row>
    <row r="46">
      <c r="A46" s="63" t="s">
        <v>111</v>
      </c>
      <c r="B46" s="63" t="s">
        <v>210</v>
      </c>
      <c r="C46" s="64">
        <v>98.0</v>
      </c>
      <c r="D46" s="64">
        <v>32.0</v>
      </c>
      <c r="E46" s="65">
        <v>0.3265</v>
      </c>
    </row>
    <row r="47">
      <c r="A47" s="63" t="s">
        <v>111</v>
      </c>
      <c r="B47" s="63" t="s">
        <v>604</v>
      </c>
      <c r="C47" s="64">
        <v>3.0</v>
      </c>
      <c r="D47" s="64">
        <v>1.0</v>
      </c>
      <c r="E47" s="65">
        <v>0.3333</v>
      </c>
    </row>
    <row r="48">
      <c r="A48" s="63" t="s">
        <v>111</v>
      </c>
      <c r="B48" s="63" t="s">
        <v>1022</v>
      </c>
      <c r="C48" s="64">
        <v>60.0</v>
      </c>
      <c r="D48" s="64">
        <v>37.0</v>
      </c>
      <c r="E48" s="65">
        <v>0.6167</v>
      </c>
    </row>
    <row r="49">
      <c r="A49" s="63" t="s">
        <v>111</v>
      </c>
      <c r="B49" s="63" t="s">
        <v>854</v>
      </c>
      <c r="C49" s="64">
        <v>40.0</v>
      </c>
      <c r="D49" s="64">
        <v>18.0</v>
      </c>
      <c r="E49" s="65">
        <v>0.45</v>
      </c>
    </row>
    <row r="50">
      <c r="A50" s="63" t="s">
        <v>111</v>
      </c>
      <c r="B50" s="63" t="s">
        <v>213</v>
      </c>
      <c r="C50" s="64">
        <v>92.0</v>
      </c>
      <c r="D50" s="64">
        <v>44.0</v>
      </c>
      <c r="E50" s="65">
        <v>0.4783</v>
      </c>
    </row>
    <row r="51">
      <c r="A51" s="63" t="s">
        <v>111</v>
      </c>
      <c r="B51" s="63" t="s">
        <v>855</v>
      </c>
      <c r="C51" s="64">
        <v>118.0</v>
      </c>
      <c r="D51" s="64">
        <v>37.0</v>
      </c>
      <c r="E51" s="65">
        <v>0.3136</v>
      </c>
    </row>
    <row r="52">
      <c r="A52" s="63" t="s">
        <v>111</v>
      </c>
      <c r="B52" s="63" t="s">
        <v>1023</v>
      </c>
      <c r="C52" s="64">
        <v>37.0</v>
      </c>
      <c r="D52" s="64">
        <v>11.0</v>
      </c>
      <c r="E52" s="65">
        <v>0.2973</v>
      </c>
    </row>
    <row r="53">
      <c r="A53" s="63" t="s">
        <v>111</v>
      </c>
      <c r="B53" s="63" t="s">
        <v>742</v>
      </c>
      <c r="C53" s="64">
        <v>51.0</v>
      </c>
      <c r="D53" s="64">
        <v>18.0</v>
      </c>
      <c r="E53" s="65">
        <v>0.3529</v>
      </c>
    </row>
    <row r="54">
      <c r="A54" s="63" t="s">
        <v>111</v>
      </c>
      <c r="B54" s="63" t="s">
        <v>857</v>
      </c>
      <c r="C54" s="64">
        <v>53.0</v>
      </c>
      <c r="D54" s="64">
        <v>6.0</v>
      </c>
      <c r="E54" s="65">
        <v>0.1132</v>
      </c>
    </row>
    <row r="55">
      <c r="A55" s="63" t="s">
        <v>111</v>
      </c>
      <c r="B55" s="63" t="s">
        <v>1024</v>
      </c>
      <c r="C55" s="64">
        <v>18.0</v>
      </c>
      <c r="D55" s="64">
        <v>2.0</v>
      </c>
      <c r="E55" s="65">
        <v>0.1111</v>
      </c>
    </row>
    <row r="56">
      <c r="A56" s="63" t="s">
        <v>111</v>
      </c>
      <c r="B56" s="63" t="s">
        <v>504</v>
      </c>
      <c r="C56" s="64">
        <v>64.0</v>
      </c>
      <c r="D56" s="64">
        <v>27.0</v>
      </c>
      <c r="E56" s="65">
        <v>0.4219</v>
      </c>
    </row>
    <row r="57">
      <c r="A57" s="63" t="s">
        <v>111</v>
      </c>
      <c r="B57" s="63" t="s">
        <v>217</v>
      </c>
      <c r="C57" s="64">
        <v>3.0</v>
      </c>
      <c r="D57" s="64">
        <v>2.0</v>
      </c>
      <c r="E57" s="65">
        <v>0.6667</v>
      </c>
    </row>
    <row r="58">
      <c r="A58" s="63" t="s">
        <v>111</v>
      </c>
      <c r="B58" s="63" t="s">
        <v>218</v>
      </c>
      <c r="C58" s="64">
        <v>16.0</v>
      </c>
      <c r="D58" s="64">
        <v>12.0</v>
      </c>
      <c r="E58" s="65">
        <v>0.75</v>
      </c>
    </row>
    <row r="59">
      <c r="A59" s="63" t="s">
        <v>111</v>
      </c>
      <c r="B59" s="63" t="s">
        <v>744</v>
      </c>
      <c r="C59" s="64">
        <v>6.0</v>
      </c>
      <c r="D59" s="64">
        <v>1.0</v>
      </c>
      <c r="E59" s="65">
        <v>0.1667</v>
      </c>
    </row>
    <row r="60">
      <c r="A60" s="63" t="s">
        <v>111</v>
      </c>
      <c r="B60" s="63" t="s">
        <v>1025</v>
      </c>
      <c r="C60" s="64">
        <v>3.0</v>
      </c>
      <c r="D60" s="64">
        <v>1.0</v>
      </c>
      <c r="E60" s="65">
        <v>0.3333</v>
      </c>
    </row>
    <row r="61">
      <c r="A61" s="63" t="s">
        <v>111</v>
      </c>
      <c r="B61" s="63" t="s">
        <v>1026</v>
      </c>
      <c r="C61" s="64">
        <v>1.0</v>
      </c>
      <c r="D61" s="64">
        <v>1.0</v>
      </c>
      <c r="E61" s="65">
        <v>1.0</v>
      </c>
    </row>
    <row r="62">
      <c r="A62" s="63" t="s">
        <v>111</v>
      </c>
      <c r="B62" s="63" t="s">
        <v>859</v>
      </c>
      <c r="C62" s="64">
        <v>6.0</v>
      </c>
      <c r="D62" s="64">
        <v>2.0</v>
      </c>
      <c r="E62" s="65">
        <v>0.3333</v>
      </c>
    </row>
    <row r="63">
      <c r="A63" s="63" t="s">
        <v>111</v>
      </c>
      <c r="B63" s="63" t="s">
        <v>219</v>
      </c>
      <c r="C63" s="64">
        <v>147.0</v>
      </c>
      <c r="D63" s="64">
        <v>35.0</v>
      </c>
      <c r="E63" s="65">
        <v>0.2381</v>
      </c>
    </row>
    <row r="64">
      <c r="A64" s="63" t="s">
        <v>111</v>
      </c>
      <c r="B64" s="63" t="s">
        <v>860</v>
      </c>
      <c r="C64" s="64">
        <v>7.0</v>
      </c>
      <c r="D64" s="64">
        <v>3.0</v>
      </c>
      <c r="E64" s="65">
        <v>0.4286</v>
      </c>
    </row>
    <row r="65">
      <c r="A65" s="63" t="s">
        <v>111</v>
      </c>
      <c r="B65" s="63" t="s">
        <v>861</v>
      </c>
      <c r="C65" s="64">
        <v>2.0</v>
      </c>
      <c r="D65" s="64">
        <v>1.0</v>
      </c>
      <c r="E65" s="65">
        <v>0.5</v>
      </c>
    </row>
    <row r="66">
      <c r="A66" s="63" t="s">
        <v>111</v>
      </c>
      <c r="B66" s="63" t="s">
        <v>862</v>
      </c>
      <c r="C66" s="64">
        <v>175.0</v>
      </c>
      <c r="D66" s="64">
        <v>39.0</v>
      </c>
      <c r="E66" s="65">
        <v>0.2229</v>
      </c>
    </row>
    <row r="67">
      <c r="A67" s="63" t="s">
        <v>111</v>
      </c>
      <c r="B67" s="63" t="s">
        <v>222</v>
      </c>
      <c r="C67" s="64">
        <v>4.0</v>
      </c>
      <c r="D67" s="64">
        <v>3.0</v>
      </c>
      <c r="E67" s="65">
        <v>0.75</v>
      </c>
    </row>
    <row r="68">
      <c r="A68" s="63" t="s">
        <v>111</v>
      </c>
      <c r="B68" s="63" t="s">
        <v>223</v>
      </c>
      <c r="C68" s="64">
        <v>69.0</v>
      </c>
      <c r="D68" s="64">
        <v>20.0</v>
      </c>
      <c r="E68" s="65">
        <v>0.2899</v>
      </c>
    </row>
    <row r="69">
      <c r="A69" s="63" t="s">
        <v>111</v>
      </c>
      <c r="B69" s="63" t="s">
        <v>505</v>
      </c>
      <c r="C69" s="64">
        <v>23.0</v>
      </c>
      <c r="D69" s="64">
        <v>12.0</v>
      </c>
      <c r="E69" s="65">
        <v>0.5217</v>
      </c>
    </row>
    <row r="70">
      <c r="A70" s="63" t="s">
        <v>111</v>
      </c>
      <c r="B70" s="63" t="s">
        <v>610</v>
      </c>
      <c r="C70" s="64">
        <v>2.0</v>
      </c>
      <c r="D70" s="64">
        <v>1.0</v>
      </c>
      <c r="E70" s="65">
        <v>0.5</v>
      </c>
    </row>
    <row r="71">
      <c r="A71" s="63" t="s">
        <v>111</v>
      </c>
      <c r="B71" s="63" t="s">
        <v>227</v>
      </c>
      <c r="C71" s="64">
        <v>3.0</v>
      </c>
      <c r="D71" s="64">
        <v>2.0</v>
      </c>
      <c r="E71" s="65">
        <v>0.6667</v>
      </c>
    </row>
    <row r="72">
      <c r="A72" s="63" t="s">
        <v>111</v>
      </c>
      <c r="B72" s="63" t="s">
        <v>865</v>
      </c>
      <c r="C72" s="64">
        <v>35.0</v>
      </c>
      <c r="D72" s="64">
        <v>13.0</v>
      </c>
      <c r="E72" s="65">
        <v>0.3714</v>
      </c>
    </row>
    <row r="73">
      <c r="A73" s="63" t="s">
        <v>111</v>
      </c>
      <c r="B73" s="63" t="s">
        <v>1027</v>
      </c>
      <c r="C73" s="64">
        <v>5.0</v>
      </c>
      <c r="D73" s="64">
        <v>1.0</v>
      </c>
      <c r="E73" s="65">
        <v>0.2</v>
      </c>
    </row>
    <row r="74">
      <c r="A74" s="63" t="s">
        <v>111</v>
      </c>
      <c r="B74" s="63" t="s">
        <v>866</v>
      </c>
      <c r="C74" s="64">
        <v>37.0</v>
      </c>
      <c r="D74" s="64">
        <v>19.0</v>
      </c>
      <c r="E74" s="65">
        <v>0.5135</v>
      </c>
    </row>
    <row r="75">
      <c r="A75" s="63" t="s">
        <v>111</v>
      </c>
      <c r="B75" s="63" t="s">
        <v>1028</v>
      </c>
      <c r="C75" s="64">
        <v>119.0</v>
      </c>
      <c r="D75" s="64">
        <v>28.0</v>
      </c>
      <c r="E75" s="65">
        <v>0.2353</v>
      </c>
    </row>
    <row r="76">
      <c r="A76" s="63" t="s">
        <v>111</v>
      </c>
      <c r="B76" s="63" t="s">
        <v>231</v>
      </c>
      <c r="C76" s="64">
        <v>134.0</v>
      </c>
      <c r="D76" s="64">
        <v>34.0</v>
      </c>
      <c r="E76" s="65">
        <v>0.2537</v>
      </c>
    </row>
    <row r="77">
      <c r="A77" s="63" t="s">
        <v>111</v>
      </c>
      <c r="B77" s="63" t="s">
        <v>1029</v>
      </c>
      <c r="C77" s="64">
        <v>2.0</v>
      </c>
      <c r="D77" s="64">
        <v>1.0</v>
      </c>
      <c r="E77" s="65">
        <v>0.5</v>
      </c>
    </row>
    <row r="78">
      <c r="A78" s="63" t="s">
        <v>111</v>
      </c>
      <c r="B78" s="63" t="s">
        <v>746</v>
      </c>
      <c r="C78" s="64">
        <v>7.0</v>
      </c>
      <c r="D78" s="64">
        <v>3.0</v>
      </c>
      <c r="E78" s="65">
        <v>0.4286</v>
      </c>
    </row>
    <row r="79">
      <c r="A79" s="63" t="s">
        <v>111</v>
      </c>
      <c r="B79" s="63" t="s">
        <v>747</v>
      </c>
      <c r="C79" s="64">
        <v>103.0</v>
      </c>
      <c r="D79" s="64">
        <v>34.0</v>
      </c>
      <c r="E79" s="65">
        <v>0.3301</v>
      </c>
    </row>
    <row r="80">
      <c r="A80" s="63" t="s">
        <v>112</v>
      </c>
      <c r="B80" s="63" t="s">
        <v>616</v>
      </c>
      <c r="C80" s="64">
        <v>29.0</v>
      </c>
      <c r="D80" s="64">
        <v>17.0</v>
      </c>
      <c r="E80" s="65">
        <v>0.5862</v>
      </c>
    </row>
    <row r="81">
      <c r="A81" s="63" t="s">
        <v>113</v>
      </c>
      <c r="B81" s="63" t="s">
        <v>869</v>
      </c>
      <c r="C81" s="64">
        <v>159.0</v>
      </c>
      <c r="D81" s="64">
        <v>79.0</v>
      </c>
      <c r="E81" s="65">
        <v>0.4969</v>
      </c>
    </row>
    <row r="82">
      <c r="A82" s="63" t="s">
        <v>113</v>
      </c>
      <c r="B82" s="63" t="s">
        <v>234</v>
      </c>
      <c r="C82" s="64">
        <v>198.0</v>
      </c>
      <c r="D82" s="64">
        <v>51.0</v>
      </c>
      <c r="E82" s="65">
        <v>0.2576</v>
      </c>
    </row>
    <row r="83">
      <c r="A83" s="63" t="s">
        <v>113</v>
      </c>
      <c r="B83" s="63" t="s">
        <v>235</v>
      </c>
      <c r="C83" s="64">
        <v>89.0</v>
      </c>
      <c r="D83" s="64">
        <v>30.0</v>
      </c>
      <c r="E83" s="65">
        <v>0.3371</v>
      </c>
    </row>
    <row r="84">
      <c r="A84" s="63" t="s">
        <v>113</v>
      </c>
      <c r="B84" s="63" t="s">
        <v>236</v>
      </c>
      <c r="C84" s="64">
        <v>39.0</v>
      </c>
      <c r="D84" s="64">
        <v>8.0</v>
      </c>
      <c r="E84" s="65">
        <v>0.2051</v>
      </c>
    </row>
    <row r="85">
      <c r="A85" s="63" t="s">
        <v>114</v>
      </c>
      <c r="B85" s="63" t="s">
        <v>237</v>
      </c>
      <c r="C85" s="64">
        <v>236.0</v>
      </c>
      <c r="D85" s="64">
        <v>48.0</v>
      </c>
      <c r="E85" s="65">
        <v>0.2034</v>
      </c>
    </row>
    <row r="86">
      <c r="A86" s="63" t="s">
        <v>114</v>
      </c>
      <c r="B86" s="63" t="s">
        <v>870</v>
      </c>
      <c r="C86" s="64">
        <v>252.0</v>
      </c>
      <c r="D86" s="64">
        <v>68.0</v>
      </c>
      <c r="E86" s="65">
        <v>0.2698</v>
      </c>
    </row>
    <row r="87">
      <c r="A87" s="63" t="s">
        <v>114</v>
      </c>
      <c r="B87" s="63" t="s">
        <v>507</v>
      </c>
      <c r="C87" s="64">
        <v>59.0</v>
      </c>
      <c r="D87" s="64">
        <v>13.0</v>
      </c>
      <c r="E87" s="65">
        <v>0.2203</v>
      </c>
    </row>
    <row r="88">
      <c r="A88" s="63" t="s">
        <v>117</v>
      </c>
      <c r="B88" s="63" t="s">
        <v>1030</v>
      </c>
      <c r="C88" s="64">
        <v>1.0</v>
      </c>
      <c r="D88" s="64">
        <v>0.0</v>
      </c>
      <c r="E88" s="65">
        <v>0.0</v>
      </c>
    </row>
    <row r="89">
      <c r="A89" s="63" t="s">
        <v>117</v>
      </c>
      <c r="B89" s="63" t="s">
        <v>240</v>
      </c>
      <c r="C89" s="64">
        <v>3.0</v>
      </c>
      <c r="D89" s="64">
        <v>0.0</v>
      </c>
      <c r="E89" s="65">
        <v>0.0</v>
      </c>
    </row>
    <row r="90">
      <c r="A90" s="63" t="s">
        <v>117</v>
      </c>
      <c r="B90" s="63" t="s">
        <v>1031</v>
      </c>
      <c r="C90" s="64">
        <v>4.0</v>
      </c>
      <c r="D90" s="64">
        <v>2.0</v>
      </c>
      <c r="E90" s="65">
        <v>0.5</v>
      </c>
    </row>
    <row r="91">
      <c r="A91" s="63" t="s">
        <v>117</v>
      </c>
      <c r="B91" s="63" t="s">
        <v>242</v>
      </c>
      <c r="C91" s="64">
        <v>39.0</v>
      </c>
      <c r="D91" s="64">
        <v>12.0</v>
      </c>
      <c r="E91" s="65">
        <v>0.3077</v>
      </c>
    </row>
    <row r="92">
      <c r="A92" s="63" t="s">
        <v>117</v>
      </c>
      <c r="B92" s="63" t="s">
        <v>748</v>
      </c>
      <c r="C92" s="64">
        <v>2.0</v>
      </c>
      <c r="D92" s="64">
        <v>0.0</v>
      </c>
      <c r="E92" s="65">
        <v>0.0</v>
      </c>
    </row>
    <row r="93">
      <c r="A93" s="63" t="s">
        <v>118</v>
      </c>
      <c r="B93" s="63" t="s">
        <v>618</v>
      </c>
      <c r="C93" s="64">
        <v>72.0</v>
      </c>
      <c r="D93" s="64">
        <v>25.0</v>
      </c>
      <c r="E93" s="65">
        <v>0.3472</v>
      </c>
    </row>
    <row r="94">
      <c r="A94" s="63" t="s">
        <v>118</v>
      </c>
      <c r="B94" s="63" t="s">
        <v>872</v>
      </c>
      <c r="C94" s="64">
        <v>381.0</v>
      </c>
      <c r="D94" s="64">
        <v>54.0</v>
      </c>
      <c r="E94" s="65">
        <v>0.1417</v>
      </c>
    </row>
    <row r="95">
      <c r="A95" s="63" t="s">
        <v>118</v>
      </c>
      <c r="B95" s="63" t="s">
        <v>873</v>
      </c>
      <c r="C95" s="64">
        <v>2.0</v>
      </c>
      <c r="D95" s="64">
        <v>1.0</v>
      </c>
      <c r="E95" s="65">
        <v>0.5</v>
      </c>
    </row>
    <row r="96">
      <c r="A96" s="63" t="s">
        <v>118</v>
      </c>
      <c r="B96" s="63" t="s">
        <v>246</v>
      </c>
      <c r="C96" s="64">
        <v>171.0</v>
      </c>
      <c r="D96" s="64">
        <v>27.0</v>
      </c>
      <c r="E96" s="65">
        <v>0.1579</v>
      </c>
    </row>
    <row r="97">
      <c r="A97" s="63" t="s">
        <v>118</v>
      </c>
      <c r="B97" s="63" t="s">
        <v>247</v>
      </c>
      <c r="C97" s="64">
        <v>9.0</v>
      </c>
      <c r="D97" s="64">
        <v>1.0</v>
      </c>
      <c r="E97" s="65">
        <v>0.1111</v>
      </c>
    </row>
    <row r="98">
      <c r="A98" s="63" t="s">
        <v>118</v>
      </c>
      <c r="B98" s="63" t="s">
        <v>749</v>
      </c>
      <c r="C98" s="64">
        <v>32.0</v>
      </c>
      <c r="D98" s="64">
        <v>5.0</v>
      </c>
      <c r="E98" s="65">
        <v>0.1563</v>
      </c>
    </row>
    <row r="99">
      <c r="A99" s="63" t="s">
        <v>118</v>
      </c>
      <c r="B99" s="63" t="s">
        <v>750</v>
      </c>
      <c r="C99" s="64">
        <v>19.0</v>
      </c>
      <c r="D99" s="64">
        <v>3.0</v>
      </c>
      <c r="E99" s="65">
        <v>0.1579</v>
      </c>
    </row>
    <row r="100">
      <c r="A100" s="63" t="s">
        <v>118</v>
      </c>
      <c r="B100" s="63" t="s">
        <v>874</v>
      </c>
      <c r="C100" s="64">
        <v>26.0</v>
      </c>
      <c r="D100" s="64">
        <v>9.0</v>
      </c>
      <c r="E100" s="65">
        <v>0.3462</v>
      </c>
    </row>
    <row r="101">
      <c r="A101" s="63" t="s">
        <v>118</v>
      </c>
      <c r="B101" s="63" t="s">
        <v>248</v>
      </c>
      <c r="C101" s="64">
        <v>417.0</v>
      </c>
      <c r="D101" s="64">
        <v>63.0</v>
      </c>
      <c r="E101" s="65">
        <v>0.1511</v>
      </c>
    </row>
    <row r="102">
      <c r="A102" s="63" t="s">
        <v>118</v>
      </c>
      <c r="B102" s="63" t="s">
        <v>249</v>
      </c>
      <c r="C102" s="64">
        <v>479.0</v>
      </c>
      <c r="D102" s="64">
        <v>84.0</v>
      </c>
      <c r="E102" s="65">
        <v>0.1754</v>
      </c>
    </row>
    <row r="103">
      <c r="A103" s="63" t="s">
        <v>118</v>
      </c>
      <c r="B103" s="63" t="s">
        <v>1032</v>
      </c>
      <c r="C103" s="64">
        <v>108.0</v>
      </c>
      <c r="D103" s="64">
        <v>44.0</v>
      </c>
      <c r="E103" s="65">
        <v>0.4074</v>
      </c>
    </row>
    <row r="104">
      <c r="A104" s="63" t="s">
        <v>118</v>
      </c>
      <c r="B104" s="63" t="s">
        <v>250</v>
      </c>
      <c r="C104" s="64">
        <v>345.0</v>
      </c>
      <c r="D104" s="64">
        <v>47.0</v>
      </c>
      <c r="E104" s="65">
        <v>0.1362</v>
      </c>
    </row>
    <row r="105">
      <c r="A105" s="63" t="s">
        <v>118</v>
      </c>
      <c r="B105" s="63" t="s">
        <v>251</v>
      </c>
      <c r="C105" s="64">
        <v>83.0</v>
      </c>
      <c r="D105" s="64">
        <v>8.0</v>
      </c>
      <c r="E105" s="65">
        <v>0.0964</v>
      </c>
    </row>
    <row r="106">
      <c r="A106" s="63" t="s">
        <v>118</v>
      </c>
      <c r="B106" s="63" t="s">
        <v>252</v>
      </c>
      <c r="C106" s="64">
        <v>112.0</v>
      </c>
      <c r="D106" s="64">
        <v>44.0</v>
      </c>
      <c r="E106" s="65">
        <v>0.3929</v>
      </c>
    </row>
    <row r="107">
      <c r="A107" s="63" t="s">
        <v>118</v>
      </c>
      <c r="B107" s="63" t="s">
        <v>253</v>
      </c>
      <c r="C107" s="64">
        <v>49.0</v>
      </c>
      <c r="D107" s="64">
        <v>12.0</v>
      </c>
      <c r="E107" s="65">
        <v>0.2449</v>
      </c>
    </row>
    <row r="108">
      <c r="A108" s="63" t="s">
        <v>118</v>
      </c>
      <c r="B108" s="63" t="s">
        <v>876</v>
      </c>
      <c r="C108" s="64">
        <v>20.0</v>
      </c>
      <c r="D108" s="64">
        <v>3.0</v>
      </c>
      <c r="E108" s="65">
        <v>0.15</v>
      </c>
    </row>
    <row r="109">
      <c r="A109" s="63" t="s">
        <v>118</v>
      </c>
      <c r="B109" s="63" t="s">
        <v>254</v>
      </c>
      <c r="C109" s="64">
        <v>373.0</v>
      </c>
      <c r="D109" s="64">
        <v>80.0</v>
      </c>
      <c r="E109" s="65">
        <v>0.2145</v>
      </c>
    </row>
    <row r="110">
      <c r="A110" s="63" t="s">
        <v>118</v>
      </c>
      <c r="B110" s="63" t="s">
        <v>877</v>
      </c>
      <c r="C110" s="64">
        <v>105.0</v>
      </c>
      <c r="D110" s="64">
        <v>15.0</v>
      </c>
      <c r="E110" s="65">
        <v>0.1429</v>
      </c>
    </row>
    <row r="111">
      <c r="A111" s="63" t="s">
        <v>118</v>
      </c>
      <c r="B111" s="63" t="s">
        <v>255</v>
      </c>
      <c r="C111" s="64">
        <v>153.0</v>
      </c>
      <c r="D111" s="64">
        <v>55.0</v>
      </c>
      <c r="E111" s="65">
        <v>0.3595</v>
      </c>
    </row>
    <row r="112">
      <c r="A112" s="63" t="s">
        <v>118</v>
      </c>
      <c r="B112" s="63" t="s">
        <v>621</v>
      </c>
      <c r="C112" s="64">
        <v>40.0</v>
      </c>
      <c r="D112" s="64">
        <v>10.0</v>
      </c>
      <c r="E112" s="65">
        <v>0.25</v>
      </c>
    </row>
    <row r="113">
      <c r="A113" s="63" t="s">
        <v>118</v>
      </c>
      <c r="B113" s="63" t="s">
        <v>256</v>
      </c>
      <c r="C113" s="64">
        <v>77.0</v>
      </c>
      <c r="D113" s="64">
        <v>21.0</v>
      </c>
      <c r="E113" s="65">
        <v>0.2727</v>
      </c>
    </row>
    <row r="114">
      <c r="A114" s="63" t="s">
        <v>118</v>
      </c>
      <c r="B114" s="63" t="s">
        <v>257</v>
      </c>
      <c r="C114" s="64">
        <v>71.0</v>
      </c>
      <c r="D114" s="64">
        <v>21.0</v>
      </c>
      <c r="E114" s="65">
        <v>0.2958</v>
      </c>
    </row>
    <row r="115">
      <c r="A115" s="63" t="s">
        <v>118</v>
      </c>
      <c r="B115" s="63" t="s">
        <v>258</v>
      </c>
      <c r="C115" s="64">
        <v>195.0</v>
      </c>
      <c r="D115" s="64">
        <v>37.0</v>
      </c>
      <c r="E115" s="65">
        <v>0.1897</v>
      </c>
    </row>
    <row r="116">
      <c r="A116" s="63" t="s">
        <v>118</v>
      </c>
      <c r="B116" s="63" t="s">
        <v>259</v>
      </c>
      <c r="C116" s="64">
        <v>310.0</v>
      </c>
      <c r="D116" s="64">
        <v>56.0</v>
      </c>
      <c r="E116" s="65">
        <v>0.1806</v>
      </c>
    </row>
    <row r="117">
      <c r="A117" s="63" t="s">
        <v>118</v>
      </c>
      <c r="B117" s="63" t="s">
        <v>1033</v>
      </c>
      <c r="C117" s="64">
        <v>1.0</v>
      </c>
      <c r="D117" s="64">
        <v>0.0</v>
      </c>
      <c r="E117" s="65">
        <v>0.0</v>
      </c>
    </row>
    <row r="118">
      <c r="A118" s="63" t="s">
        <v>118</v>
      </c>
      <c r="B118" s="63" t="s">
        <v>262</v>
      </c>
      <c r="C118" s="64">
        <v>1.0</v>
      </c>
      <c r="D118" s="64">
        <v>0.0</v>
      </c>
      <c r="E118" s="65">
        <v>0.0</v>
      </c>
    </row>
    <row r="119">
      <c r="A119" s="63" t="s">
        <v>118</v>
      </c>
      <c r="B119" s="63" t="s">
        <v>1034</v>
      </c>
      <c r="C119" s="64">
        <v>2.0</v>
      </c>
      <c r="D119" s="64">
        <v>0.0</v>
      </c>
      <c r="E119" s="65">
        <v>0.0</v>
      </c>
    </row>
    <row r="120">
      <c r="A120" s="63" t="s">
        <v>118</v>
      </c>
      <c r="B120" s="63" t="s">
        <v>263</v>
      </c>
      <c r="C120" s="64">
        <v>3.0</v>
      </c>
      <c r="D120" s="64">
        <v>0.0</v>
      </c>
      <c r="E120" s="65">
        <v>0.0</v>
      </c>
    </row>
    <row r="121">
      <c r="A121" s="63" t="s">
        <v>118</v>
      </c>
      <c r="B121" s="63" t="s">
        <v>878</v>
      </c>
      <c r="C121" s="64">
        <v>18.0</v>
      </c>
      <c r="D121" s="64">
        <v>4.0</v>
      </c>
      <c r="E121" s="65">
        <v>0.2222</v>
      </c>
    </row>
    <row r="122">
      <c r="A122" s="63" t="s">
        <v>118</v>
      </c>
      <c r="B122" s="63" t="s">
        <v>879</v>
      </c>
      <c r="C122" s="64">
        <v>21.0</v>
      </c>
      <c r="D122" s="64">
        <v>3.0</v>
      </c>
      <c r="E122" s="65">
        <v>0.1429</v>
      </c>
    </row>
    <row r="123">
      <c r="A123" s="63" t="s">
        <v>118</v>
      </c>
      <c r="B123" s="63" t="s">
        <v>622</v>
      </c>
      <c r="C123" s="64">
        <v>73.0</v>
      </c>
      <c r="D123" s="64">
        <v>12.0</v>
      </c>
      <c r="E123" s="65">
        <v>0.1644</v>
      </c>
    </row>
    <row r="124">
      <c r="A124" s="63" t="s">
        <v>118</v>
      </c>
      <c r="B124" s="63" t="s">
        <v>623</v>
      </c>
      <c r="C124" s="64">
        <v>265.0</v>
      </c>
      <c r="D124" s="64">
        <v>57.0</v>
      </c>
      <c r="E124" s="65">
        <v>0.2151</v>
      </c>
    </row>
    <row r="125">
      <c r="A125" s="63" t="s">
        <v>118</v>
      </c>
      <c r="B125" s="63" t="s">
        <v>752</v>
      </c>
      <c r="C125" s="64">
        <v>53.0</v>
      </c>
      <c r="D125" s="64">
        <v>11.0</v>
      </c>
      <c r="E125" s="65">
        <v>0.2075</v>
      </c>
    </row>
    <row r="126">
      <c r="A126" s="63" t="s">
        <v>118</v>
      </c>
      <c r="B126" s="63" t="s">
        <v>624</v>
      </c>
      <c r="C126" s="64">
        <v>1.0</v>
      </c>
      <c r="D126" s="64">
        <v>0.0</v>
      </c>
      <c r="E126" s="65">
        <v>0.0</v>
      </c>
    </row>
    <row r="127">
      <c r="A127" s="63" t="s">
        <v>118</v>
      </c>
      <c r="B127" s="63" t="s">
        <v>880</v>
      </c>
      <c r="C127" s="64">
        <v>28.0</v>
      </c>
      <c r="D127" s="64">
        <v>9.0</v>
      </c>
      <c r="E127" s="65">
        <v>0.3214</v>
      </c>
    </row>
    <row r="128">
      <c r="A128" s="63" t="s">
        <v>118</v>
      </c>
      <c r="B128" s="63" t="s">
        <v>625</v>
      </c>
      <c r="C128" s="64">
        <v>1.0</v>
      </c>
      <c r="D128" s="64">
        <v>0.0</v>
      </c>
      <c r="E128" s="65">
        <v>0.0</v>
      </c>
    </row>
    <row r="129">
      <c r="A129" s="63" t="s">
        <v>118</v>
      </c>
      <c r="B129" s="63" t="s">
        <v>882</v>
      </c>
      <c r="C129" s="64">
        <v>321.0</v>
      </c>
      <c r="D129" s="64">
        <v>20.0</v>
      </c>
      <c r="E129" s="65">
        <v>0.0623</v>
      </c>
    </row>
    <row r="130">
      <c r="A130" s="63" t="s">
        <v>118</v>
      </c>
      <c r="B130" s="63" t="s">
        <v>1035</v>
      </c>
      <c r="C130" s="64">
        <v>87.0</v>
      </c>
      <c r="D130" s="64">
        <v>21.0</v>
      </c>
      <c r="E130" s="65">
        <v>0.2414</v>
      </c>
    </row>
    <row r="131">
      <c r="A131" s="63" t="s">
        <v>118</v>
      </c>
      <c r="B131" s="63" t="s">
        <v>883</v>
      </c>
      <c r="C131" s="64">
        <v>162.0</v>
      </c>
      <c r="D131" s="64">
        <v>69.0</v>
      </c>
      <c r="E131" s="65">
        <v>0.4259</v>
      </c>
    </row>
    <row r="132">
      <c r="A132" s="63" t="s">
        <v>118</v>
      </c>
      <c r="B132" s="63" t="s">
        <v>626</v>
      </c>
      <c r="C132" s="64">
        <v>49.0</v>
      </c>
      <c r="D132" s="64">
        <v>0.0</v>
      </c>
      <c r="E132" s="65">
        <v>0.0</v>
      </c>
    </row>
    <row r="133">
      <c r="A133" s="63" t="s">
        <v>118</v>
      </c>
      <c r="B133" s="63" t="s">
        <v>268</v>
      </c>
      <c r="C133" s="64">
        <v>206.0</v>
      </c>
      <c r="D133" s="64">
        <v>25.0</v>
      </c>
      <c r="E133" s="65">
        <v>0.1214</v>
      </c>
    </row>
    <row r="134">
      <c r="A134" s="63" t="s">
        <v>118</v>
      </c>
      <c r="B134" s="63" t="s">
        <v>884</v>
      </c>
      <c r="C134" s="64">
        <v>145.0</v>
      </c>
      <c r="D134" s="64">
        <v>22.0</v>
      </c>
      <c r="E134" s="65">
        <v>0.1517</v>
      </c>
    </row>
    <row r="135">
      <c r="A135" s="63" t="s">
        <v>118</v>
      </c>
      <c r="B135" s="63" t="s">
        <v>269</v>
      </c>
      <c r="C135" s="64">
        <v>113.0</v>
      </c>
      <c r="D135" s="64">
        <v>4.0</v>
      </c>
      <c r="E135" s="65">
        <v>0.0354</v>
      </c>
    </row>
    <row r="136">
      <c r="A136" s="63" t="s">
        <v>118</v>
      </c>
      <c r="B136" s="63" t="s">
        <v>270</v>
      </c>
      <c r="C136" s="64">
        <v>333.0</v>
      </c>
      <c r="D136" s="64">
        <v>79.0</v>
      </c>
      <c r="E136" s="65">
        <v>0.2372</v>
      </c>
    </row>
    <row r="137">
      <c r="A137" s="63" t="s">
        <v>118</v>
      </c>
      <c r="B137" s="63" t="s">
        <v>885</v>
      </c>
      <c r="C137" s="64">
        <v>13.0</v>
      </c>
      <c r="D137" s="64">
        <v>4.0</v>
      </c>
      <c r="E137" s="65">
        <v>0.3077</v>
      </c>
    </row>
    <row r="138">
      <c r="A138" s="63" t="s">
        <v>118</v>
      </c>
      <c r="B138" s="63" t="s">
        <v>886</v>
      </c>
      <c r="C138" s="64">
        <v>199.0</v>
      </c>
      <c r="D138" s="64">
        <v>51.0</v>
      </c>
      <c r="E138" s="65">
        <v>0.2563</v>
      </c>
    </row>
    <row r="139">
      <c r="A139" s="63" t="s">
        <v>118</v>
      </c>
      <c r="B139" s="63" t="s">
        <v>1036</v>
      </c>
      <c r="C139" s="64">
        <v>95.0</v>
      </c>
      <c r="D139" s="64">
        <v>18.0</v>
      </c>
      <c r="E139" s="65">
        <v>0.1895</v>
      </c>
    </row>
    <row r="140">
      <c r="A140" s="63" t="s">
        <v>118</v>
      </c>
      <c r="B140" s="63" t="s">
        <v>273</v>
      </c>
      <c r="C140" s="64">
        <v>266.0</v>
      </c>
      <c r="D140" s="64">
        <v>39.0</v>
      </c>
      <c r="E140" s="65">
        <v>0.1466</v>
      </c>
    </row>
    <row r="141">
      <c r="A141" s="63" t="s">
        <v>118</v>
      </c>
      <c r="B141" s="63" t="s">
        <v>887</v>
      </c>
      <c r="C141" s="64">
        <v>76.0</v>
      </c>
      <c r="D141" s="64">
        <v>12.0</v>
      </c>
      <c r="E141" s="65">
        <v>0.1579</v>
      </c>
    </row>
    <row r="142">
      <c r="A142" s="63" t="s">
        <v>118</v>
      </c>
      <c r="B142" s="63" t="s">
        <v>275</v>
      </c>
      <c r="C142" s="64">
        <v>245.0</v>
      </c>
      <c r="D142" s="64">
        <v>53.0</v>
      </c>
      <c r="E142" s="65">
        <v>0.2163</v>
      </c>
    </row>
    <row r="143">
      <c r="A143" s="63" t="s">
        <v>118</v>
      </c>
      <c r="B143" s="63" t="s">
        <v>627</v>
      </c>
      <c r="C143" s="64">
        <v>1.0</v>
      </c>
      <c r="D143" s="64">
        <v>0.0</v>
      </c>
      <c r="E143" s="65">
        <v>0.0</v>
      </c>
    </row>
    <row r="144">
      <c r="A144" s="63" t="s">
        <v>118</v>
      </c>
      <c r="B144" s="63" t="s">
        <v>629</v>
      </c>
      <c r="C144" s="64">
        <v>177.0</v>
      </c>
      <c r="D144" s="64">
        <v>25.0</v>
      </c>
      <c r="E144" s="65">
        <v>0.1412</v>
      </c>
    </row>
    <row r="145">
      <c r="A145" s="63" t="s">
        <v>118</v>
      </c>
      <c r="B145" s="63" t="s">
        <v>1037</v>
      </c>
      <c r="C145" s="64">
        <v>182.0</v>
      </c>
      <c r="D145" s="64">
        <v>36.0</v>
      </c>
      <c r="E145" s="65">
        <v>0.1978</v>
      </c>
    </row>
    <row r="146">
      <c r="A146" s="63" t="s">
        <v>118</v>
      </c>
      <c r="B146" s="63" t="s">
        <v>760</v>
      </c>
      <c r="C146" s="64">
        <v>76.0</v>
      </c>
      <c r="D146" s="64">
        <v>12.0</v>
      </c>
      <c r="E146" s="65">
        <v>0.1579</v>
      </c>
    </row>
    <row r="147">
      <c r="A147" s="63" t="s">
        <v>118</v>
      </c>
      <c r="B147" s="63" t="s">
        <v>276</v>
      </c>
      <c r="C147" s="64">
        <v>222.0</v>
      </c>
      <c r="D147" s="64">
        <v>82.0</v>
      </c>
      <c r="E147" s="65">
        <v>0.3694</v>
      </c>
    </row>
    <row r="148">
      <c r="A148" s="63" t="s">
        <v>118</v>
      </c>
      <c r="B148" s="63" t="s">
        <v>891</v>
      </c>
      <c r="C148" s="64">
        <v>268.0</v>
      </c>
      <c r="D148" s="64">
        <v>47.0</v>
      </c>
      <c r="E148" s="65">
        <v>0.1754</v>
      </c>
    </row>
    <row r="149">
      <c r="A149" s="63" t="s">
        <v>118</v>
      </c>
      <c r="B149" s="63" t="s">
        <v>277</v>
      </c>
      <c r="C149" s="64">
        <v>59.0</v>
      </c>
      <c r="D149" s="64">
        <v>5.0</v>
      </c>
      <c r="E149" s="65">
        <v>0.0847</v>
      </c>
    </row>
    <row r="150">
      <c r="A150" s="63" t="s">
        <v>118</v>
      </c>
      <c r="B150" s="63" t="s">
        <v>278</v>
      </c>
      <c r="C150" s="64">
        <v>180.0</v>
      </c>
      <c r="D150" s="64">
        <v>18.0</v>
      </c>
      <c r="E150" s="65">
        <v>0.1</v>
      </c>
    </row>
    <row r="151">
      <c r="A151" s="63" t="s">
        <v>118</v>
      </c>
      <c r="B151" s="63" t="s">
        <v>279</v>
      </c>
      <c r="C151" s="64">
        <v>148.0</v>
      </c>
      <c r="D151" s="64">
        <v>32.0</v>
      </c>
      <c r="E151" s="65">
        <v>0.2162</v>
      </c>
    </row>
    <row r="152">
      <c r="A152" s="63" t="s">
        <v>118</v>
      </c>
      <c r="B152" s="63" t="s">
        <v>280</v>
      </c>
      <c r="C152" s="64">
        <v>181.0</v>
      </c>
      <c r="D152" s="64">
        <v>33.0</v>
      </c>
      <c r="E152" s="65">
        <v>0.1823</v>
      </c>
    </row>
    <row r="153">
      <c r="A153" s="63" t="s">
        <v>118</v>
      </c>
      <c r="B153" s="63" t="s">
        <v>632</v>
      </c>
      <c r="C153" s="64">
        <v>144.0</v>
      </c>
      <c r="D153" s="64">
        <v>21.0</v>
      </c>
      <c r="E153" s="65">
        <v>0.1458</v>
      </c>
    </row>
    <row r="154">
      <c r="A154" s="63" t="s">
        <v>118</v>
      </c>
      <c r="B154" s="63" t="s">
        <v>282</v>
      </c>
      <c r="C154" s="64">
        <v>15.0</v>
      </c>
      <c r="D154" s="64">
        <v>1.0</v>
      </c>
      <c r="E154" s="65">
        <v>0.0667</v>
      </c>
    </row>
    <row r="155">
      <c r="A155" s="63" t="s">
        <v>118</v>
      </c>
      <c r="B155" s="63" t="s">
        <v>515</v>
      </c>
      <c r="C155" s="64">
        <v>7.0</v>
      </c>
      <c r="D155" s="64">
        <v>3.0</v>
      </c>
      <c r="E155" s="65">
        <v>0.4286</v>
      </c>
    </row>
    <row r="156">
      <c r="A156" s="63" t="s">
        <v>118</v>
      </c>
      <c r="B156" s="63" t="s">
        <v>284</v>
      </c>
      <c r="C156" s="64">
        <v>191.0</v>
      </c>
      <c r="D156" s="64">
        <v>33.0</v>
      </c>
      <c r="E156" s="65">
        <v>0.1728</v>
      </c>
    </row>
    <row r="157">
      <c r="A157" s="63" t="s">
        <v>118</v>
      </c>
      <c r="B157" s="63" t="s">
        <v>285</v>
      </c>
      <c r="C157" s="64">
        <v>240.0</v>
      </c>
      <c r="D157" s="64">
        <v>79.0</v>
      </c>
      <c r="E157" s="65">
        <v>0.3292</v>
      </c>
    </row>
    <row r="158">
      <c r="A158" s="63" t="s">
        <v>118</v>
      </c>
      <c r="B158" s="63" t="s">
        <v>1038</v>
      </c>
      <c r="C158" s="64">
        <v>11.0</v>
      </c>
      <c r="D158" s="64">
        <v>8.0</v>
      </c>
      <c r="E158" s="65">
        <v>0.7273</v>
      </c>
    </row>
    <row r="159">
      <c r="A159" s="63" t="s">
        <v>118</v>
      </c>
      <c r="B159" s="63" t="s">
        <v>286</v>
      </c>
      <c r="C159" s="64">
        <v>470.0</v>
      </c>
      <c r="D159" s="64">
        <v>85.0</v>
      </c>
      <c r="E159" s="65">
        <v>0.1809</v>
      </c>
    </row>
    <row r="160">
      <c r="A160" s="63" t="s">
        <v>118</v>
      </c>
      <c r="B160" s="63" t="s">
        <v>1039</v>
      </c>
      <c r="C160" s="64">
        <v>40.0</v>
      </c>
      <c r="D160" s="64">
        <v>9.0</v>
      </c>
      <c r="E160" s="65">
        <v>0.225</v>
      </c>
    </row>
    <row r="161">
      <c r="A161" s="63" t="s">
        <v>118</v>
      </c>
      <c r="B161" s="63" t="s">
        <v>288</v>
      </c>
      <c r="C161" s="64">
        <v>170.0</v>
      </c>
      <c r="D161" s="64">
        <v>25.0</v>
      </c>
      <c r="E161" s="65">
        <v>0.1471</v>
      </c>
    </row>
    <row r="162">
      <c r="A162" s="63" t="s">
        <v>118</v>
      </c>
      <c r="B162" s="63" t="s">
        <v>1040</v>
      </c>
      <c r="C162" s="64">
        <v>2.0</v>
      </c>
      <c r="D162" s="64">
        <v>0.0</v>
      </c>
      <c r="E162" s="65">
        <v>0.0</v>
      </c>
    </row>
    <row r="163">
      <c r="A163" s="63" t="s">
        <v>118</v>
      </c>
      <c r="B163" s="63" t="s">
        <v>289</v>
      </c>
      <c r="C163" s="64">
        <v>90.0</v>
      </c>
      <c r="D163" s="64">
        <v>30.0</v>
      </c>
      <c r="E163" s="65">
        <v>0.3333</v>
      </c>
    </row>
    <row r="164">
      <c r="A164" s="63" t="s">
        <v>118</v>
      </c>
      <c r="B164" s="63" t="s">
        <v>762</v>
      </c>
      <c r="C164" s="64">
        <v>44.0</v>
      </c>
      <c r="D164" s="64">
        <v>10.0</v>
      </c>
      <c r="E164" s="65">
        <v>0.2273</v>
      </c>
    </row>
    <row r="165">
      <c r="A165" s="63" t="s">
        <v>118</v>
      </c>
      <c r="B165" s="63" t="s">
        <v>290</v>
      </c>
      <c r="C165" s="64">
        <v>45.0</v>
      </c>
      <c r="D165" s="64">
        <v>13.0</v>
      </c>
      <c r="E165" s="65">
        <v>0.2889</v>
      </c>
    </row>
    <row r="166">
      <c r="A166" s="63" t="s">
        <v>118</v>
      </c>
      <c r="B166" s="63" t="s">
        <v>895</v>
      </c>
      <c r="C166" s="64">
        <v>114.0</v>
      </c>
      <c r="D166" s="64">
        <v>25.0</v>
      </c>
      <c r="E166" s="65">
        <v>0.2193</v>
      </c>
    </row>
    <row r="167">
      <c r="A167" s="63" t="s">
        <v>118</v>
      </c>
      <c r="B167" s="63" t="s">
        <v>634</v>
      </c>
      <c r="C167" s="64">
        <v>1.0</v>
      </c>
      <c r="D167" s="64">
        <v>0.0</v>
      </c>
      <c r="E167" s="65">
        <v>0.0</v>
      </c>
    </row>
    <row r="168">
      <c r="A168" s="63" t="s">
        <v>118</v>
      </c>
      <c r="B168" s="63" t="s">
        <v>896</v>
      </c>
      <c r="C168" s="64">
        <v>366.0</v>
      </c>
      <c r="D168" s="64">
        <v>70.0</v>
      </c>
      <c r="E168" s="65">
        <v>0.1913</v>
      </c>
    </row>
    <row r="169">
      <c r="A169" s="63" t="s">
        <v>118</v>
      </c>
      <c r="B169" s="63" t="s">
        <v>897</v>
      </c>
      <c r="C169" s="64">
        <v>163.0</v>
      </c>
      <c r="D169" s="64">
        <v>29.0</v>
      </c>
      <c r="E169" s="65">
        <v>0.1779</v>
      </c>
    </row>
    <row r="170">
      <c r="A170" s="63" t="s">
        <v>118</v>
      </c>
      <c r="B170" s="63" t="s">
        <v>294</v>
      </c>
      <c r="C170" s="64">
        <v>289.0</v>
      </c>
      <c r="D170" s="64">
        <v>42.0</v>
      </c>
      <c r="E170" s="65">
        <v>0.1453</v>
      </c>
    </row>
    <row r="171">
      <c r="A171" s="63" t="s">
        <v>118</v>
      </c>
      <c r="B171" s="63" t="s">
        <v>295</v>
      </c>
      <c r="C171" s="64">
        <v>210.0</v>
      </c>
      <c r="D171" s="64">
        <v>37.0</v>
      </c>
      <c r="E171" s="65">
        <v>0.1762</v>
      </c>
    </row>
    <row r="172">
      <c r="A172" s="63" t="s">
        <v>118</v>
      </c>
      <c r="B172" s="63" t="s">
        <v>296</v>
      </c>
      <c r="C172" s="64">
        <v>8.0</v>
      </c>
      <c r="D172" s="64">
        <v>4.0</v>
      </c>
      <c r="E172" s="65">
        <v>0.5</v>
      </c>
    </row>
    <row r="173">
      <c r="A173" s="63" t="s">
        <v>118</v>
      </c>
      <c r="B173" s="63" t="s">
        <v>297</v>
      </c>
      <c r="C173" s="64">
        <v>19.0</v>
      </c>
      <c r="D173" s="64">
        <v>1.0</v>
      </c>
      <c r="E173" s="65">
        <v>0.0526</v>
      </c>
    </row>
    <row r="174">
      <c r="A174" s="63" t="s">
        <v>118</v>
      </c>
      <c r="B174" s="63" t="s">
        <v>300</v>
      </c>
      <c r="C174" s="64">
        <v>91.0</v>
      </c>
      <c r="D174" s="64">
        <v>14.0</v>
      </c>
      <c r="E174" s="65">
        <v>0.1538</v>
      </c>
    </row>
    <row r="175">
      <c r="A175" s="63" t="s">
        <v>118</v>
      </c>
      <c r="B175" s="63" t="s">
        <v>301</v>
      </c>
      <c r="C175" s="64">
        <v>226.0</v>
      </c>
      <c r="D175" s="64">
        <v>61.0</v>
      </c>
      <c r="E175" s="65">
        <v>0.2699</v>
      </c>
    </row>
    <row r="176">
      <c r="A176" s="63" t="s">
        <v>118</v>
      </c>
      <c r="B176" s="63" t="s">
        <v>898</v>
      </c>
      <c r="C176" s="64">
        <v>22.0</v>
      </c>
      <c r="D176" s="64">
        <v>4.0</v>
      </c>
      <c r="E176" s="65">
        <v>0.1818</v>
      </c>
    </row>
    <row r="177">
      <c r="A177" s="63" t="s">
        <v>118</v>
      </c>
      <c r="B177" s="63" t="s">
        <v>899</v>
      </c>
      <c r="C177" s="64">
        <v>8.0</v>
      </c>
      <c r="D177" s="64">
        <v>0.0</v>
      </c>
      <c r="E177" s="65">
        <v>0.0</v>
      </c>
    </row>
    <row r="178">
      <c r="A178" s="63" t="s">
        <v>118</v>
      </c>
      <c r="B178" s="63" t="s">
        <v>900</v>
      </c>
      <c r="C178" s="64">
        <v>157.0</v>
      </c>
      <c r="D178" s="64">
        <v>31.0</v>
      </c>
      <c r="E178" s="65">
        <v>0.1975</v>
      </c>
    </row>
    <row r="179">
      <c r="A179" s="63" t="s">
        <v>118</v>
      </c>
      <c r="B179" s="63" t="s">
        <v>303</v>
      </c>
      <c r="C179" s="64">
        <v>360.0</v>
      </c>
      <c r="D179" s="64">
        <v>49.0</v>
      </c>
      <c r="E179" s="65">
        <v>0.1361</v>
      </c>
    </row>
    <row r="180">
      <c r="A180" s="63" t="s">
        <v>118</v>
      </c>
      <c r="B180" s="63" t="s">
        <v>304</v>
      </c>
      <c r="C180" s="64">
        <v>148.0</v>
      </c>
      <c r="D180" s="64">
        <v>59.0</v>
      </c>
      <c r="E180" s="65">
        <v>0.3986</v>
      </c>
    </row>
    <row r="181">
      <c r="A181" s="63" t="s">
        <v>118</v>
      </c>
      <c r="B181" s="63" t="s">
        <v>635</v>
      </c>
      <c r="C181" s="64">
        <v>313.0</v>
      </c>
      <c r="D181" s="64">
        <v>70.0</v>
      </c>
      <c r="E181" s="65">
        <v>0.2236</v>
      </c>
    </row>
    <row r="182">
      <c r="A182" s="63" t="s">
        <v>118</v>
      </c>
      <c r="B182" s="63" t="s">
        <v>1041</v>
      </c>
      <c r="C182" s="64">
        <v>3.0</v>
      </c>
      <c r="D182" s="64">
        <v>0.0</v>
      </c>
      <c r="E182" s="65">
        <v>0.0</v>
      </c>
    </row>
    <row r="183">
      <c r="A183" s="63" t="s">
        <v>118</v>
      </c>
      <c r="B183" s="63" t="s">
        <v>901</v>
      </c>
      <c r="C183" s="64">
        <v>314.0</v>
      </c>
      <c r="D183" s="64">
        <v>41.0</v>
      </c>
      <c r="E183" s="65">
        <v>0.1306</v>
      </c>
    </row>
    <row r="184">
      <c r="A184" s="63" t="s">
        <v>118</v>
      </c>
      <c r="B184" s="63" t="s">
        <v>636</v>
      </c>
      <c r="C184" s="64">
        <v>195.0</v>
      </c>
      <c r="D184" s="64">
        <v>63.0</v>
      </c>
      <c r="E184" s="65">
        <v>0.3231</v>
      </c>
    </row>
    <row r="185">
      <c r="A185" s="63" t="s">
        <v>118</v>
      </c>
      <c r="B185" s="63" t="s">
        <v>902</v>
      </c>
      <c r="C185" s="64">
        <v>146.0</v>
      </c>
      <c r="D185" s="64">
        <v>37.0</v>
      </c>
      <c r="E185" s="65">
        <v>0.2534</v>
      </c>
    </row>
    <row r="186">
      <c r="A186" s="63" t="s">
        <v>118</v>
      </c>
      <c r="B186" s="63" t="s">
        <v>1042</v>
      </c>
      <c r="C186" s="64">
        <v>1.0</v>
      </c>
      <c r="D186" s="64">
        <v>0.0</v>
      </c>
      <c r="E186" s="65">
        <v>0.0</v>
      </c>
    </row>
    <row r="187">
      <c r="A187" s="63" t="s">
        <v>118</v>
      </c>
      <c r="B187" s="63" t="s">
        <v>310</v>
      </c>
      <c r="C187" s="64">
        <v>408.0</v>
      </c>
      <c r="D187" s="64">
        <v>85.0</v>
      </c>
      <c r="E187" s="65">
        <v>0.2083</v>
      </c>
    </row>
    <row r="188">
      <c r="A188" s="63" t="s">
        <v>118</v>
      </c>
      <c r="B188" s="63" t="s">
        <v>311</v>
      </c>
      <c r="C188" s="64">
        <v>120.0</v>
      </c>
      <c r="D188" s="64">
        <v>22.0</v>
      </c>
      <c r="E188" s="65">
        <v>0.1833</v>
      </c>
    </row>
    <row r="189">
      <c r="A189" s="63" t="s">
        <v>118</v>
      </c>
      <c r="B189" s="63" t="s">
        <v>312</v>
      </c>
      <c r="C189" s="64">
        <v>177.0</v>
      </c>
      <c r="D189" s="64">
        <v>22.0</v>
      </c>
      <c r="E189" s="65">
        <v>0.1243</v>
      </c>
    </row>
    <row r="190">
      <c r="A190" s="63" t="s">
        <v>118</v>
      </c>
      <c r="B190" s="63" t="s">
        <v>1043</v>
      </c>
      <c r="C190" s="64">
        <v>1.0</v>
      </c>
      <c r="D190" s="64">
        <v>0.0</v>
      </c>
      <c r="E190" s="65">
        <v>0.0</v>
      </c>
    </row>
    <row r="191">
      <c r="A191" s="63" t="s">
        <v>118</v>
      </c>
      <c r="B191" s="63" t="s">
        <v>1044</v>
      </c>
      <c r="C191" s="64">
        <v>236.0</v>
      </c>
      <c r="D191" s="64">
        <v>32.0</v>
      </c>
      <c r="E191" s="65">
        <v>0.1356</v>
      </c>
    </row>
    <row r="192">
      <c r="A192" s="63" t="s">
        <v>118</v>
      </c>
      <c r="B192" s="63" t="s">
        <v>903</v>
      </c>
      <c r="C192" s="64">
        <v>24.0</v>
      </c>
      <c r="D192" s="64">
        <v>1.0</v>
      </c>
      <c r="E192" s="65">
        <v>0.0417</v>
      </c>
    </row>
    <row r="193">
      <c r="A193" s="63" t="s">
        <v>118</v>
      </c>
      <c r="B193" s="63" t="s">
        <v>1045</v>
      </c>
      <c r="C193" s="64">
        <v>17.0</v>
      </c>
      <c r="D193" s="64">
        <v>4.0</v>
      </c>
      <c r="E193" s="65">
        <v>0.2353</v>
      </c>
    </row>
    <row r="194">
      <c r="A194" s="63" t="s">
        <v>118</v>
      </c>
      <c r="B194" s="63" t="s">
        <v>1046</v>
      </c>
      <c r="C194" s="64">
        <v>49.0</v>
      </c>
      <c r="D194" s="64">
        <v>11.0</v>
      </c>
      <c r="E194" s="65">
        <v>0.2245</v>
      </c>
    </row>
    <row r="195">
      <c r="A195" s="63" t="s">
        <v>118</v>
      </c>
      <c r="B195" s="63" t="s">
        <v>904</v>
      </c>
      <c r="C195" s="64">
        <v>196.0</v>
      </c>
      <c r="D195" s="64">
        <v>50.0</v>
      </c>
      <c r="E195" s="65">
        <v>0.2551</v>
      </c>
    </row>
    <row r="196">
      <c r="A196" s="63" t="s">
        <v>118</v>
      </c>
      <c r="B196" s="63" t="s">
        <v>905</v>
      </c>
      <c r="C196" s="64">
        <v>32.0</v>
      </c>
      <c r="D196" s="64">
        <v>10.0</v>
      </c>
      <c r="E196" s="65">
        <v>0.3125</v>
      </c>
    </row>
    <row r="197">
      <c r="A197" s="63" t="s">
        <v>118</v>
      </c>
      <c r="B197" s="63" t="s">
        <v>906</v>
      </c>
      <c r="C197" s="64">
        <v>386.0</v>
      </c>
      <c r="D197" s="64">
        <v>44.0</v>
      </c>
      <c r="E197" s="65">
        <v>0.114</v>
      </c>
    </row>
    <row r="198">
      <c r="A198" s="63" t="s">
        <v>118</v>
      </c>
      <c r="B198" s="63" t="s">
        <v>1047</v>
      </c>
      <c r="C198" s="64">
        <v>1.0</v>
      </c>
      <c r="D198" s="64">
        <v>1.0</v>
      </c>
      <c r="E198" s="65">
        <v>1.0</v>
      </c>
    </row>
    <row r="199">
      <c r="A199" s="63" t="s">
        <v>118</v>
      </c>
      <c r="B199" s="63" t="s">
        <v>639</v>
      </c>
      <c r="C199" s="64">
        <v>24.0</v>
      </c>
      <c r="D199" s="64">
        <v>1.0</v>
      </c>
      <c r="E199" s="65">
        <v>0.0417</v>
      </c>
    </row>
    <row r="200">
      <c r="A200" s="63" t="s">
        <v>119</v>
      </c>
      <c r="B200" s="63" t="s">
        <v>1048</v>
      </c>
      <c r="C200" s="64">
        <v>1.0</v>
      </c>
      <c r="D200" s="64">
        <v>0.0</v>
      </c>
      <c r="E200" s="65">
        <v>0.0</v>
      </c>
    </row>
    <row r="201">
      <c r="A201" s="63" t="s">
        <v>120</v>
      </c>
      <c r="B201" s="63" t="s">
        <v>908</v>
      </c>
      <c r="C201" s="64">
        <v>15.0</v>
      </c>
      <c r="D201" s="64">
        <v>5.0</v>
      </c>
      <c r="E201" s="65">
        <v>0.3333</v>
      </c>
    </row>
    <row r="202">
      <c r="A202" s="63" t="s">
        <v>120</v>
      </c>
      <c r="B202" s="63" t="s">
        <v>766</v>
      </c>
      <c r="C202" s="64">
        <v>12.0</v>
      </c>
      <c r="D202" s="64">
        <v>1.0</v>
      </c>
      <c r="E202" s="65">
        <v>0.0833</v>
      </c>
    </row>
    <row r="203">
      <c r="A203" s="63" t="s">
        <v>120</v>
      </c>
      <c r="B203" s="63" t="s">
        <v>1049</v>
      </c>
      <c r="C203" s="64">
        <v>62.0</v>
      </c>
      <c r="D203" s="64">
        <v>23.0</v>
      </c>
      <c r="E203" s="65">
        <v>0.371</v>
      </c>
    </row>
    <row r="204">
      <c r="A204" s="63" t="s">
        <v>121</v>
      </c>
      <c r="B204" s="63" t="s">
        <v>1050</v>
      </c>
      <c r="C204" s="64">
        <v>4.0</v>
      </c>
      <c r="D204" s="64">
        <v>3.0</v>
      </c>
      <c r="E204" s="65">
        <v>0.75</v>
      </c>
    </row>
    <row r="205">
      <c r="A205" s="63" t="s">
        <v>121</v>
      </c>
      <c r="B205" s="63" t="s">
        <v>1051</v>
      </c>
      <c r="C205" s="64">
        <v>1.0</v>
      </c>
      <c r="D205" s="64">
        <v>1.0</v>
      </c>
      <c r="E205" s="65">
        <v>1.0</v>
      </c>
    </row>
    <row r="206">
      <c r="A206" s="63" t="s">
        <v>121</v>
      </c>
      <c r="B206" s="63" t="s">
        <v>1052</v>
      </c>
      <c r="C206" s="64">
        <v>1.0</v>
      </c>
      <c r="D206" s="64">
        <v>1.0</v>
      </c>
      <c r="E206" s="65">
        <v>1.0</v>
      </c>
    </row>
    <row r="207">
      <c r="A207" s="63" t="s">
        <v>122</v>
      </c>
      <c r="B207" s="63" t="s">
        <v>1053</v>
      </c>
      <c r="C207" s="64">
        <v>1.0</v>
      </c>
      <c r="D207" s="64">
        <v>1.0</v>
      </c>
      <c r="E207" s="65">
        <v>1.0</v>
      </c>
    </row>
    <row r="208">
      <c r="A208" s="63" t="s">
        <v>124</v>
      </c>
      <c r="B208" s="63" t="s">
        <v>1054</v>
      </c>
      <c r="C208" s="64">
        <v>2.0</v>
      </c>
      <c r="D208" s="64">
        <v>0.0</v>
      </c>
      <c r="E208" s="65">
        <v>0.0</v>
      </c>
    </row>
    <row r="209">
      <c r="A209" s="63" t="s">
        <v>126</v>
      </c>
      <c r="B209" s="63" t="s">
        <v>771</v>
      </c>
      <c r="C209" s="64">
        <v>152.0</v>
      </c>
      <c r="D209" s="64">
        <v>43.0</v>
      </c>
      <c r="E209" s="65">
        <v>0.2829</v>
      </c>
    </row>
    <row r="210">
      <c r="A210" s="63" t="s">
        <v>126</v>
      </c>
      <c r="B210" s="63" t="s">
        <v>1055</v>
      </c>
      <c r="C210" s="64">
        <v>75.0</v>
      </c>
      <c r="D210" s="64">
        <v>35.0</v>
      </c>
      <c r="E210" s="65">
        <v>0.4667</v>
      </c>
    </row>
    <row r="211">
      <c r="A211" s="63" t="s">
        <v>126</v>
      </c>
      <c r="B211" s="63" t="s">
        <v>1056</v>
      </c>
      <c r="C211" s="64">
        <v>2.0</v>
      </c>
      <c r="D211" s="64">
        <v>0.0</v>
      </c>
      <c r="E211" s="65">
        <v>0.0</v>
      </c>
    </row>
    <row r="212">
      <c r="A212" s="63" t="s">
        <v>126</v>
      </c>
      <c r="B212" s="63" t="s">
        <v>641</v>
      </c>
      <c r="C212" s="64">
        <v>396.0</v>
      </c>
      <c r="D212" s="64">
        <v>165.0</v>
      </c>
      <c r="E212" s="65">
        <v>0.4167</v>
      </c>
    </row>
    <row r="213">
      <c r="A213" s="63" t="s">
        <v>126</v>
      </c>
      <c r="B213" s="63" t="s">
        <v>911</v>
      </c>
      <c r="C213" s="64">
        <v>158.0</v>
      </c>
      <c r="D213" s="64">
        <v>100.0</v>
      </c>
      <c r="E213" s="65">
        <v>0.6329</v>
      </c>
    </row>
    <row r="214">
      <c r="A214" s="63" t="s">
        <v>126</v>
      </c>
      <c r="B214" s="63" t="s">
        <v>642</v>
      </c>
      <c r="C214" s="64">
        <v>106.0</v>
      </c>
      <c r="D214" s="64">
        <v>35.0</v>
      </c>
      <c r="E214" s="65">
        <v>0.3302</v>
      </c>
    </row>
    <row r="215">
      <c r="A215" s="63" t="s">
        <v>126</v>
      </c>
      <c r="B215" s="63" t="s">
        <v>1057</v>
      </c>
      <c r="C215" s="64">
        <v>98.0</v>
      </c>
      <c r="D215" s="64">
        <v>54.0</v>
      </c>
      <c r="E215" s="65">
        <v>0.551</v>
      </c>
    </row>
    <row r="216">
      <c r="A216" s="63" t="s">
        <v>126</v>
      </c>
      <c r="B216" s="63" t="s">
        <v>325</v>
      </c>
      <c r="C216" s="64">
        <v>167.0</v>
      </c>
      <c r="D216" s="64">
        <v>81.0</v>
      </c>
      <c r="E216" s="65">
        <v>0.485</v>
      </c>
    </row>
    <row r="217">
      <c r="A217" s="63" t="s">
        <v>126</v>
      </c>
      <c r="B217" s="63" t="s">
        <v>522</v>
      </c>
      <c r="C217" s="64">
        <v>61.0</v>
      </c>
      <c r="D217" s="64">
        <v>14.0</v>
      </c>
      <c r="E217" s="65">
        <v>0.2295</v>
      </c>
    </row>
    <row r="218">
      <c r="A218" s="63" t="s">
        <v>126</v>
      </c>
      <c r="B218" s="63" t="s">
        <v>912</v>
      </c>
      <c r="C218" s="64">
        <v>9.0</v>
      </c>
      <c r="D218" s="64">
        <v>0.0</v>
      </c>
      <c r="E218" s="65">
        <v>0.0</v>
      </c>
    </row>
    <row r="219">
      <c r="A219" s="63" t="s">
        <v>126</v>
      </c>
      <c r="B219" s="63" t="s">
        <v>1058</v>
      </c>
      <c r="C219" s="64">
        <v>420.0</v>
      </c>
      <c r="D219" s="64">
        <v>151.0</v>
      </c>
      <c r="E219" s="65">
        <v>0.3595</v>
      </c>
    </row>
    <row r="220">
      <c r="A220" s="63" t="s">
        <v>126</v>
      </c>
      <c r="B220" s="63" t="s">
        <v>1059</v>
      </c>
      <c r="C220" s="64">
        <v>61.0</v>
      </c>
      <c r="D220" s="64">
        <v>49.0</v>
      </c>
      <c r="E220" s="65">
        <v>0.8033</v>
      </c>
    </row>
    <row r="221">
      <c r="A221" s="63" t="s">
        <v>126</v>
      </c>
      <c r="B221" s="63" t="s">
        <v>772</v>
      </c>
      <c r="C221" s="64">
        <v>154.0</v>
      </c>
      <c r="D221" s="64">
        <v>93.0</v>
      </c>
      <c r="E221" s="65">
        <v>0.6039</v>
      </c>
    </row>
    <row r="222">
      <c r="A222" s="63" t="s">
        <v>126</v>
      </c>
      <c r="B222" s="63" t="s">
        <v>644</v>
      </c>
      <c r="C222" s="64">
        <v>668.0</v>
      </c>
      <c r="D222" s="64">
        <v>138.0</v>
      </c>
      <c r="E222" s="65">
        <v>0.2066</v>
      </c>
    </row>
    <row r="223">
      <c r="A223" s="63" t="s">
        <v>126</v>
      </c>
      <c r="B223" s="63" t="s">
        <v>773</v>
      </c>
      <c r="C223" s="64">
        <v>96.0</v>
      </c>
      <c r="D223" s="64">
        <v>45.0</v>
      </c>
      <c r="E223" s="65">
        <v>0.4688</v>
      </c>
    </row>
    <row r="224">
      <c r="A224" s="63" t="s">
        <v>126</v>
      </c>
      <c r="B224" s="63" t="s">
        <v>1060</v>
      </c>
      <c r="C224" s="64">
        <v>38.0</v>
      </c>
      <c r="D224" s="64">
        <v>4.0</v>
      </c>
      <c r="E224" s="65">
        <v>0.1053</v>
      </c>
    </row>
    <row r="225">
      <c r="A225" s="63" t="s">
        <v>126</v>
      </c>
      <c r="B225" s="63" t="s">
        <v>1061</v>
      </c>
      <c r="C225" s="64">
        <v>284.0</v>
      </c>
      <c r="D225" s="64">
        <v>104.0</v>
      </c>
      <c r="E225" s="65">
        <v>0.3662</v>
      </c>
    </row>
    <row r="226">
      <c r="A226" s="63" t="s">
        <v>126</v>
      </c>
      <c r="B226" s="63" t="s">
        <v>327</v>
      </c>
      <c r="C226" s="64">
        <v>280.0</v>
      </c>
      <c r="D226" s="64">
        <v>90.0</v>
      </c>
      <c r="E226" s="65">
        <v>0.3214</v>
      </c>
    </row>
    <row r="227">
      <c r="A227" s="63" t="s">
        <v>126</v>
      </c>
      <c r="B227" s="63" t="s">
        <v>1062</v>
      </c>
      <c r="C227" s="64">
        <v>8.0</v>
      </c>
      <c r="D227" s="64">
        <v>3.0</v>
      </c>
      <c r="E227" s="65">
        <v>0.375</v>
      </c>
    </row>
    <row r="228">
      <c r="A228" s="63" t="s">
        <v>126</v>
      </c>
      <c r="B228" s="63" t="s">
        <v>329</v>
      </c>
      <c r="C228" s="64">
        <v>703.0</v>
      </c>
      <c r="D228" s="64">
        <v>215.0</v>
      </c>
      <c r="E228" s="65">
        <v>0.3058</v>
      </c>
    </row>
    <row r="229">
      <c r="A229" s="63" t="s">
        <v>126</v>
      </c>
      <c r="B229" s="63" t="s">
        <v>524</v>
      </c>
      <c r="C229" s="64">
        <v>280.0</v>
      </c>
      <c r="D229" s="64">
        <v>83.0</v>
      </c>
      <c r="E229" s="65">
        <v>0.2964</v>
      </c>
    </row>
    <row r="230">
      <c r="A230" s="63" t="s">
        <v>126</v>
      </c>
      <c r="B230" s="63" t="s">
        <v>1063</v>
      </c>
      <c r="C230" s="64">
        <v>5.0</v>
      </c>
      <c r="D230" s="64">
        <v>3.0</v>
      </c>
      <c r="E230" s="65">
        <v>0.6</v>
      </c>
    </row>
    <row r="231">
      <c r="A231" s="63" t="s">
        <v>129</v>
      </c>
      <c r="B231" s="63" t="s">
        <v>525</v>
      </c>
      <c r="C231" s="64">
        <v>9.0</v>
      </c>
      <c r="D231" s="64">
        <v>0.0</v>
      </c>
      <c r="E231" s="65">
        <v>0.0</v>
      </c>
    </row>
    <row r="232">
      <c r="A232" s="63" t="s">
        <v>129</v>
      </c>
      <c r="B232" s="63" t="s">
        <v>1064</v>
      </c>
      <c r="C232" s="64">
        <v>1.0</v>
      </c>
      <c r="D232" s="64">
        <v>1.0</v>
      </c>
      <c r="E232" s="65">
        <v>1.0</v>
      </c>
    </row>
    <row r="233">
      <c r="A233" s="63" t="s">
        <v>129</v>
      </c>
      <c r="B233" s="63" t="s">
        <v>331</v>
      </c>
      <c r="C233" s="64">
        <v>2.0</v>
      </c>
      <c r="D233" s="64">
        <v>0.0</v>
      </c>
      <c r="E233" s="65">
        <v>0.0</v>
      </c>
    </row>
    <row r="234">
      <c r="A234" s="63" t="s">
        <v>129</v>
      </c>
      <c r="B234" s="63" t="s">
        <v>915</v>
      </c>
      <c r="C234" s="64">
        <v>116.0</v>
      </c>
      <c r="D234" s="64">
        <v>38.0</v>
      </c>
      <c r="E234" s="65">
        <v>0.3276</v>
      </c>
    </row>
    <row r="235">
      <c r="A235" s="63" t="s">
        <v>129</v>
      </c>
      <c r="B235" s="63" t="s">
        <v>1065</v>
      </c>
      <c r="C235" s="64">
        <v>2.0</v>
      </c>
      <c r="D235" s="64">
        <v>0.0</v>
      </c>
      <c r="E235" s="65">
        <v>0.0</v>
      </c>
    </row>
    <row r="236">
      <c r="A236" s="63" t="s">
        <v>129</v>
      </c>
      <c r="B236" s="63" t="s">
        <v>332</v>
      </c>
      <c r="C236" s="64">
        <v>121.0</v>
      </c>
      <c r="D236" s="64">
        <v>35.0</v>
      </c>
      <c r="E236" s="65">
        <v>0.2893</v>
      </c>
    </row>
    <row r="237">
      <c r="A237" s="63" t="s">
        <v>130</v>
      </c>
      <c r="B237" s="63" t="s">
        <v>295</v>
      </c>
      <c r="C237" s="64">
        <v>1.0</v>
      </c>
      <c r="D237" s="64">
        <v>0.0</v>
      </c>
      <c r="E237" s="65">
        <v>0.0</v>
      </c>
    </row>
    <row r="238">
      <c r="A238" s="63" t="s">
        <v>131</v>
      </c>
      <c r="B238" s="63" t="s">
        <v>1066</v>
      </c>
      <c r="C238" s="64">
        <v>3.0</v>
      </c>
      <c r="D238" s="64">
        <v>3.0</v>
      </c>
      <c r="E238" s="65">
        <v>1.0</v>
      </c>
    </row>
    <row r="239">
      <c r="A239" s="63" t="s">
        <v>132</v>
      </c>
      <c r="B239" s="63" t="s">
        <v>648</v>
      </c>
      <c r="C239" s="64">
        <v>2.0</v>
      </c>
      <c r="D239" s="64">
        <v>2.0</v>
      </c>
      <c r="E239" s="65">
        <v>1.0</v>
      </c>
    </row>
    <row r="240">
      <c r="A240" s="63" t="s">
        <v>132</v>
      </c>
      <c r="B240" s="63" t="s">
        <v>1067</v>
      </c>
      <c r="C240" s="64">
        <v>2.0</v>
      </c>
      <c r="D240" s="64">
        <v>1.0</v>
      </c>
      <c r="E240" s="65">
        <v>0.5</v>
      </c>
    </row>
    <row r="241">
      <c r="A241" s="63" t="s">
        <v>132</v>
      </c>
      <c r="B241" s="63" t="s">
        <v>776</v>
      </c>
      <c r="C241" s="64">
        <v>50.0</v>
      </c>
      <c r="D241" s="64">
        <v>27.0</v>
      </c>
      <c r="E241" s="65">
        <v>0.54</v>
      </c>
    </row>
    <row r="242">
      <c r="A242" s="63" t="s">
        <v>132</v>
      </c>
      <c r="B242" s="63" t="s">
        <v>778</v>
      </c>
      <c r="C242" s="64">
        <v>51.0</v>
      </c>
      <c r="D242" s="64">
        <v>26.0</v>
      </c>
      <c r="E242" s="65">
        <v>0.5098</v>
      </c>
    </row>
    <row r="243">
      <c r="A243" s="63" t="s">
        <v>133</v>
      </c>
      <c r="B243" s="63" t="s">
        <v>528</v>
      </c>
      <c r="C243" s="64">
        <v>1.0</v>
      </c>
      <c r="D243" s="64">
        <v>1.0</v>
      </c>
      <c r="E243" s="65">
        <v>1.0</v>
      </c>
    </row>
    <row r="244">
      <c r="A244" s="63" t="s">
        <v>134</v>
      </c>
      <c r="B244" s="63" t="s">
        <v>1068</v>
      </c>
      <c r="C244" s="64">
        <v>2.0</v>
      </c>
      <c r="D244" s="64">
        <v>0.0</v>
      </c>
      <c r="E244" s="65">
        <v>0.0</v>
      </c>
    </row>
    <row r="245">
      <c r="A245" s="63" t="s">
        <v>135</v>
      </c>
      <c r="B245" s="63" t="s">
        <v>1069</v>
      </c>
      <c r="C245" s="64">
        <v>2.0</v>
      </c>
      <c r="D245" s="64">
        <v>0.0</v>
      </c>
      <c r="E245" s="65">
        <v>0.0</v>
      </c>
    </row>
    <row r="246">
      <c r="A246" s="63" t="s">
        <v>136</v>
      </c>
      <c r="B246" s="63" t="s">
        <v>1070</v>
      </c>
      <c r="C246" s="64">
        <v>186.0</v>
      </c>
      <c r="D246" s="64">
        <v>95.0</v>
      </c>
      <c r="E246" s="65">
        <v>0.5108</v>
      </c>
    </row>
    <row r="247">
      <c r="A247" s="63" t="s">
        <v>136</v>
      </c>
      <c r="B247" s="63" t="s">
        <v>651</v>
      </c>
      <c r="C247" s="64">
        <v>44.0</v>
      </c>
      <c r="D247" s="64">
        <v>9.0</v>
      </c>
      <c r="E247" s="65">
        <v>0.2045</v>
      </c>
    </row>
    <row r="248">
      <c r="A248" s="63" t="s">
        <v>136</v>
      </c>
      <c r="B248" s="63" t="s">
        <v>918</v>
      </c>
      <c r="C248" s="64">
        <v>1.0</v>
      </c>
      <c r="D248" s="64">
        <v>0.0</v>
      </c>
      <c r="E248" s="65">
        <v>0.0</v>
      </c>
    </row>
    <row r="249">
      <c r="A249" s="63" t="s">
        <v>136</v>
      </c>
      <c r="B249" s="63" t="s">
        <v>652</v>
      </c>
      <c r="C249" s="64">
        <v>401.0</v>
      </c>
      <c r="D249" s="64">
        <v>35.0</v>
      </c>
      <c r="E249" s="65">
        <v>0.0873</v>
      </c>
    </row>
    <row r="250">
      <c r="A250" s="63" t="s">
        <v>136</v>
      </c>
      <c r="B250" s="63" t="s">
        <v>1071</v>
      </c>
      <c r="C250" s="64">
        <v>1.0</v>
      </c>
      <c r="D250" s="64">
        <v>0.0</v>
      </c>
      <c r="E250" s="65">
        <v>0.0</v>
      </c>
    </row>
    <row r="251">
      <c r="A251" s="63" t="s">
        <v>136</v>
      </c>
      <c r="B251" s="63" t="s">
        <v>333</v>
      </c>
      <c r="C251" s="64">
        <v>590.0</v>
      </c>
      <c r="D251" s="64">
        <v>168.0</v>
      </c>
      <c r="E251" s="65">
        <v>0.2847</v>
      </c>
    </row>
    <row r="252">
      <c r="A252" s="63" t="s">
        <v>136</v>
      </c>
      <c r="B252" s="63" t="s">
        <v>919</v>
      </c>
      <c r="C252" s="64">
        <v>10.0</v>
      </c>
      <c r="D252" s="64">
        <v>1.0</v>
      </c>
      <c r="E252" s="65">
        <v>0.1</v>
      </c>
    </row>
    <row r="253">
      <c r="A253" s="63" t="s">
        <v>136</v>
      </c>
      <c r="B253" s="63" t="s">
        <v>334</v>
      </c>
      <c r="C253" s="64">
        <v>1142.0</v>
      </c>
      <c r="D253" s="64">
        <v>277.0</v>
      </c>
      <c r="E253" s="65">
        <v>0.2426</v>
      </c>
    </row>
    <row r="254">
      <c r="A254" s="63" t="s">
        <v>136</v>
      </c>
      <c r="B254" s="63" t="s">
        <v>1072</v>
      </c>
      <c r="C254" s="64">
        <v>12.0</v>
      </c>
      <c r="D254" s="64">
        <v>2.0</v>
      </c>
      <c r="E254" s="65">
        <v>0.1667</v>
      </c>
    </row>
    <row r="255">
      <c r="A255" s="63" t="s">
        <v>136</v>
      </c>
      <c r="B255" s="63" t="s">
        <v>1073</v>
      </c>
      <c r="C255" s="64">
        <v>21.0</v>
      </c>
      <c r="D255" s="64">
        <v>1.0</v>
      </c>
      <c r="E255" s="65">
        <v>0.0476</v>
      </c>
    </row>
    <row r="256">
      <c r="A256" s="63" t="s">
        <v>136</v>
      </c>
      <c r="B256" s="63" t="s">
        <v>654</v>
      </c>
      <c r="C256" s="64">
        <v>400.0</v>
      </c>
      <c r="D256" s="64">
        <v>95.0</v>
      </c>
      <c r="E256" s="65">
        <v>0.2375</v>
      </c>
    </row>
    <row r="257">
      <c r="A257" s="63" t="s">
        <v>136</v>
      </c>
      <c r="B257" s="63" t="s">
        <v>1074</v>
      </c>
      <c r="C257" s="64">
        <v>1.0</v>
      </c>
      <c r="D257" s="64">
        <v>0.0</v>
      </c>
      <c r="E257" s="65">
        <v>0.0</v>
      </c>
    </row>
    <row r="258">
      <c r="A258" s="63" t="s">
        <v>136</v>
      </c>
      <c r="B258" s="63" t="s">
        <v>1075</v>
      </c>
      <c r="C258" s="64">
        <v>79.0</v>
      </c>
      <c r="D258" s="64">
        <v>37.0</v>
      </c>
      <c r="E258" s="65">
        <v>0.4684</v>
      </c>
    </row>
    <row r="259">
      <c r="A259" s="63" t="s">
        <v>136</v>
      </c>
      <c r="B259" s="63" t="s">
        <v>1076</v>
      </c>
      <c r="C259" s="64">
        <v>2.0</v>
      </c>
      <c r="D259" s="64">
        <v>0.0</v>
      </c>
      <c r="E259" s="65">
        <v>0.0</v>
      </c>
    </row>
    <row r="260">
      <c r="A260" s="63" t="s">
        <v>136</v>
      </c>
      <c r="B260" s="63" t="s">
        <v>655</v>
      </c>
      <c r="C260" s="64">
        <v>415.0</v>
      </c>
      <c r="D260" s="64">
        <v>149.0</v>
      </c>
      <c r="E260" s="65">
        <v>0.359</v>
      </c>
    </row>
    <row r="261">
      <c r="A261" s="63" t="s">
        <v>136</v>
      </c>
      <c r="B261" s="63" t="s">
        <v>1077</v>
      </c>
      <c r="C261" s="64">
        <v>102.0</v>
      </c>
      <c r="D261" s="64">
        <v>21.0</v>
      </c>
      <c r="E261" s="65">
        <v>0.2059</v>
      </c>
    </row>
    <row r="262">
      <c r="A262" s="63" t="s">
        <v>136</v>
      </c>
      <c r="B262" s="63" t="s">
        <v>1078</v>
      </c>
      <c r="C262" s="64">
        <v>1.0</v>
      </c>
      <c r="D262" s="64">
        <v>0.0</v>
      </c>
      <c r="E262" s="65">
        <v>0.0</v>
      </c>
    </row>
    <row r="263">
      <c r="A263" s="63" t="s">
        <v>136</v>
      </c>
      <c r="B263" s="63" t="s">
        <v>656</v>
      </c>
      <c r="C263" s="64">
        <v>10.0</v>
      </c>
      <c r="D263" s="64">
        <v>2.0</v>
      </c>
      <c r="E263" s="65">
        <v>0.2</v>
      </c>
    </row>
    <row r="264">
      <c r="A264" s="63" t="s">
        <v>136</v>
      </c>
      <c r="B264" s="63" t="s">
        <v>926</v>
      </c>
      <c r="C264" s="64">
        <v>58.0</v>
      </c>
      <c r="D264" s="64">
        <v>4.0</v>
      </c>
      <c r="E264" s="65">
        <v>0.069</v>
      </c>
    </row>
    <row r="265">
      <c r="A265" s="63" t="s">
        <v>136</v>
      </c>
      <c r="B265" s="63" t="s">
        <v>927</v>
      </c>
      <c r="C265" s="64">
        <v>528.0</v>
      </c>
      <c r="D265" s="64">
        <v>133.0</v>
      </c>
      <c r="E265" s="65">
        <v>0.2519</v>
      </c>
    </row>
    <row r="266">
      <c r="A266" s="63" t="s">
        <v>136</v>
      </c>
      <c r="B266" s="63" t="s">
        <v>338</v>
      </c>
      <c r="C266" s="64">
        <v>741.0</v>
      </c>
      <c r="D266" s="64">
        <v>162.0</v>
      </c>
      <c r="E266" s="65">
        <v>0.2186</v>
      </c>
    </row>
    <row r="267">
      <c r="A267" s="63" t="s">
        <v>136</v>
      </c>
      <c r="B267" s="63" t="s">
        <v>928</v>
      </c>
      <c r="C267" s="64">
        <v>6.0</v>
      </c>
      <c r="D267" s="64">
        <v>1.0</v>
      </c>
      <c r="E267" s="65">
        <v>0.1667</v>
      </c>
    </row>
    <row r="268">
      <c r="A268" s="63" t="s">
        <v>136</v>
      </c>
      <c r="B268" s="63" t="s">
        <v>1079</v>
      </c>
      <c r="C268" s="64">
        <v>267.0</v>
      </c>
      <c r="D268" s="64">
        <v>69.0</v>
      </c>
      <c r="E268" s="65">
        <v>0.2584</v>
      </c>
    </row>
    <row r="269">
      <c r="A269" s="63" t="s">
        <v>138</v>
      </c>
      <c r="B269" s="63" t="s">
        <v>1080</v>
      </c>
      <c r="C269" s="64">
        <v>1.0</v>
      </c>
      <c r="D269" s="64">
        <v>0.0</v>
      </c>
      <c r="E269" s="65">
        <v>0.0</v>
      </c>
    </row>
    <row r="270">
      <c r="A270" s="63" t="s">
        <v>139</v>
      </c>
      <c r="B270" s="63" t="s">
        <v>660</v>
      </c>
      <c r="C270" s="64">
        <v>8.0</v>
      </c>
      <c r="D270" s="64">
        <v>0.0</v>
      </c>
      <c r="E270" s="65">
        <v>0.0</v>
      </c>
    </row>
    <row r="271">
      <c r="A271" s="63" t="s">
        <v>139</v>
      </c>
      <c r="B271" s="63" t="s">
        <v>1081</v>
      </c>
      <c r="C271" s="64">
        <v>28.0</v>
      </c>
      <c r="D271" s="64">
        <v>7.0</v>
      </c>
      <c r="E271" s="65">
        <v>0.25</v>
      </c>
    </row>
    <row r="272">
      <c r="A272" s="63" t="s">
        <v>139</v>
      </c>
      <c r="B272" s="63" t="s">
        <v>1082</v>
      </c>
      <c r="C272" s="64">
        <v>2.0</v>
      </c>
      <c r="D272" s="64">
        <v>0.0</v>
      </c>
      <c r="E272" s="65">
        <v>0.0</v>
      </c>
    </row>
    <row r="273">
      <c r="A273" s="63" t="s">
        <v>139</v>
      </c>
      <c r="B273" s="63" t="s">
        <v>1083</v>
      </c>
      <c r="C273" s="64">
        <v>140.0</v>
      </c>
      <c r="D273" s="64">
        <v>23.0</v>
      </c>
      <c r="E273" s="65">
        <v>0.1643</v>
      </c>
    </row>
    <row r="274">
      <c r="A274" s="63" t="s">
        <v>139</v>
      </c>
      <c r="B274" s="63" t="s">
        <v>932</v>
      </c>
      <c r="C274" s="64">
        <v>21.0</v>
      </c>
      <c r="D274" s="64">
        <v>8.0</v>
      </c>
      <c r="E274" s="65">
        <v>0.381</v>
      </c>
    </row>
    <row r="275">
      <c r="A275" s="63" t="s">
        <v>139</v>
      </c>
      <c r="B275" s="63" t="s">
        <v>933</v>
      </c>
      <c r="C275" s="64">
        <v>33.0</v>
      </c>
      <c r="D275" s="64">
        <v>2.0</v>
      </c>
      <c r="E275" s="65">
        <v>0.0606</v>
      </c>
    </row>
    <row r="276">
      <c r="A276" s="63" t="s">
        <v>139</v>
      </c>
      <c r="B276" s="63" t="s">
        <v>1084</v>
      </c>
      <c r="C276" s="64">
        <v>1299.0</v>
      </c>
      <c r="D276" s="64">
        <v>410.0</v>
      </c>
      <c r="E276" s="65">
        <v>0.3156</v>
      </c>
    </row>
    <row r="277">
      <c r="A277" s="63" t="s">
        <v>139</v>
      </c>
      <c r="B277" s="63" t="s">
        <v>1085</v>
      </c>
      <c r="C277" s="64">
        <v>2.0</v>
      </c>
      <c r="D277" s="64">
        <v>0.0</v>
      </c>
      <c r="E277" s="65">
        <v>0.0</v>
      </c>
    </row>
    <row r="278">
      <c r="A278" s="63" t="s">
        <v>139</v>
      </c>
      <c r="B278" s="63" t="s">
        <v>1086</v>
      </c>
      <c r="C278" s="64">
        <v>4457.0</v>
      </c>
      <c r="D278" s="64">
        <v>1074.0</v>
      </c>
      <c r="E278" s="65">
        <v>0.241</v>
      </c>
    </row>
    <row r="279">
      <c r="A279" s="63" t="s">
        <v>139</v>
      </c>
      <c r="B279" s="63" t="s">
        <v>782</v>
      </c>
      <c r="C279" s="64">
        <v>2.0</v>
      </c>
      <c r="D279" s="64">
        <v>0.0</v>
      </c>
      <c r="E279" s="65">
        <v>0.0</v>
      </c>
    </row>
    <row r="280">
      <c r="A280" s="63" t="s">
        <v>139</v>
      </c>
      <c r="B280" s="63" t="s">
        <v>783</v>
      </c>
      <c r="C280" s="64">
        <v>568.0</v>
      </c>
      <c r="D280" s="64">
        <v>132.0</v>
      </c>
      <c r="E280" s="65">
        <v>0.2324</v>
      </c>
    </row>
    <row r="281">
      <c r="A281" s="63" t="s">
        <v>139</v>
      </c>
      <c r="B281" s="63" t="s">
        <v>1087</v>
      </c>
      <c r="C281" s="64">
        <v>254.0</v>
      </c>
      <c r="D281" s="64">
        <v>17.0</v>
      </c>
      <c r="E281" s="65">
        <v>0.0669</v>
      </c>
    </row>
    <row r="282">
      <c r="A282" s="63" t="s">
        <v>139</v>
      </c>
      <c r="B282" s="63" t="s">
        <v>664</v>
      </c>
      <c r="C282" s="64">
        <v>211.0</v>
      </c>
      <c r="D282" s="64">
        <v>18.0</v>
      </c>
      <c r="E282" s="65">
        <v>0.0853</v>
      </c>
    </row>
    <row r="283">
      <c r="A283" s="63" t="s">
        <v>139</v>
      </c>
      <c r="B283" s="63" t="s">
        <v>936</v>
      </c>
      <c r="C283" s="64">
        <v>5.0</v>
      </c>
      <c r="D283" s="64">
        <v>2.0</v>
      </c>
      <c r="E283" s="65">
        <v>0.4</v>
      </c>
    </row>
    <row r="284">
      <c r="A284" s="63" t="s">
        <v>139</v>
      </c>
      <c r="B284" s="63" t="s">
        <v>1088</v>
      </c>
      <c r="C284" s="64">
        <v>1917.0</v>
      </c>
      <c r="D284" s="64">
        <v>472.0</v>
      </c>
      <c r="E284" s="65">
        <v>0.2462</v>
      </c>
    </row>
    <row r="285">
      <c r="A285" s="63" t="s">
        <v>139</v>
      </c>
      <c r="B285" s="63" t="s">
        <v>1089</v>
      </c>
      <c r="C285" s="64">
        <v>3.0</v>
      </c>
      <c r="D285" s="64">
        <v>1.0</v>
      </c>
      <c r="E285" s="65">
        <v>0.3333</v>
      </c>
    </row>
    <row r="286">
      <c r="A286" s="63" t="s">
        <v>139</v>
      </c>
      <c r="B286" s="63" t="s">
        <v>666</v>
      </c>
      <c r="C286" s="64">
        <v>174.0</v>
      </c>
      <c r="D286" s="64">
        <v>69.0</v>
      </c>
      <c r="E286" s="65">
        <v>0.3966</v>
      </c>
    </row>
    <row r="287">
      <c r="A287" s="63" t="s">
        <v>139</v>
      </c>
      <c r="B287" s="63" t="s">
        <v>1090</v>
      </c>
      <c r="C287" s="64">
        <v>1.0</v>
      </c>
      <c r="D287" s="64">
        <v>0.0</v>
      </c>
      <c r="E287" s="65">
        <v>0.0</v>
      </c>
    </row>
    <row r="288">
      <c r="A288" s="63" t="s">
        <v>139</v>
      </c>
      <c r="B288" s="63" t="s">
        <v>938</v>
      </c>
      <c r="C288" s="64">
        <v>160.0</v>
      </c>
      <c r="D288" s="64">
        <v>16.0</v>
      </c>
      <c r="E288" s="65">
        <v>0.1</v>
      </c>
    </row>
    <row r="289">
      <c r="A289" s="63" t="s">
        <v>139</v>
      </c>
      <c r="B289" s="63" t="s">
        <v>925</v>
      </c>
      <c r="C289" s="64">
        <v>3070.0</v>
      </c>
      <c r="D289" s="64">
        <v>817.0</v>
      </c>
      <c r="E289" s="65">
        <v>0.2661</v>
      </c>
    </row>
    <row r="290">
      <c r="A290" s="63" t="s">
        <v>139</v>
      </c>
      <c r="B290" s="63" t="s">
        <v>1091</v>
      </c>
      <c r="C290" s="64">
        <v>61.0</v>
      </c>
      <c r="D290" s="64">
        <v>9.0</v>
      </c>
      <c r="E290" s="65">
        <v>0.1475</v>
      </c>
    </row>
    <row r="291">
      <c r="A291" s="63" t="s">
        <v>139</v>
      </c>
      <c r="B291" s="63" t="s">
        <v>1078</v>
      </c>
      <c r="C291" s="64">
        <v>2699.0</v>
      </c>
      <c r="D291" s="64">
        <v>709.0</v>
      </c>
      <c r="E291" s="65">
        <v>0.2627</v>
      </c>
    </row>
    <row r="292">
      <c r="A292" s="63" t="s">
        <v>139</v>
      </c>
      <c r="B292" s="63" t="s">
        <v>1092</v>
      </c>
      <c r="C292" s="64">
        <v>13.0</v>
      </c>
      <c r="D292" s="64">
        <v>5.0</v>
      </c>
      <c r="E292" s="65">
        <v>0.3846</v>
      </c>
    </row>
    <row r="293">
      <c r="A293" s="63" t="s">
        <v>139</v>
      </c>
      <c r="B293" s="63" t="s">
        <v>1093</v>
      </c>
      <c r="C293" s="64">
        <v>5.0</v>
      </c>
      <c r="D293" s="64">
        <v>0.0</v>
      </c>
      <c r="E293" s="65">
        <v>0.0</v>
      </c>
    </row>
    <row r="294">
      <c r="A294" s="63" t="s">
        <v>139</v>
      </c>
      <c r="B294" s="63" t="s">
        <v>1094</v>
      </c>
      <c r="C294" s="64">
        <v>2.0</v>
      </c>
      <c r="D294" s="64">
        <v>1.0</v>
      </c>
      <c r="E294" s="65">
        <v>0.5</v>
      </c>
    </row>
    <row r="295">
      <c r="A295" s="63" t="s">
        <v>140</v>
      </c>
      <c r="B295" s="63" t="s">
        <v>787</v>
      </c>
      <c r="C295" s="64">
        <v>8.0</v>
      </c>
      <c r="D295" s="64">
        <v>3.0</v>
      </c>
      <c r="E295" s="65">
        <v>0.375</v>
      </c>
    </row>
    <row r="296">
      <c r="A296" s="63" t="s">
        <v>141</v>
      </c>
      <c r="B296" s="63" t="s">
        <v>347</v>
      </c>
      <c r="C296" s="64">
        <v>5.0</v>
      </c>
      <c r="D296" s="64">
        <v>2.0</v>
      </c>
      <c r="E296" s="65">
        <v>0.4</v>
      </c>
    </row>
    <row r="297">
      <c r="A297" s="63" t="s">
        <v>142</v>
      </c>
      <c r="B297" s="63" t="s">
        <v>760</v>
      </c>
      <c r="C297" s="64">
        <v>1.0</v>
      </c>
      <c r="D297" s="64">
        <v>0.0</v>
      </c>
      <c r="E297" s="65">
        <v>0.0</v>
      </c>
    </row>
    <row r="298">
      <c r="A298" s="63" t="s">
        <v>143</v>
      </c>
      <c r="B298" s="63" t="s">
        <v>536</v>
      </c>
      <c r="C298" s="64">
        <v>2.0</v>
      </c>
      <c r="D298" s="64">
        <v>0.0</v>
      </c>
      <c r="E298" s="65">
        <v>0.0</v>
      </c>
    </row>
    <row r="299">
      <c r="A299" s="63" t="s">
        <v>143</v>
      </c>
      <c r="B299" s="63" t="s">
        <v>348</v>
      </c>
      <c r="C299" s="64">
        <v>4.0</v>
      </c>
      <c r="D299" s="64">
        <v>2.0</v>
      </c>
      <c r="E299" s="65">
        <v>0.5</v>
      </c>
    </row>
    <row r="300">
      <c r="A300" s="63" t="s">
        <v>143</v>
      </c>
      <c r="B300" s="63" t="s">
        <v>939</v>
      </c>
      <c r="C300" s="64">
        <v>101.0</v>
      </c>
      <c r="D300" s="64">
        <v>19.0</v>
      </c>
      <c r="E300" s="65">
        <v>0.1881</v>
      </c>
    </row>
    <row r="301">
      <c r="A301" s="63" t="s">
        <v>143</v>
      </c>
      <c r="B301" s="63" t="s">
        <v>940</v>
      </c>
      <c r="C301" s="64">
        <v>114.0</v>
      </c>
      <c r="D301" s="64">
        <v>36.0</v>
      </c>
      <c r="E301" s="65">
        <v>0.3158</v>
      </c>
    </row>
    <row r="302">
      <c r="A302" s="63" t="s">
        <v>143</v>
      </c>
      <c r="B302" s="63" t="s">
        <v>1095</v>
      </c>
      <c r="C302" s="64">
        <v>21.0</v>
      </c>
      <c r="D302" s="64">
        <v>10.0</v>
      </c>
      <c r="E302" s="65">
        <v>0.4762</v>
      </c>
    </row>
    <row r="303">
      <c r="A303" s="63" t="s">
        <v>143</v>
      </c>
      <c r="B303" s="63" t="s">
        <v>1096</v>
      </c>
      <c r="C303" s="64">
        <v>3.0</v>
      </c>
      <c r="D303" s="64">
        <v>1.0</v>
      </c>
      <c r="E303" s="65">
        <v>0.3333</v>
      </c>
    </row>
    <row r="304">
      <c r="A304" s="63" t="s">
        <v>143</v>
      </c>
      <c r="B304" s="63" t="s">
        <v>1097</v>
      </c>
      <c r="C304" s="64">
        <v>1.0</v>
      </c>
      <c r="D304" s="64">
        <v>1.0</v>
      </c>
      <c r="E304" s="65">
        <v>1.0</v>
      </c>
    </row>
    <row r="305">
      <c r="A305" s="63" t="s">
        <v>143</v>
      </c>
      <c r="B305" s="63" t="s">
        <v>1098</v>
      </c>
      <c r="C305" s="64">
        <v>3.0</v>
      </c>
      <c r="D305" s="64">
        <v>1.0</v>
      </c>
      <c r="E305" s="65">
        <v>0.3333</v>
      </c>
    </row>
    <row r="306">
      <c r="A306" s="63" t="s">
        <v>143</v>
      </c>
      <c r="B306" s="63" t="s">
        <v>1099</v>
      </c>
      <c r="C306" s="64">
        <v>7.0</v>
      </c>
      <c r="D306" s="64">
        <v>4.0</v>
      </c>
      <c r="E306" s="65">
        <v>0.5714</v>
      </c>
    </row>
    <row r="307">
      <c r="A307" s="63" t="s">
        <v>144</v>
      </c>
      <c r="B307" s="63" t="s">
        <v>350</v>
      </c>
      <c r="C307" s="64">
        <v>201.0</v>
      </c>
      <c r="D307" s="64">
        <v>73.0</v>
      </c>
      <c r="E307" s="65">
        <v>0.3632</v>
      </c>
    </row>
    <row r="308">
      <c r="A308" s="63" t="s">
        <v>144</v>
      </c>
      <c r="B308" s="63" t="s">
        <v>352</v>
      </c>
      <c r="C308" s="64">
        <v>156.0</v>
      </c>
      <c r="D308" s="64">
        <v>103.0</v>
      </c>
      <c r="E308" s="65">
        <v>0.6603</v>
      </c>
    </row>
    <row r="309">
      <c r="A309" s="63" t="s">
        <v>147</v>
      </c>
      <c r="B309" s="63" t="s">
        <v>1100</v>
      </c>
      <c r="C309" s="64">
        <v>77.0</v>
      </c>
      <c r="D309" s="64">
        <v>55.0</v>
      </c>
      <c r="E309" s="65">
        <v>0.7143</v>
      </c>
    </row>
    <row r="310">
      <c r="A310" s="63" t="s">
        <v>147</v>
      </c>
      <c r="B310" s="63" t="s">
        <v>355</v>
      </c>
      <c r="C310" s="64">
        <v>59.0</v>
      </c>
      <c r="D310" s="64">
        <v>19.0</v>
      </c>
      <c r="E310" s="65">
        <v>0.322</v>
      </c>
    </row>
    <row r="311">
      <c r="A311" s="63" t="s">
        <v>147</v>
      </c>
      <c r="B311" s="63" t="s">
        <v>538</v>
      </c>
      <c r="C311" s="64">
        <v>6.0</v>
      </c>
      <c r="D311" s="64">
        <v>6.0</v>
      </c>
      <c r="E311" s="65">
        <v>1.0</v>
      </c>
    </row>
    <row r="312">
      <c r="A312" s="63" t="s">
        <v>147</v>
      </c>
      <c r="B312" s="63" t="s">
        <v>943</v>
      </c>
      <c r="C312" s="64">
        <v>249.0</v>
      </c>
      <c r="D312" s="64">
        <v>45.0</v>
      </c>
      <c r="E312" s="65">
        <v>0.1807</v>
      </c>
    </row>
    <row r="313">
      <c r="A313" s="63" t="s">
        <v>147</v>
      </c>
      <c r="B313" s="63" t="s">
        <v>788</v>
      </c>
      <c r="C313" s="64">
        <v>32.0</v>
      </c>
      <c r="D313" s="64">
        <v>14.0</v>
      </c>
      <c r="E313" s="65">
        <v>0.4375</v>
      </c>
    </row>
    <row r="314">
      <c r="A314" s="63" t="s">
        <v>147</v>
      </c>
      <c r="B314" s="63" t="s">
        <v>357</v>
      </c>
      <c r="C314" s="64">
        <v>8.0</v>
      </c>
      <c r="D314" s="64">
        <v>5.0</v>
      </c>
      <c r="E314" s="65">
        <v>0.625</v>
      </c>
    </row>
    <row r="315">
      <c r="A315" s="63" t="s">
        <v>147</v>
      </c>
      <c r="B315" s="63" t="s">
        <v>1101</v>
      </c>
      <c r="C315" s="64">
        <v>42.0</v>
      </c>
      <c r="D315" s="64">
        <v>19.0</v>
      </c>
      <c r="E315" s="65">
        <v>0.4524</v>
      </c>
    </row>
    <row r="316">
      <c r="A316" s="63" t="s">
        <v>147</v>
      </c>
      <c r="B316" s="63" t="s">
        <v>359</v>
      </c>
      <c r="C316" s="64">
        <v>124.0</v>
      </c>
      <c r="D316" s="64">
        <v>22.0</v>
      </c>
      <c r="E316" s="65">
        <v>0.1774</v>
      </c>
    </row>
    <row r="317">
      <c r="A317" s="63" t="s">
        <v>147</v>
      </c>
      <c r="B317" s="63" t="s">
        <v>360</v>
      </c>
      <c r="C317" s="64">
        <v>102.0</v>
      </c>
      <c r="D317" s="64">
        <v>43.0</v>
      </c>
      <c r="E317" s="65">
        <v>0.4216</v>
      </c>
    </row>
    <row r="318">
      <c r="A318" s="63" t="s">
        <v>147</v>
      </c>
      <c r="B318" s="63" t="s">
        <v>361</v>
      </c>
      <c r="C318" s="64">
        <v>30.0</v>
      </c>
      <c r="D318" s="64">
        <v>16.0</v>
      </c>
      <c r="E318" s="65">
        <v>0.5333</v>
      </c>
    </row>
    <row r="319">
      <c r="A319" s="63" t="s">
        <v>147</v>
      </c>
      <c r="B319" s="63" t="s">
        <v>539</v>
      </c>
      <c r="C319" s="64">
        <v>2.0</v>
      </c>
      <c r="D319" s="64">
        <v>2.0</v>
      </c>
      <c r="E319" s="65">
        <v>1.0</v>
      </c>
    </row>
    <row r="320">
      <c r="A320" s="63" t="s">
        <v>147</v>
      </c>
      <c r="B320" s="63" t="s">
        <v>362</v>
      </c>
      <c r="C320" s="64">
        <v>54.0</v>
      </c>
      <c r="D320" s="64">
        <v>26.0</v>
      </c>
      <c r="E320" s="65">
        <v>0.4815</v>
      </c>
    </row>
    <row r="321">
      <c r="A321" s="63" t="s">
        <v>147</v>
      </c>
      <c r="B321" s="63" t="s">
        <v>1102</v>
      </c>
      <c r="C321" s="64">
        <v>105.0</v>
      </c>
      <c r="D321" s="64">
        <v>46.0</v>
      </c>
      <c r="E321" s="65">
        <v>0.4381</v>
      </c>
    </row>
    <row r="322">
      <c r="A322" s="63" t="s">
        <v>147</v>
      </c>
      <c r="B322" s="63" t="s">
        <v>676</v>
      </c>
      <c r="C322" s="64">
        <v>318.0</v>
      </c>
      <c r="D322" s="64">
        <v>50.0</v>
      </c>
      <c r="E322" s="65">
        <v>0.1572</v>
      </c>
    </row>
    <row r="323">
      <c r="A323" s="63" t="s">
        <v>147</v>
      </c>
      <c r="B323" s="63" t="s">
        <v>365</v>
      </c>
      <c r="C323" s="64">
        <v>40.0</v>
      </c>
      <c r="D323" s="64">
        <v>17.0</v>
      </c>
      <c r="E323" s="65">
        <v>0.425</v>
      </c>
    </row>
    <row r="324">
      <c r="A324" s="63" t="s">
        <v>147</v>
      </c>
      <c r="B324" s="63" t="s">
        <v>366</v>
      </c>
      <c r="C324" s="64">
        <v>3.0</v>
      </c>
      <c r="D324" s="64">
        <v>3.0</v>
      </c>
      <c r="E324" s="65">
        <v>1.0</v>
      </c>
    </row>
    <row r="325">
      <c r="A325" s="63" t="s">
        <v>147</v>
      </c>
      <c r="B325" s="63" t="s">
        <v>367</v>
      </c>
      <c r="C325" s="64">
        <v>156.0</v>
      </c>
      <c r="D325" s="64">
        <v>59.0</v>
      </c>
      <c r="E325" s="65">
        <v>0.3782</v>
      </c>
    </row>
    <row r="326">
      <c r="A326" s="63" t="s">
        <v>147</v>
      </c>
      <c r="B326" s="63" t="s">
        <v>368</v>
      </c>
      <c r="C326" s="64">
        <v>176.0</v>
      </c>
      <c r="D326" s="64">
        <v>44.0</v>
      </c>
      <c r="E326" s="65">
        <v>0.25</v>
      </c>
    </row>
    <row r="327">
      <c r="A327" s="63" t="s">
        <v>147</v>
      </c>
      <c r="B327" s="63" t="s">
        <v>540</v>
      </c>
      <c r="C327" s="64">
        <v>2.0</v>
      </c>
      <c r="D327" s="64">
        <v>2.0</v>
      </c>
      <c r="E327" s="65">
        <v>1.0</v>
      </c>
    </row>
    <row r="328">
      <c r="A328" s="63" t="s">
        <v>147</v>
      </c>
      <c r="B328" s="63" t="s">
        <v>677</v>
      </c>
      <c r="C328" s="64">
        <v>7.0</v>
      </c>
      <c r="D328" s="64">
        <v>1.0</v>
      </c>
      <c r="E328" s="65">
        <v>0.1429</v>
      </c>
    </row>
    <row r="329">
      <c r="A329" s="63" t="s">
        <v>147</v>
      </c>
      <c r="B329" s="63" t="s">
        <v>944</v>
      </c>
      <c r="C329" s="64">
        <v>217.0</v>
      </c>
      <c r="D329" s="64">
        <v>51.0</v>
      </c>
      <c r="E329" s="65">
        <v>0.235</v>
      </c>
    </row>
    <row r="330">
      <c r="A330" s="63" t="s">
        <v>148</v>
      </c>
      <c r="B330" s="63" t="s">
        <v>908</v>
      </c>
      <c r="C330" s="64">
        <v>7.0</v>
      </c>
      <c r="D330" s="64">
        <v>2.0</v>
      </c>
      <c r="E330" s="65">
        <v>0.2857</v>
      </c>
    </row>
    <row r="331">
      <c r="A331" s="63" t="s">
        <v>148</v>
      </c>
      <c r="B331" s="63" t="s">
        <v>520</v>
      </c>
      <c r="C331" s="64">
        <v>2.0</v>
      </c>
      <c r="D331" s="64">
        <v>1.0</v>
      </c>
      <c r="E331" s="65">
        <v>0.5</v>
      </c>
    </row>
    <row r="332">
      <c r="A332" s="63" t="s">
        <v>148</v>
      </c>
      <c r="B332" s="63" t="s">
        <v>1049</v>
      </c>
      <c r="C332" s="64">
        <v>8.0</v>
      </c>
      <c r="D332" s="64">
        <v>1.0</v>
      </c>
      <c r="E332" s="65">
        <v>0.125</v>
      </c>
    </row>
    <row r="333">
      <c r="A333" s="63" t="s">
        <v>148</v>
      </c>
      <c r="B333" s="63" t="s">
        <v>837</v>
      </c>
      <c r="C333" s="64">
        <v>2.0</v>
      </c>
      <c r="D333" s="64">
        <v>0.0</v>
      </c>
      <c r="E333" s="65">
        <v>0.0</v>
      </c>
    </row>
    <row r="334">
      <c r="A334" s="63" t="s">
        <v>149</v>
      </c>
      <c r="B334" s="63" t="s">
        <v>1103</v>
      </c>
      <c r="C334" s="64">
        <v>1.0</v>
      </c>
      <c r="D334" s="64">
        <v>1.0</v>
      </c>
      <c r="E334" s="65">
        <v>1.0</v>
      </c>
    </row>
    <row r="335">
      <c r="A335" s="63" t="s">
        <v>150</v>
      </c>
      <c r="B335" s="63" t="s">
        <v>945</v>
      </c>
      <c r="C335" s="64">
        <v>1.0</v>
      </c>
      <c r="D335" s="64">
        <v>1.0</v>
      </c>
      <c r="E335" s="65">
        <v>1.0</v>
      </c>
    </row>
    <row r="336">
      <c r="A336" s="63" t="s">
        <v>152</v>
      </c>
      <c r="B336" s="63" t="s">
        <v>376</v>
      </c>
      <c r="C336" s="64">
        <v>1.0</v>
      </c>
      <c r="D336" s="64">
        <v>1.0</v>
      </c>
      <c r="E336" s="65">
        <v>1.0</v>
      </c>
    </row>
    <row r="337">
      <c r="A337" s="63" t="s">
        <v>152</v>
      </c>
      <c r="B337" s="63" t="s">
        <v>679</v>
      </c>
      <c r="C337" s="64">
        <v>1.0</v>
      </c>
      <c r="D337" s="64">
        <v>1.0</v>
      </c>
      <c r="E337" s="65">
        <v>1.0</v>
      </c>
    </row>
    <row r="338">
      <c r="A338" s="63" t="s">
        <v>152</v>
      </c>
      <c r="B338" s="63" t="s">
        <v>680</v>
      </c>
      <c r="C338" s="64">
        <v>1.0</v>
      </c>
      <c r="D338" s="64">
        <v>0.0</v>
      </c>
      <c r="E338" s="65">
        <v>0.0</v>
      </c>
    </row>
    <row r="339">
      <c r="A339" s="63" t="s">
        <v>153</v>
      </c>
      <c r="B339" s="63" t="s">
        <v>1104</v>
      </c>
      <c r="C339" s="64">
        <v>2.0</v>
      </c>
      <c r="D339" s="64">
        <v>0.0</v>
      </c>
      <c r="E339" s="65">
        <v>0.0</v>
      </c>
    </row>
    <row r="340">
      <c r="A340" s="63" t="s">
        <v>154</v>
      </c>
      <c r="B340" s="63" t="s">
        <v>389</v>
      </c>
      <c r="C340" s="64">
        <v>1222.0</v>
      </c>
      <c r="D340" s="64">
        <v>222.0</v>
      </c>
      <c r="E340" s="65">
        <v>0.1817</v>
      </c>
    </row>
    <row r="341">
      <c r="A341" s="63" t="s">
        <v>154</v>
      </c>
      <c r="B341" s="63" t="s">
        <v>390</v>
      </c>
      <c r="C341" s="64">
        <v>29.0</v>
      </c>
      <c r="D341" s="64">
        <v>15.0</v>
      </c>
      <c r="E341" s="65">
        <v>0.5172</v>
      </c>
    </row>
    <row r="342">
      <c r="A342" s="63" t="s">
        <v>154</v>
      </c>
      <c r="B342" s="63" t="s">
        <v>947</v>
      </c>
      <c r="C342" s="64">
        <v>719.0</v>
      </c>
      <c r="D342" s="64">
        <v>89.0</v>
      </c>
      <c r="E342" s="65">
        <v>0.1238</v>
      </c>
    </row>
    <row r="343">
      <c r="A343" s="63" t="s">
        <v>154</v>
      </c>
      <c r="B343" s="63" t="s">
        <v>948</v>
      </c>
      <c r="C343" s="64">
        <v>3.0</v>
      </c>
      <c r="D343" s="64">
        <v>1.0</v>
      </c>
      <c r="E343" s="65">
        <v>0.3333</v>
      </c>
    </row>
    <row r="344">
      <c r="A344" s="63" t="s">
        <v>154</v>
      </c>
      <c r="B344" s="63" t="s">
        <v>392</v>
      </c>
      <c r="C344" s="64">
        <v>18.0</v>
      </c>
      <c r="D344" s="64">
        <v>4.0</v>
      </c>
      <c r="E344" s="65">
        <v>0.2222</v>
      </c>
    </row>
    <row r="345">
      <c r="A345" s="63" t="s">
        <v>154</v>
      </c>
      <c r="B345" s="63" t="s">
        <v>551</v>
      </c>
      <c r="C345" s="64">
        <v>1.0</v>
      </c>
      <c r="D345" s="64">
        <v>1.0</v>
      </c>
      <c r="E345" s="65">
        <v>1.0</v>
      </c>
    </row>
    <row r="346">
      <c r="A346" s="63" t="s">
        <v>154</v>
      </c>
      <c r="B346" s="63" t="s">
        <v>394</v>
      </c>
      <c r="C346" s="64">
        <v>2993.0</v>
      </c>
      <c r="D346" s="64">
        <v>586.0</v>
      </c>
      <c r="E346" s="65">
        <v>0.1958</v>
      </c>
    </row>
    <row r="347">
      <c r="A347" s="63" t="s">
        <v>154</v>
      </c>
      <c r="B347" s="63" t="s">
        <v>949</v>
      </c>
      <c r="C347" s="64">
        <v>2.0</v>
      </c>
      <c r="D347" s="64">
        <v>2.0</v>
      </c>
      <c r="E347" s="65">
        <v>1.0</v>
      </c>
    </row>
    <row r="348">
      <c r="A348" s="63" t="s">
        <v>154</v>
      </c>
      <c r="B348" s="63" t="s">
        <v>395</v>
      </c>
      <c r="C348" s="64">
        <v>297.0</v>
      </c>
      <c r="D348" s="64">
        <v>63.0</v>
      </c>
      <c r="E348" s="65">
        <v>0.2121</v>
      </c>
    </row>
    <row r="349">
      <c r="A349" s="63" t="s">
        <v>154</v>
      </c>
      <c r="B349" s="63" t="s">
        <v>396</v>
      </c>
      <c r="C349" s="64">
        <v>252.0</v>
      </c>
      <c r="D349" s="64">
        <v>72.0</v>
      </c>
      <c r="E349" s="65">
        <v>0.2857</v>
      </c>
    </row>
    <row r="350">
      <c r="A350" s="63" t="s">
        <v>154</v>
      </c>
      <c r="B350" s="63" t="s">
        <v>682</v>
      </c>
      <c r="C350" s="64">
        <v>1375.0</v>
      </c>
      <c r="D350" s="64">
        <v>272.0</v>
      </c>
      <c r="E350" s="65">
        <v>0.1978</v>
      </c>
    </row>
    <row r="351">
      <c r="A351" s="63" t="s">
        <v>154</v>
      </c>
      <c r="B351" s="63" t="s">
        <v>683</v>
      </c>
      <c r="C351" s="64">
        <v>1.0</v>
      </c>
      <c r="D351" s="64">
        <v>1.0</v>
      </c>
      <c r="E351" s="65">
        <v>1.0</v>
      </c>
    </row>
    <row r="352">
      <c r="A352" s="63" t="s">
        <v>154</v>
      </c>
      <c r="B352" s="63" t="s">
        <v>1105</v>
      </c>
      <c r="C352" s="64">
        <v>32.0</v>
      </c>
      <c r="D352" s="64">
        <v>18.0</v>
      </c>
      <c r="E352" s="65">
        <v>0.5625</v>
      </c>
    </row>
    <row r="353">
      <c r="A353" s="63" t="s">
        <v>154</v>
      </c>
      <c r="B353" s="63" t="s">
        <v>686</v>
      </c>
      <c r="C353" s="64">
        <v>24.0</v>
      </c>
      <c r="D353" s="64">
        <v>12.0</v>
      </c>
      <c r="E353" s="65">
        <v>0.5</v>
      </c>
    </row>
    <row r="354">
      <c r="A354" s="63" t="s">
        <v>154</v>
      </c>
      <c r="B354" s="63" t="s">
        <v>398</v>
      </c>
      <c r="C354" s="64">
        <v>308.0</v>
      </c>
      <c r="D354" s="64">
        <v>50.0</v>
      </c>
      <c r="E354" s="65">
        <v>0.1623</v>
      </c>
    </row>
    <row r="355">
      <c r="A355" s="63" t="s">
        <v>154</v>
      </c>
      <c r="B355" s="63" t="s">
        <v>1106</v>
      </c>
      <c r="C355" s="64">
        <v>1.0</v>
      </c>
      <c r="D355" s="64">
        <v>1.0</v>
      </c>
      <c r="E355" s="65">
        <v>1.0</v>
      </c>
    </row>
    <row r="356">
      <c r="A356" s="63" t="s">
        <v>154</v>
      </c>
      <c r="B356" s="63" t="s">
        <v>554</v>
      </c>
      <c r="C356" s="64">
        <v>3.0</v>
      </c>
      <c r="D356" s="64">
        <v>1.0</v>
      </c>
      <c r="E356" s="65">
        <v>0.3333</v>
      </c>
    </row>
    <row r="357">
      <c r="A357" s="63" t="s">
        <v>154</v>
      </c>
      <c r="B357" s="63" t="s">
        <v>400</v>
      </c>
      <c r="C357" s="64">
        <v>92.0</v>
      </c>
      <c r="D357" s="64">
        <v>38.0</v>
      </c>
      <c r="E357" s="65">
        <v>0.413</v>
      </c>
    </row>
    <row r="358">
      <c r="A358" s="63" t="s">
        <v>154</v>
      </c>
      <c r="B358" s="63" t="s">
        <v>1107</v>
      </c>
      <c r="C358" s="64">
        <v>6.0</v>
      </c>
      <c r="D358" s="64">
        <v>2.0</v>
      </c>
      <c r="E358" s="65">
        <v>0.3333</v>
      </c>
    </row>
    <row r="359">
      <c r="A359" s="63" t="s">
        <v>154</v>
      </c>
      <c r="B359" s="63" t="s">
        <v>688</v>
      </c>
      <c r="C359" s="64">
        <v>4.0</v>
      </c>
      <c r="D359" s="64">
        <v>1.0</v>
      </c>
      <c r="E359" s="65">
        <v>0.25</v>
      </c>
    </row>
    <row r="360">
      <c r="A360" s="63" t="s">
        <v>154</v>
      </c>
      <c r="B360" s="63" t="s">
        <v>957</v>
      </c>
      <c r="C360" s="64">
        <v>15.0</v>
      </c>
      <c r="D360" s="64">
        <v>3.0</v>
      </c>
      <c r="E360" s="65">
        <v>0.2</v>
      </c>
    </row>
    <row r="361">
      <c r="A361" s="63" t="s">
        <v>154</v>
      </c>
      <c r="B361" s="63" t="s">
        <v>402</v>
      </c>
      <c r="C361" s="64">
        <v>300.0</v>
      </c>
      <c r="D361" s="64">
        <v>72.0</v>
      </c>
      <c r="E361" s="65">
        <v>0.24</v>
      </c>
    </row>
    <row r="362">
      <c r="A362" s="63" t="s">
        <v>154</v>
      </c>
      <c r="B362" s="63" t="s">
        <v>1108</v>
      </c>
      <c r="C362" s="64">
        <v>86.0</v>
      </c>
      <c r="D362" s="64">
        <v>6.0</v>
      </c>
      <c r="E362" s="65">
        <v>0.0698</v>
      </c>
    </row>
    <row r="363">
      <c r="A363" s="63" t="s">
        <v>154</v>
      </c>
      <c r="B363" s="63" t="s">
        <v>1109</v>
      </c>
      <c r="C363" s="64">
        <v>2150.0</v>
      </c>
      <c r="D363" s="64">
        <v>470.0</v>
      </c>
      <c r="E363" s="65">
        <v>0.2186</v>
      </c>
    </row>
    <row r="364">
      <c r="A364" s="63" t="s">
        <v>154</v>
      </c>
      <c r="B364" s="63" t="s">
        <v>404</v>
      </c>
      <c r="C364" s="64">
        <v>2.0</v>
      </c>
      <c r="D364" s="64">
        <v>0.0</v>
      </c>
      <c r="E364" s="65">
        <v>0.0</v>
      </c>
    </row>
    <row r="365">
      <c r="A365" s="63" t="s">
        <v>154</v>
      </c>
      <c r="B365" s="63" t="s">
        <v>405</v>
      </c>
      <c r="C365" s="64">
        <v>32.0</v>
      </c>
      <c r="D365" s="64">
        <v>1.0</v>
      </c>
      <c r="E365" s="65">
        <v>0.0313</v>
      </c>
    </row>
    <row r="366">
      <c r="A366" s="63" t="s">
        <v>155</v>
      </c>
      <c r="B366" s="63" t="s">
        <v>689</v>
      </c>
      <c r="C366" s="64">
        <v>2.0</v>
      </c>
      <c r="D366" s="64">
        <v>2.0</v>
      </c>
      <c r="E366" s="65">
        <v>1.0</v>
      </c>
    </row>
    <row r="367">
      <c r="A367" s="63" t="s">
        <v>155</v>
      </c>
      <c r="B367" s="63" t="s">
        <v>1110</v>
      </c>
      <c r="C367" s="64">
        <v>5.0</v>
      </c>
      <c r="D367" s="64">
        <v>2.0</v>
      </c>
      <c r="E367" s="65">
        <v>0.4</v>
      </c>
    </row>
    <row r="368">
      <c r="A368" s="63" t="s">
        <v>156</v>
      </c>
      <c r="B368" s="63" t="s">
        <v>1111</v>
      </c>
      <c r="C368" s="64">
        <v>1.0</v>
      </c>
      <c r="D368" s="64">
        <v>1.0</v>
      </c>
      <c r="E368" s="65">
        <v>1.0</v>
      </c>
    </row>
    <row r="369">
      <c r="A369" s="63" t="s">
        <v>145</v>
      </c>
      <c r="B369" s="63" t="s">
        <v>958</v>
      </c>
      <c r="C369" s="64">
        <v>2.0</v>
      </c>
      <c r="D369" s="64">
        <v>0.0</v>
      </c>
      <c r="E369" s="65">
        <v>0.0</v>
      </c>
    </row>
    <row r="370">
      <c r="A370" s="63" t="s">
        <v>145</v>
      </c>
      <c r="B370" s="63" t="s">
        <v>353</v>
      </c>
      <c r="C370" s="64">
        <v>245.0</v>
      </c>
      <c r="D370" s="64">
        <v>92.0</v>
      </c>
      <c r="E370" s="65">
        <v>0.3755</v>
      </c>
    </row>
    <row r="371">
      <c r="A371" s="63" t="s">
        <v>157</v>
      </c>
      <c r="B371" s="63" t="s">
        <v>559</v>
      </c>
      <c r="C371" s="64">
        <v>4.0</v>
      </c>
      <c r="D371" s="64">
        <v>0.0</v>
      </c>
      <c r="E371" s="65">
        <v>0.0</v>
      </c>
    </row>
    <row r="372">
      <c r="A372" s="63" t="s">
        <v>157</v>
      </c>
      <c r="B372" s="63" t="s">
        <v>1112</v>
      </c>
      <c r="C372" s="64">
        <v>2.0</v>
      </c>
      <c r="D372" s="64">
        <v>0.0</v>
      </c>
      <c r="E372" s="65">
        <v>0.0</v>
      </c>
    </row>
    <row r="373">
      <c r="A373" s="63" t="s">
        <v>157</v>
      </c>
      <c r="B373" s="63" t="s">
        <v>1113</v>
      </c>
      <c r="C373" s="64">
        <v>2.0</v>
      </c>
      <c r="D373" s="64">
        <v>0.0</v>
      </c>
      <c r="E373" s="65">
        <v>0.0</v>
      </c>
    </row>
    <row r="374">
      <c r="A374" s="63" t="s">
        <v>157</v>
      </c>
      <c r="B374" s="63" t="s">
        <v>1114</v>
      </c>
      <c r="C374" s="64">
        <v>4.0</v>
      </c>
      <c r="D374" s="64">
        <v>1.0</v>
      </c>
      <c r="E374" s="65">
        <v>0.25</v>
      </c>
    </row>
    <row r="375">
      <c r="A375" s="63" t="s">
        <v>157</v>
      </c>
      <c r="B375" s="63" t="s">
        <v>1115</v>
      </c>
      <c r="C375" s="64">
        <v>8.0</v>
      </c>
      <c r="D375" s="64">
        <v>0.0</v>
      </c>
      <c r="E375" s="65">
        <v>0.0</v>
      </c>
    </row>
    <row r="376">
      <c r="A376" s="63" t="s">
        <v>158</v>
      </c>
      <c r="B376" s="63" t="s">
        <v>799</v>
      </c>
      <c r="C376" s="64">
        <v>251.0</v>
      </c>
      <c r="D376" s="64">
        <v>56.0</v>
      </c>
      <c r="E376" s="65">
        <v>0.2231</v>
      </c>
    </row>
    <row r="377">
      <c r="A377" s="63" t="s">
        <v>158</v>
      </c>
      <c r="B377" s="63" t="s">
        <v>962</v>
      </c>
      <c r="C377" s="64">
        <v>30.0</v>
      </c>
      <c r="D377" s="64">
        <v>4.0</v>
      </c>
      <c r="E377" s="65">
        <v>0.1333</v>
      </c>
    </row>
    <row r="378">
      <c r="A378" s="63" t="s">
        <v>158</v>
      </c>
      <c r="B378" s="63" t="s">
        <v>417</v>
      </c>
      <c r="C378" s="64">
        <v>340.0</v>
      </c>
      <c r="D378" s="64">
        <v>105.0</v>
      </c>
      <c r="E378" s="65">
        <v>0.3088</v>
      </c>
    </row>
    <row r="379">
      <c r="A379" s="63" t="s">
        <v>158</v>
      </c>
      <c r="B379" s="63" t="s">
        <v>697</v>
      </c>
      <c r="C379" s="64">
        <v>94.0</v>
      </c>
      <c r="D379" s="64">
        <v>14.0</v>
      </c>
      <c r="E379" s="65">
        <v>0.1489</v>
      </c>
    </row>
    <row r="380">
      <c r="A380" s="63" t="s">
        <v>158</v>
      </c>
      <c r="B380" s="63" t="s">
        <v>1116</v>
      </c>
      <c r="C380" s="64">
        <v>78.0</v>
      </c>
      <c r="D380" s="64">
        <v>25.0</v>
      </c>
      <c r="E380" s="65">
        <v>0.3205</v>
      </c>
    </row>
    <row r="381">
      <c r="A381" s="63" t="s">
        <v>158</v>
      </c>
      <c r="B381" s="63" t="s">
        <v>1117</v>
      </c>
      <c r="C381" s="64">
        <v>177.0</v>
      </c>
      <c r="D381" s="64">
        <v>97.0</v>
      </c>
      <c r="E381" s="65">
        <v>0.548</v>
      </c>
    </row>
    <row r="382">
      <c r="A382" s="63" t="s">
        <v>158</v>
      </c>
      <c r="B382" s="63" t="s">
        <v>420</v>
      </c>
      <c r="C382" s="64">
        <v>107.0</v>
      </c>
      <c r="D382" s="64">
        <v>21.0</v>
      </c>
      <c r="E382" s="65">
        <v>0.1963</v>
      </c>
    </row>
    <row r="383">
      <c r="A383" s="63" t="s">
        <v>158</v>
      </c>
      <c r="B383" s="63" t="s">
        <v>801</v>
      </c>
      <c r="C383" s="64">
        <v>150.0</v>
      </c>
      <c r="D383" s="64">
        <v>50.0</v>
      </c>
      <c r="E383" s="65">
        <v>0.3333</v>
      </c>
    </row>
    <row r="384">
      <c r="A384" s="63" t="s">
        <v>158</v>
      </c>
      <c r="B384" s="63" t="s">
        <v>566</v>
      </c>
      <c r="C384" s="64">
        <v>54.0</v>
      </c>
      <c r="D384" s="64">
        <v>12.0</v>
      </c>
      <c r="E384" s="65">
        <v>0.2222</v>
      </c>
    </row>
    <row r="385">
      <c r="A385" s="63" t="s">
        <v>158</v>
      </c>
      <c r="B385" s="63" t="s">
        <v>966</v>
      </c>
      <c r="C385" s="64">
        <v>58.0</v>
      </c>
      <c r="D385" s="64">
        <v>28.0</v>
      </c>
      <c r="E385" s="65">
        <v>0.4828</v>
      </c>
    </row>
    <row r="386">
      <c r="A386" s="63" t="s">
        <v>158</v>
      </c>
      <c r="B386" s="63" t="s">
        <v>422</v>
      </c>
      <c r="C386" s="64">
        <v>44.0</v>
      </c>
      <c r="D386" s="64">
        <v>11.0</v>
      </c>
      <c r="E386" s="65">
        <v>0.25</v>
      </c>
    </row>
    <row r="387">
      <c r="A387" s="63" t="s">
        <v>158</v>
      </c>
      <c r="B387" s="63" t="s">
        <v>804</v>
      </c>
      <c r="C387" s="64">
        <v>39.0</v>
      </c>
      <c r="D387" s="64">
        <v>5.0</v>
      </c>
      <c r="E387" s="65">
        <v>0.1282</v>
      </c>
    </row>
    <row r="388">
      <c r="A388" s="63" t="s">
        <v>158</v>
      </c>
      <c r="B388" s="63" t="s">
        <v>967</v>
      </c>
      <c r="C388" s="64">
        <v>16.0</v>
      </c>
      <c r="D388" s="64">
        <v>0.0</v>
      </c>
      <c r="E388" s="65">
        <v>0.0</v>
      </c>
    </row>
    <row r="389">
      <c r="A389" s="63" t="s">
        <v>158</v>
      </c>
      <c r="B389" s="63" t="s">
        <v>703</v>
      </c>
      <c r="C389" s="64">
        <v>396.0</v>
      </c>
      <c r="D389" s="64">
        <v>105.0</v>
      </c>
      <c r="E389" s="65">
        <v>0.2652</v>
      </c>
    </row>
    <row r="390">
      <c r="A390" s="63" t="s">
        <v>158</v>
      </c>
      <c r="B390" s="63" t="s">
        <v>1118</v>
      </c>
      <c r="C390" s="64">
        <v>19.0</v>
      </c>
      <c r="D390" s="64">
        <v>13.0</v>
      </c>
      <c r="E390" s="65">
        <v>0.6842</v>
      </c>
    </row>
    <row r="391">
      <c r="A391" s="63" t="s">
        <v>158</v>
      </c>
      <c r="B391" s="63" t="s">
        <v>425</v>
      </c>
      <c r="C391" s="64">
        <v>436.0</v>
      </c>
      <c r="D391" s="64">
        <v>134.0</v>
      </c>
      <c r="E391" s="65">
        <v>0.3073</v>
      </c>
    </row>
    <row r="392">
      <c r="A392" s="63" t="s">
        <v>158</v>
      </c>
      <c r="B392" s="63" t="s">
        <v>1119</v>
      </c>
      <c r="C392" s="64">
        <v>75.0</v>
      </c>
      <c r="D392" s="64">
        <v>28.0</v>
      </c>
      <c r="E392" s="65">
        <v>0.3733</v>
      </c>
    </row>
    <row r="393">
      <c r="A393" s="63" t="s">
        <v>158</v>
      </c>
      <c r="B393" s="63" t="s">
        <v>426</v>
      </c>
      <c r="C393" s="64">
        <v>52.0</v>
      </c>
      <c r="D393" s="64">
        <v>8.0</v>
      </c>
      <c r="E393" s="65">
        <v>0.1538</v>
      </c>
    </row>
    <row r="394">
      <c r="A394" s="63" t="s">
        <v>158</v>
      </c>
      <c r="B394" s="63" t="s">
        <v>427</v>
      </c>
      <c r="C394" s="64">
        <v>489.0</v>
      </c>
      <c r="D394" s="64">
        <v>109.0</v>
      </c>
      <c r="E394" s="65">
        <v>0.2229</v>
      </c>
    </row>
    <row r="395">
      <c r="A395" s="63" t="s">
        <v>158</v>
      </c>
      <c r="B395" s="63" t="s">
        <v>480</v>
      </c>
      <c r="C395" s="64">
        <v>1.0</v>
      </c>
      <c r="D395" s="64">
        <v>0.0</v>
      </c>
      <c r="E395" s="65">
        <v>0.0</v>
      </c>
    </row>
    <row r="396">
      <c r="A396" s="63" t="s">
        <v>158</v>
      </c>
      <c r="B396" s="63" t="s">
        <v>970</v>
      </c>
      <c r="C396" s="64">
        <v>930.0</v>
      </c>
      <c r="D396" s="64">
        <v>292.0</v>
      </c>
      <c r="E396" s="65">
        <v>0.314</v>
      </c>
    </row>
    <row r="397">
      <c r="A397" s="63" t="s">
        <v>158</v>
      </c>
      <c r="B397" s="63" t="s">
        <v>568</v>
      </c>
      <c r="C397" s="64">
        <v>257.0</v>
      </c>
      <c r="D397" s="64">
        <v>72.0</v>
      </c>
      <c r="E397" s="65">
        <v>0.2802</v>
      </c>
    </row>
    <row r="398">
      <c r="A398" s="63" t="s">
        <v>158</v>
      </c>
      <c r="B398" s="63" t="s">
        <v>1120</v>
      </c>
      <c r="C398" s="64">
        <v>9.0</v>
      </c>
      <c r="D398" s="64">
        <v>0.0</v>
      </c>
      <c r="E398" s="65">
        <v>0.0</v>
      </c>
    </row>
    <row r="399">
      <c r="A399" s="63" t="s">
        <v>158</v>
      </c>
      <c r="B399" s="63" t="s">
        <v>1121</v>
      </c>
      <c r="C399" s="64">
        <v>288.0</v>
      </c>
      <c r="D399" s="64">
        <v>104.0</v>
      </c>
      <c r="E399" s="65">
        <v>0.3611</v>
      </c>
    </row>
    <row r="400">
      <c r="A400" s="63" t="s">
        <v>158</v>
      </c>
      <c r="B400" s="63" t="s">
        <v>1122</v>
      </c>
      <c r="C400" s="64">
        <v>15.0</v>
      </c>
      <c r="D400" s="64">
        <v>4.0</v>
      </c>
      <c r="E400" s="65">
        <v>0.2667</v>
      </c>
    </row>
    <row r="401">
      <c r="A401" s="63" t="s">
        <v>158</v>
      </c>
      <c r="B401" s="63" t="s">
        <v>975</v>
      </c>
      <c r="C401" s="64">
        <v>141.0</v>
      </c>
      <c r="D401" s="64">
        <v>29.0</v>
      </c>
      <c r="E401" s="65">
        <v>0.2057</v>
      </c>
    </row>
    <row r="402">
      <c r="A402" s="63" t="s">
        <v>158</v>
      </c>
      <c r="B402" s="63" t="s">
        <v>976</v>
      </c>
      <c r="C402" s="64">
        <v>188.0</v>
      </c>
      <c r="D402" s="64">
        <v>51.0</v>
      </c>
      <c r="E402" s="65">
        <v>0.2713</v>
      </c>
    </row>
    <row r="403">
      <c r="A403" s="63" t="s">
        <v>158</v>
      </c>
      <c r="B403" s="63" t="s">
        <v>707</v>
      </c>
      <c r="C403" s="64">
        <v>63.0</v>
      </c>
      <c r="D403" s="64">
        <v>2.0</v>
      </c>
      <c r="E403" s="65">
        <v>0.0317</v>
      </c>
    </row>
    <row r="404">
      <c r="A404" s="63" t="s">
        <v>158</v>
      </c>
      <c r="B404" s="63" t="s">
        <v>431</v>
      </c>
      <c r="C404" s="64">
        <v>805.0</v>
      </c>
      <c r="D404" s="64">
        <v>208.0</v>
      </c>
      <c r="E404" s="65">
        <v>0.2584</v>
      </c>
    </row>
    <row r="405">
      <c r="A405" s="63" t="s">
        <v>158</v>
      </c>
      <c r="B405" s="63" t="s">
        <v>1123</v>
      </c>
      <c r="C405" s="64">
        <v>3.0</v>
      </c>
      <c r="D405" s="64">
        <v>2.0</v>
      </c>
      <c r="E405" s="65">
        <v>0.6667</v>
      </c>
    </row>
    <row r="406">
      <c r="A406" s="63" t="s">
        <v>158</v>
      </c>
      <c r="B406" s="63" t="s">
        <v>811</v>
      </c>
      <c r="C406" s="64">
        <v>2.0</v>
      </c>
      <c r="D406" s="64">
        <v>0.0</v>
      </c>
      <c r="E406" s="65">
        <v>0.0</v>
      </c>
    </row>
    <row r="407">
      <c r="A407" s="63" t="s">
        <v>158</v>
      </c>
      <c r="B407" s="63" t="s">
        <v>978</v>
      </c>
      <c r="C407" s="64">
        <v>169.0</v>
      </c>
      <c r="D407" s="64">
        <v>40.0</v>
      </c>
      <c r="E407" s="65">
        <v>0.2367</v>
      </c>
    </row>
    <row r="408">
      <c r="A408" s="63" t="s">
        <v>158</v>
      </c>
      <c r="B408" s="63" t="s">
        <v>979</v>
      </c>
      <c r="C408" s="64">
        <v>447.0</v>
      </c>
      <c r="D408" s="64">
        <v>194.0</v>
      </c>
      <c r="E408" s="65">
        <v>0.434</v>
      </c>
    </row>
    <row r="409">
      <c r="A409" s="63" t="s">
        <v>158</v>
      </c>
      <c r="B409" s="63" t="s">
        <v>1124</v>
      </c>
      <c r="C409" s="64">
        <v>277.0</v>
      </c>
      <c r="D409" s="64">
        <v>101.0</v>
      </c>
      <c r="E409" s="65">
        <v>0.3646</v>
      </c>
    </row>
    <row r="410">
      <c r="A410" s="63" t="s">
        <v>158</v>
      </c>
      <c r="B410" s="63" t="s">
        <v>709</v>
      </c>
      <c r="C410" s="64">
        <v>22.0</v>
      </c>
      <c r="D410" s="64">
        <v>10.0</v>
      </c>
      <c r="E410" s="65">
        <v>0.4545</v>
      </c>
    </row>
    <row r="411">
      <c r="A411" s="63" t="s">
        <v>158</v>
      </c>
      <c r="B411" s="63" t="s">
        <v>1125</v>
      </c>
      <c r="C411" s="64">
        <v>944.0</v>
      </c>
      <c r="D411" s="64">
        <v>295.0</v>
      </c>
      <c r="E411" s="65">
        <v>0.3125</v>
      </c>
    </row>
    <row r="412">
      <c r="A412" s="63" t="s">
        <v>158</v>
      </c>
      <c r="B412" s="63" t="s">
        <v>812</v>
      </c>
      <c r="C412" s="64">
        <v>1.0</v>
      </c>
      <c r="D412" s="64">
        <v>0.0</v>
      </c>
      <c r="E412" s="65">
        <v>0.0</v>
      </c>
    </row>
    <row r="413">
      <c r="A413" s="63" t="s">
        <v>158</v>
      </c>
      <c r="B413" s="63" t="s">
        <v>1126</v>
      </c>
      <c r="C413" s="64">
        <v>6.0</v>
      </c>
      <c r="D413" s="64">
        <v>1.0</v>
      </c>
      <c r="E413" s="65">
        <v>0.1667</v>
      </c>
    </row>
    <row r="414">
      <c r="A414" s="63" t="s">
        <v>158</v>
      </c>
      <c r="B414" s="63" t="s">
        <v>1127</v>
      </c>
      <c r="C414" s="64">
        <v>213.0</v>
      </c>
      <c r="D414" s="64">
        <v>95.0</v>
      </c>
      <c r="E414" s="65">
        <v>0.446</v>
      </c>
    </row>
    <row r="415">
      <c r="A415" s="63" t="s">
        <v>158</v>
      </c>
      <c r="B415" s="63" t="s">
        <v>1128</v>
      </c>
      <c r="C415" s="64">
        <v>23.0</v>
      </c>
      <c r="D415" s="64">
        <v>4.0</v>
      </c>
      <c r="E415" s="65">
        <v>0.1739</v>
      </c>
    </row>
    <row r="416">
      <c r="A416" s="63" t="s">
        <v>158</v>
      </c>
      <c r="B416" s="63" t="s">
        <v>435</v>
      </c>
      <c r="C416" s="64">
        <v>87.0</v>
      </c>
      <c r="D416" s="64">
        <v>11.0</v>
      </c>
      <c r="E416" s="65">
        <v>0.1264</v>
      </c>
    </row>
    <row r="417">
      <c r="A417" s="63" t="s">
        <v>158</v>
      </c>
      <c r="B417" s="63" t="s">
        <v>1129</v>
      </c>
      <c r="C417" s="64">
        <v>42.0</v>
      </c>
      <c r="D417" s="64">
        <v>18.0</v>
      </c>
      <c r="E417" s="65">
        <v>0.4286</v>
      </c>
    </row>
    <row r="418">
      <c r="A418" s="63" t="s">
        <v>158</v>
      </c>
      <c r="B418" s="63" t="s">
        <v>1130</v>
      </c>
      <c r="C418" s="64">
        <v>1.0</v>
      </c>
      <c r="D418" s="64">
        <v>0.0</v>
      </c>
      <c r="E418" s="65">
        <v>0.0</v>
      </c>
    </row>
    <row r="419">
      <c r="A419" s="63" t="s">
        <v>158</v>
      </c>
      <c r="B419" s="63" t="s">
        <v>982</v>
      </c>
      <c r="C419" s="64">
        <v>44.0</v>
      </c>
      <c r="D419" s="64">
        <v>12.0</v>
      </c>
      <c r="E419" s="65">
        <v>0.2727</v>
      </c>
    </row>
    <row r="420">
      <c r="A420" s="63" t="s">
        <v>158</v>
      </c>
      <c r="B420" s="63" t="s">
        <v>438</v>
      </c>
      <c r="C420" s="64">
        <v>8.0</v>
      </c>
      <c r="D420" s="64">
        <v>0.0</v>
      </c>
      <c r="E420" s="65">
        <v>0.0</v>
      </c>
    </row>
    <row r="421">
      <c r="A421" s="63" t="s">
        <v>158</v>
      </c>
      <c r="B421" s="63" t="s">
        <v>710</v>
      </c>
      <c r="C421" s="64">
        <v>11.0</v>
      </c>
      <c r="D421" s="64">
        <v>1.0</v>
      </c>
      <c r="E421" s="65">
        <v>0.0909</v>
      </c>
    </row>
    <row r="422">
      <c r="A422" s="63" t="s">
        <v>158</v>
      </c>
      <c r="B422" s="63" t="s">
        <v>441</v>
      </c>
      <c r="C422" s="64">
        <v>5.0</v>
      </c>
      <c r="D422" s="64">
        <v>0.0</v>
      </c>
      <c r="E422" s="65">
        <v>0.0</v>
      </c>
    </row>
    <row r="423">
      <c r="A423" s="63" t="s">
        <v>158</v>
      </c>
      <c r="B423" s="63" t="s">
        <v>442</v>
      </c>
      <c r="C423" s="64">
        <v>71.0</v>
      </c>
      <c r="D423" s="64">
        <v>15.0</v>
      </c>
      <c r="E423" s="65">
        <v>0.2113</v>
      </c>
    </row>
    <row r="424">
      <c r="A424" s="63" t="s">
        <v>158</v>
      </c>
      <c r="B424" s="63" t="s">
        <v>711</v>
      </c>
      <c r="C424" s="64">
        <v>67.0</v>
      </c>
      <c r="D424" s="64">
        <v>20.0</v>
      </c>
      <c r="E424" s="65">
        <v>0.2985</v>
      </c>
    </row>
    <row r="425">
      <c r="A425" s="63" t="s">
        <v>158</v>
      </c>
      <c r="B425" s="63" t="s">
        <v>443</v>
      </c>
      <c r="C425" s="64">
        <v>748.0</v>
      </c>
      <c r="D425" s="64">
        <v>321.0</v>
      </c>
      <c r="E425" s="65">
        <v>0.4291</v>
      </c>
    </row>
    <row r="426">
      <c r="A426" s="63" t="s">
        <v>158</v>
      </c>
      <c r="B426" s="63" t="s">
        <v>984</v>
      </c>
      <c r="C426" s="64">
        <v>719.0</v>
      </c>
      <c r="D426" s="64">
        <v>132.0</v>
      </c>
      <c r="E426" s="65">
        <v>0.1836</v>
      </c>
    </row>
    <row r="427">
      <c r="A427" s="63" t="s">
        <v>158</v>
      </c>
      <c r="B427" s="63" t="s">
        <v>985</v>
      </c>
      <c r="C427" s="64">
        <v>2.0</v>
      </c>
      <c r="D427" s="64">
        <v>0.0</v>
      </c>
      <c r="E427" s="65">
        <v>0.0</v>
      </c>
    </row>
    <row r="428">
      <c r="A428" s="63" t="s">
        <v>158</v>
      </c>
      <c r="B428" s="63" t="s">
        <v>445</v>
      </c>
      <c r="C428" s="64">
        <v>484.0</v>
      </c>
      <c r="D428" s="64">
        <v>118.0</v>
      </c>
      <c r="E428" s="65">
        <v>0.2438</v>
      </c>
    </row>
    <row r="429">
      <c r="A429" s="63" t="s">
        <v>158</v>
      </c>
      <c r="B429" s="63" t="s">
        <v>1131</v>
      </c>
      <c r="C429" s="64">
        <v>4.0</v>
      </c>
      <c r="D429" s="64">
        <v>1.0</v>
      </c>
      <c r="E429" s="65">
        <v>0.25</v>
      </c>
    </row>
    <row r="430">
      <c r="A430" s="63" t="s">
        <v>158</v>
      </c>
      <c r="B430" s="63" t="s">
        <v>1132</v>
      </c>
      <c r="C430" s="64">
        <v>366.0</v>
      </c>
      <c r="D430" s="64">
        <v>116.0</v>
      </c>
      <c r="E430" s="65">
        <v>0.3169</v>
      </c>
    </row>
    <row r="431">
      <c r="A431" s="63" t="s">
        <v>158</v>
      </c>
      <c r="B431" s="63" t="s">
        <v>1133</v>
      </c>
      <c r="C431" s="64">
        <v>121.0</v>
      </c>
      <c r="D431" s="64">
        <v>68.0</v>
      </c>
      <c r="E431" s="65">
        <v>0.562</v>
      </c>
    </row>
    <row r="432">
      <c r="A432" s="63" t="s">
        <v>158</v>
      </c>
      <c r="B432" s="63" t="s">
        <v>987</v>
      </c>
      <c r="C432" s="64">
        <v>586.0</v>
      </c>
      <c r="D432" s="64">
        <v>113.0</v>
      </c>
      <c r="E432" s="65">
        <v>0.1928</v>
      </c>
    </row>
    <row r="433">
      <c r="A433" s="63" t="s">
        <v>158</v>
      </c>
      <c r="B433" s="63" t="s">
        <v>575</v>
      </c>
      <c r="C433" s="64">
        <v>196.0</v>
      </c>
      <c r="D433" s="64">
        <v>55.0</v>
      </c>
      <c r="E433" s="65">
        <v>0.2806</v>
      </c>
    </row>
    <row r="434">
      <c r="A434" s="63" t="s">
        <v>158</v>
      </c>
      <c r="B434" s="63" t="s">
        <v>989</v>
      </c>
      <c r="C434" s="64">
        <v>5.0</v>
      </c>
      <c r="D434" s="64">
        <v>1.0</v>
      </c>
      <c r="E434" s="65">
        <v>0.2</v>
      </c>
    </row>
    <row r="435">
      <c r="A435" s="63" t="s">
        <v>159</v>
      </c>
      <c r="B435" s="63" t="s">
        <v>713</v>
      </c>
      <c r="C435" s="64">
        <v>15.0</v>
      </c>
      <c r="D435" s="64">
        <v>0.0</v>
      </c>
      <c r="E435" s="65">
        <v>0.0</v>
      </c>
    </row>
    <row r="436">
      <c r="A436" s="63" t="s">
        <v>159</v>
      </c>
      <c r="B436" s="63" t="s">
        <v>990</v>
      </c>
      <c r="C436" s="64">
        <v>4.0</v>
      </c>
      <c r="D436" s="64">
        <v>1.0</v>
      </c>
      <c r="E436" s="65">
        <v>0.25</v>
      </c>
    </row>
    <row r="437">
      <c r="A437" s="63" t="s">
        <v>160</v>
      </c>
      <c r="B437" s="63" t="s">
        <v>457</v>
      </c>
      <c r="C437" s="64">
        <v>117.0</v>
      </c>
      <c r="D437" s="64">
        <v>21.0</v>
      </c>
      <c r="E437" s="65">
        <v>0.1795</v>
      </c>
    </row>
    <row r="438">
      <c r="A438" s="63" t="s">
        <v>160</v>
      </c>
      <c r="B438" s="63" t="s">
        <v>991</v>
      </c>
      <c r="C438" s="64">
        <v>18.0</v>
      </c>
      <c r="D438" s="64">
        <v>9.0</v>
      </c>
      <c r="E438" s="65">
        <v>0.5</v>
      </c>
    </row>
    <row r="439">
      <c r="A439" s="63" t="s">
        <v>160</v>
      </c>
      <c r="B439" s="63" t="s">
        <v>458</v>
      </c>
      <c r="C439" s="64">
        <v>34.0</v>
      </c>
      <c r="D439" s="64">
        <v>20.0</v>
      </c>
      <c r="E439" s="65">
        <v>0.5882</v>
      </c>
    </row>
    <row r="440">
      <c r="A440" s="63" t="s">
        <v>162</v>
      </c>
      <c r="B440" s="63" t="s">
        <v>576</v>
      </c>
      <c r="C440" s="64">
        <v>3.0</v>
      </c>
      <c r="D440" s="64">
        <v>2.0</v>
      </c>
      <c r="E440" s="65">
        <v>0.6667</v>
      </c>
    </row>
    <row r="441">
      <c r="A441" s="63" t="s">
        <v>163</v>
      </c>
      <c r="B441" s="63" t="s">
        <v>1134</v>
      </c>
      <c r="C441" s="64">
        <v>5.0</v>
      </c>
      <c r="D441" s="64">
        <v>2.0</v>
      </c>
      <c r="E441" s="65">
        <v>0.4</v>
      </c>
    </row>
    <row r="442">
      <c r="A442" s="63" t="s">
        <v>163</v>
      </c>
      <c r="B442" s="63" t="s">
        <v>1135</v>
      </c>
      <c r="C442" s="64">
        <v>7.0</v>
      </c>
      <c r="D442" s="64">
        <v>2.0</v>
      </c>
      <c r="E442" s="65">
        <v>0.2857</v>
      </c>
    </row>
    <row r="443">
      <c r="A443" s="63" t="s">
        <v>164</v>
      </c>
      <c r="B443" s="63" t="s">
        <v>714</v>
      </c>
      <c r="C443" s="64">
        <v>1.0</v>
      </c>
      <c r="D443" s="64">
        <v>1.0</v>
      </c>
      <c r="E443" s="65">
        <v>1.0</v>
      </c>
    </row>
    <row r="444">
      <c r="A444" s="63" t="s">
        <v>166</v>
      </c>
      <c r="B444" s="63" t="s">
        <v>1136</v>
      </c>
      <c r="C444" s="64">
        <v>1.0</v>
      </c>
      <c r="D444" s="64">
        <v>1.0</v>
      </c>
      <c r="E444" s="65">
        <v>1.0</v>
      </c>
    </row>
    <row r="445">
      <c r="A445" s="63" t="s">
        <v>169</v>
      </c>
      <c r="B445" s="63" t="s">
        <v>993</v>
      </c>
      <c r="C445" s="64">
        <v>1195.0</v>
      </c>
      <c r="D445" s="64">
        <v>311.0</v>
      </c>
      <c r="E445" s="65">
        <v>0.2603</v>
      </c>
    </row>
    <row r="446">
      <c r="A446" s="63" t="s">
        <v>169</v>
      </c>
      <c r="B446" s="63" t="s">
        <v>1137</v>
      </c>
      <c r="C446" s="64">
        <v>1.0</v>
      </c>
      <c r="D446" s="64">
        <v>0.0</v>
      </c>
      <c r="E446" s="65">
        <v>0.0</v>
      </c>
    </row>
    <row r="447">
      <c r="A447" s="63" t="s">
        <v>173</v>
      </c>
      <c r="B447" s="63" t="s">
        <v>1138</v>
      </c>
      <c r="C447" s="64">
        <v>1.0</v>
      </c>
      <c r="D447" s="64">
        <v>1.0</v>
      </c>
      <c r="E447" s="65">
        <v>1.0</v>
      </c>
    </row>
    <row r="448">
      <c r="A448" s="63" t="s">
        <v>174</v>
      </c>
      <c r="B448" s="63" t="s">
        <v>1139</v>
      </c>
      <c r="C448" s="64">
        <v>557.0</v>
      </c>
      <c r="D448" s="64">
        <v>238.0</v>
      </c>
      <c r="E448" s="65">
        <v>0.4273</v>
      </c>
    </row>
    <row r="449">
      <c r="A449" s="63" t="s">
        <v>174</v>
      </c>
      <c r="B449" s="63" t="s">
        <v>995</v>
      </c>
      <c r="C449" s="64">
        <v>759.0</v>
      </c>
      <c r="D449" s="64">
        <v>238.0</v>
      </c>
      <c r="E449" s="65">
        <v>0.3136</v>
      </c>
    </row>
    <row r="450">
      <c r="A450" s="63" t="s">
        <v>174</v>
      </c>
      <c r="B450" s="63" t="s">
        <v>718</v>
      </c>
      <c r="C450" s="64">
        <v>3.0</v>
      </c>
      <c r="D450" s="64">
        <v>0.0</v>
      </c>
      <c r="E450" s="65">
        <v>0.0</v>
      </c>
    </row>
    <row r="451">
      <c r="A451" s="63" t="s">
        <v>174</v>
      </c>
      <c r="B451" s="63" t="s">
        <v>471</v>
      </c>
      <c r="C451" s="64">
        <v>171.0</v>
      </c>
      <c r="D451" s="64">
        <v>83.0</v>
      </c>
      <c r="E451" s="65">
        <v>0.4854</v>
      </c>
    </row>
    <row r="452">
      <c r="A452" s="63" t="s">
        <v>174</v>
      </c>
      <c r="B452" s="63" t="s">
        <v>1140</v>
      </c>
      <c r="C452" s="64">
        <v>11.0</v>
      </c>
      <c r="D452" s="64">
        <v>1.0</v>
      </c>
      <c r="E452" s="65">
        <v>0.0909</v>
      </c>
    </row>
    <row r="453">
      <c r="A453" s="63" t="s">
        <v>174</v>
      </c>
      <c r="B453" s="63" t="s">
        <v>720</v>
      </c>
      <c r="C453" s="64">
        <v>291.0</v>
      </c>
      <c r="D453" s="64">
        <v>74.0</v>
      </c>
      <c r="E453" s="65">
        <v>0.2543</v>
      </c>
    </row>
    <row r="454">
      <c r="A454" s="63" t="s">
        <v>174</v>
      </c>
      <c r="B454" s="63" t="s">
        <v>473</v>
      </c>
      <c r="C454" s="64">
        <v>4.0</v>
      </c>
      <c r="D454" s="64">
        <v>1.0</v>
      </c>
      <c r="E454" s="65">
        <v>0.25</v>
      </c>
    </row>
    <row r="455">
      <c r="A455" s="63" t="s">
        <v>174</v>
      </c>
      <c r="B455" s="63" t="s">
        <v>996</v>
      </c>
      <c r="C455" s="64">
        <v>59.0</v>
      </c>
      <c r="D455" s="64">
        <v>11.0</v>
      </c>
      <c r="E455" s="65">
        <v>0.1864</v>
      </c>
    </row>
    <row r="456">
      <c r="A456" s="63" t="s">
        <v>174</v>
      </c>
      <c r="B456" s="63" t="s">
        <v>583</v>
      </c>
      <c r="C456" s="64">
        <v>24.0</v>
      </c>
      <c r="D456" s="64">
        <v>11.0</v>
      </c>
      <c r="E456" s="65">
        <v>0.4583</v>
      </c>
    </row>
    <row r="457">
      <c r="A457" s="63" t="s">
        <v>174</v>
      </c>
      <c r="B457" s="63" t="s">
        <v>721</v>
      </c>
      <c r="C457" s="64">
        <v>360.0</v>
      </c>
      <c r="D457" s="64">
        <v>172.0</v>
      </c>
      <c r="E457" s="65">
        <v>0.4778</v>
      </c>
    </row>
    <row r="458">
      <c r="A458" s="63" t="s">
        <v>174</v>
      </c>
      <c r="B458" s="63" t="s">
        <v>476</v>
      </c>
      <c r="C458" s="64">
        <v>11.0</v>
      </c>
      <c r="D458" s="64">
        <v>3.0</v>
      </c>
      <c r="E458" s="65">
        <v>0.2727</v>
      </c>
    </row>
    <row r="459">
      <c r="A459" s="63" t="s">
        <v>174</v>
      </c>
      <c r="B459" s="63" t="s">
        <v>722</v>
      </c>
      <c r="C459" s="64">
        <v>511.0</v>
      </c>
      <c r="D459" s="64">
        <v>202.0</v>
      </c>
      <c r="E459" s="65">
        <v>0.3953</v>
      </c>
    </row>
    <row r="460">
      <c r="A460" s="63" t="s">
        <v>174</v>
      </c>
      <c r="B460" s="63" t="s">
        <v>1141</v>
      </c>
      <c r="C460" s="64">
        <v>12.0</v>
      </c>
      <c r="D460" s="64">
        <v>3.0</v>
      </c>
      <c r="E460" s="65">
        <v>0.25</v>
      </c>
    </row>
    <row r="461">
      <c r="A461" s="63" t="s">
        <v>174</v>
      </c>
      <c r="B461" s="63" t="s">
        <v>1142</v>
      </c>
      <c r="C461" s="64">
        <v>5.0</v>
      </c>
      <c r="D461" s="64">
        <v>1.0</v>
      </c>
      <c r="E461" s="65">
        <v>0.2</v>
      </c>
    </row>
    <row r="462">
      <c r="A462" s="63" t="s">
        <v>174</v>
      </c>
      <c r="B462" s="63" t="s">
        <v>998</v>
      </c>
      <c r="C462" s="64">
        <v>606.0</v>
      </c>
      <c r="D462" s="64">
        <v>147.0</v>
      </c>
      <c r="E462" s="65">
        <v>0.2426</v>
      </c>
    </row>
    <row r="463">
      <c r="A463" s="63" t="s">
        <v>174</v>
      </c>
      <c r="B463" s="63" t="s">
        <v>1143</v>
      </c>
      <c r="C463" s="64">
        <v>359.0</v>
      </c>
      <c r="D463" s="64">
        <v>109.0</v>
      </c>
      <c r="E463" s="65">
        <v>0.3036</v>
      </c>
    </row>
    <row r="464">
      <c r="A464" s="63" t="s">
        <v>174</v>
      </c>
      <c r="B464" s="63" t="s">
        <v>480</v>
      </c>
      <c r="C464" s="64">
        <v>464.0</v>
      </c>
      <c r="D464" s="64">
        <v>24.0</v>
      </c>
      <c r="E464" s="65">
        <v>0.0517</v>
      </c>
    </row>
    <row r="465">
      <c r="A465" s="63" t="s">
        <v>174</v>
      </c>
      <c r="B465" s="63" t="s">
        <v>1144</v>
      </c>
      <c r="C465" s="64">
        <v>10.0</v>
      </c>
      <c r="D465" s="64">
        <v>4.0</v>
      </c>
      <c r="E465" s="65">
        <v>0.4</v>
      </c>
    </row>
    <row r="466">
      <c r="A466" s="63" t="s">
        <v>174</v>
      </c>
      <c r="B466" s="63" t="s">
        <v>1145</v>
      </c>
      <c r="C466" s="64">
        <v>117.0</v>
      </c>
      <c r="D466" s="64">
        <v>15.0</v>
      </c>
      <c r="E466" s="65">
        <v>0.1282</v>
      </c>
    </row>
    <row r="467">
      <c r="A467" s="63" t="s">
        <v>174</v>
      </c>
      <c r="B467" s="63" t="s">
        <v>999</v>
      </c>
      <c r="C467" s="64">
        <v>934.0</v>
      </c>
      <c r="D467" s="64">
        <v>276.0</v>
      </c>
      <c r="E467" s="65">
        <v>0.2955</v>
      </c>
    </row>
    <row r="468">
      <c r="A468" s="63" t="s">
        <v>174</v>
      </c>
      <c r="B468" s="63" t="s">
        <v>1146</v>
      </c>
      <c r="C468" s="64">
        <v>12.0</v>
      </c>
      <c r="D468" s="64">
        <v>5.0</v>
      </c>
      <c r="E468" s="65">
        <v>0.4167</v>
      </c>
    </row>
    <row r="469">
      <c r="A469" s="63" t="s">
        <v>174</v>
      </c>
      <c r="B469" s="63" t="s">
        <v>725</v>
      </c>
      <c r="C469" s="64">
        <v>83.0</v>
      </c>
      <c r="D469" s="64">
        <v>22.0</v>
      </c>
      <c r="E469" s="65">
        <v>0.2651</v>
      </c>
    </row>
    <row r="470">
      <c r="A470" s="63" t="s">
        <v>174</v>
      </c>
      <c r="B470" s="63" t="s">
        <v>1001</v>
      </c>
      <c r="C470" s="64">
        <v>208.0</v>
      </c>
      <c r="D470" s="64">
        <v>83.0</v>
      </c>
      <c r="E470" s="65">
        <v>0.399</v>
      </c>
    </row>
    <row r="471">
      <c r="A471" s="63" t="s">
        <v>174</v>
      </c>
      <c r="B471" s="63" t="s">
        <v>1147</v>
      </c>
      <c r="C471" s="64">
        <v>39.0</v>
      </c>
      <c r="D471" s="64">
        <v>17.0</v>
      </c>
      <c r="E471" s="65">
        <v>0.4359</v>
      </c>
    </row>
    <row r="472">
      <c r="A472" s="63" t="s">
        <v>174</v>
      </c>
      <c r="B472" s="63" t="s">
        <v>1148</v>
      </c>
      <c r="C472" s="64">
        <v>2.0</v>
      </c>
      <c r="D472" s="64">
        <v>0.0</v>
      </c>
      <c r="E472" s="65">
        <v>0.0</v>
      </c>
    </row>
    <row r="473">
      <c r="A473" s="63" t="s">
        <v>174</v>
      </c>
      <c r="B473" s="63" t="s">
        <v>486</v>
      </c>
      <c r="C473" s="64">
        <v>520.0</v>
      </c>
      <c r="D473" s="64">
        <v>183.0</v>
      </c>
      <c r="E473" s="65">
        <v>0.3519</v>
      </c>
    </row>
    <row r="474">
      <c r="A474" s="63" t="s">
        <v>174</v>
      </c>
      <c r="B474" s="63" t="s">
        <v>1149</v>
      </c>
      <c r="C474" s="64">
        <v>541.0</v>
      </c>
      <c r="D474" s="64">
        <v>150.0</v>
      </c>
      <c r="E474" s="65">
        <v>0.2773</v>
      </c>
    </row>
    <row r="475">
      <c r="A475" s="63" t="s">
        <v>174</v>
      </c>
      <c r="B475" s="63" t="s">
        <v>488</v>
      </c>
      <c r="C475" s="64">
        <v>488.0</v>
      </c>
      <c r="D475" s="64">
        <v>238.0</v>
      </c>
      <c r="E475" s="65">
        <v>0.4877</v>
      </c>
    </row>
    <row r="476">
      <c r="A476" s="63" t="s">
        <v>174</v>
      </c>
      <c r="B476" s="63" t="s">
        <v>1004</v>
      </c>
      <c r="C476" s="64">
        <v>555.0</v>
      </c>
      <c r="D476" s="64">
        <v>92.0</v>
      </c>
      <c r="E476" s="65">
        <v>0.1658</v>
      </c>
    </row>
    <row r="477">
      <c r="A477" s="63" t="s">
        <v>175</v>
      </c>
      <c r="B477" s="63" t="s">
        <v>490</v>
      </c>
      <c r="C477" s="64">
        <v>5.0</v>
      </c>
      <c r="D477" s="64">
        <v>4.0</v>
      </c>
      <c r="E477" s="65">
        <v>0.8</v>
      </c>
    </row>
    <row r="478">
      <c r="A478" s="63" t="s">
        <v>175</v>
      </c>
      <c r="B478" s="63" t="s">
        <v>1150</v>
      </c>
      <c r="C478" s="64">
        <v>5.0</v>
      </c>
      <c r="D478" s="64">
        <v>1.0</v>
      </c>
      <c r="E478" s="65">
        <v>0.2</v>
      </c>
    </row>
    <row r="479">
      <c r="A479" s="63" t="s">
        <v>175</v>
      </c>
      <c r="B479" s="63" t="s">
        <v>492</v>
      </c>
      <c r="C479" s="64">
        <v>13.0</v>
      </c>
      <c r="D479" s="64">
        <v>6.0</v>
      </c>
      <c r="E479" s="65">
        <v>0.4615</v>
      </c>
    </row>
    <row r="480">
      <c r="A480" s="63" t="s">
        <v>177</v>
      </c>
      <c r="B480" s="63" t="s">
        <v>1151</v>
      </c>
      <c r="C480" s="64">
        <v>4.0</v>
      </c>
      <c r="D480" s="64">
        <v>0.0</v>
      </c>
      <c r="E480" s="65">
        <v>0.0</v>
      </c>
    </row>
    <row r="481">
      <c r="A481" s="63" t="s">
        <v>177</v>
      </c>
      <c r="B481" s="63" t="s">
        <v>1152</v>
      </c>
      <c r="C481" s="64">
        <v>1.0</v>
      </c>
      <c r="D481" s="64">
        <v>1.0</v>
      </c>
      <c r="E481" s="65">
        <v>1.0</v>
      </c>
    </row>
    <row r="482">
      <c r="A482" s="63" t="s">
        <v>178</v>
      </c>
      <c r="B482" s="63" t="s">
        <v>1153</v>
      </c>
      <c r="C482" s="64">
        <v>4.0</v>
      </c>
      <c r="D482" s="64">
        <v>0.0</v>
      </c>
      <c r="E482" s="65">
        <v>0.0</v>
      </c>
    </row>
    <row r="483">
      <c r="A483" s="63" t="s">
        <v>178</v>
      </c>
      <c r="B483" s="63" t="s">
        <v>829</v>
      </c>
      <c r="C483" s="64">
        <v>299.0</v>
      </c>
      <c r="D483" s="64">
        <v>143.0</v>
      </c>
      <c r="E483" s="65">
        <v>0.4783</v>
      </c>
    </row>
    <row r="484">
      <c r="A484" s="63" t="s">
        <v>178</v>
      </c>
      <c r="B484" s="63" t="s">
        <v>1006</v>
      </c>
      <c r="C484" s="64">
        <v>54.0</v>
      </c>
      <c r="D484" s="64">
        <v>7.0</v>
      </c>
      <c r="E484" s="65">
        <v>0.1296</v>
      </c>
    </row>
    <row r="485">
      <c r="A485" s="63" t="s">
        <v>178</v>
      </c>
      <c r="B485" s="63" t="s">
        <v>1154</v>
      </c>
      <c r="C485" s="64">
        <v>4.0</v>
      </c>
      <c r="D485" s="64">
        <v>4.0</v>
      </c>
      <c r="E485" s="65">
        <v>1.0</v>
      </c>
    </row>
    <row r="486">
      <c r="A486" s="63" t="s">
        <v>178</v>
      </c>
      <c r="B486" s="63" t="s">
        <v>1155</v>
      </c>
      <c r="C486" s="64">
        <v>21.0</v>
      </c>
      <c r="D486" s="64">
        <v>8.0</v>
      </c>
      <c r="E486" s="65">
        <v>0.381</v>
      </c>
    </row>
    <row r="487">
      <c r="A487" s="63" t="s">
        <v>178</v>
      </c>
      <c r="B487" s="63" t="s">
        <v>830</v>
      </c>
      <c r="C487" s="64">
        <v>108.0</v>
      </c>
      <c r="D487" s="64">
        <v>35.0</v>
      </c>
      <c r="E487" s="65">
        <v>0.3241</v>
      </c>
    </row>
    <row r="488">
      <c r="A488" s="84"/>
      <c r="B488" s="11"/>
      <c r="C488" s="85">
        <f t="shared" ref="C488:D488" si="1">SUM(C2:C487)</f>
        <v>79000</v>
      </c>
      <c r="D488" s="85">
        <f t="shared" si="1"/>
        <v>20382</v>
      </c>
      <c r="E488" s="86">
        <f>D488/C488</f>
        <v>0.258</v>
      </c>
    </row>
    <row r="489">
      <c r="E489" s="4"/>
    </row>
  </sheetData>
  <autoFilter ref="$A$1:$D$488"/>
  <mergeCells count="1">
    <mergeCell ref="A488:B488"/>
  </mergeCells>
  <drawing r:id="rId1"/>
</worksheet>
</file>