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SS 70th Average Monthly Income" sheetId="1" r:id="rId4"/>
    <sheet state="visible" name="NSS 70th Debt Status" sheetId="2" r:id="rId5"/>
    <sheet state="visible" name="NSS 77th Average Monthly Income" sheetId="3" r:id="rId6"/>
    <sheet state="visible" name="NSS 77th Debt Status" sheetId="4" r:id="rId7"/>
    <sheet state="visible" name="Comparative Analysis" sheetId="5" r:id="rId8"/>
  </sheets>
  <definedNames/>
  <calcPr/>
</workbook>
</file>

<file path=xl/sharedStrings.xml><?xml version="1.0" encoding="utf-8"?>
<sst xmlns="http://schemas.openxmlformats.org/spreadsheetml/2006/main" count="217" uniqueCount="202">
  <si>
    <r>
      <rPr>
        <rFont val="Times New Roman"/>
        <i/>
        <color theme="1"/>
        <sz val="9.0"/>
      </rPr>
      <t>Detailed Tables</t>
    </r>
  </si>
  <si>
    <t>Table 7: Average monthly income (Rs.) and consumption expenditure (Rs)   per agricultural household for the agricultural year July 2012-June 2013 for different States/ Group of UTs</t>
  </si>
  <si>
    <r>
      <rPr>
        <rFont val="Times New Roman"/>
        <color theme="1"/>
        <sz val="10.0"/>
      </rPr>
      <t>State/ Group of UTs</t>
    </r>
  </si>
  <si>
    <r>
      <rPr>
        <rFont val="Times New Roman"/>
        <color theme="1"/>
        <sz val="10.0"/>
      </rPr>
      <t>income from wages (Rs)</t>
    </r>
  </si>
  <si>
    <r>
      <rPr>
        <rFont val="Times New Roman"/>
        <color theme="1"/>
        <sz val="10.0"/>
      </rPr>
      <t>net receipt from cultivation (Rs)</t>
    </r>
  </si>
  <si>
    <r>
      <rPr>
        <rFont val="Times New Roman"/>
        <color theme="1"/>
        <sz val="10.0"/>
      </rPr>
      <t xml:space="preserve">net receipt from farming of
</t>
    </r>
    <r>
      <rPr>
        <rFont val="Times New Roman"/>
        <color theme="1"/>
        <sz val="10.0"/>
      </rPr>
      <t>animals (Rs)</t>
    </r>
  </si>
  <si>
    <r>
      <rPr>
        <rFont val="Times New Roman"/>
        <color theme="1"/>
        <sz val="10.0"/>
      </rPr>
      <t xml:space="preserve">net receipt from non- farm
</t>
    </r>
    <r>
      <rPr>
        <rFont val="Times New Roman"/>
        <color theme="1"/>
        <sz val="10.0"/>
      </rPr>
      <t>business (Rs)</t>
    </r>
  </si>
  <si>
    <r>
      <rPr>
        <rFont val="Times New Roman"/>
        <color theme="1"/>
        <sz val="10.0"/>
      </rPr>
      <t>total income (Rs)</t>
    </r>
  </si>
  <si>
    <r>
      <rPr>
        <rFont val="Times New Roman"/>
        <color theme="1"/>
        <sz val="10.0"/>
      </rPr>
      <t>total consumption expenditure (Rs)</t>
    </r>
  </si>
  <si>
    <r>
      <rPr>
        <rFont val="Times New Roman"/>
        <color theme="1"/>
        <sz val="10.0"/>
      </rPr>
      <t xml:space="preserve">net investment in productive asset
</t>
    </r>
    <r>
      <rPr>
        <rFont val="Times New Roman"/>
        <color theme="1"/>
        <sz val="10.0"/>
      </rPr>
      <t>(Rs)</t>
    </r>
  </si>
  <si>
    <r>
      <rPr>
        <rFont val="Times New Roman"/>
        <color theme="1"/>
        <sz val="10.0"/>
      </rPr>
      <t>agricultural households</t>
    </r>
  </si>
  <si>
    <r>
      <rPr>
        <rFont val="Times New Roman"/>
        <color theme="1"/>
        <sz val="10.0"/>
      </rPr>
      <t>estd. (00)</t>
    </r>
  </si>
  <si>
    <r>
      <rPr>
        <rFont val="Times New Roman"/>
        <color theme="1"/>
        <sz val="10.0"/>
      </rPr>
      <t>sample</t>
    </r>
  </si>
  <si>
    <t>Nominal Income</t>
  </si>
  <si>
    <t>Real income adjusted for CPI-AL (672)</t>
  </si>
  <si>
    <t>Income from cultivation</t>
  </si>
  <si>
    <t>% income from cultivation</t>
  </si>
  <si>
    <t>Income from other sources</t>
  </si>
  <si>
    <t>% income from other sources</t>
  </si>
  <si>
    <t>Real income based on CPI Rural (102.7)</t>
  </si>
  <si>
    <r>
      <rPr>
        <rFont val="Times New Roman"/>
        <color theme="1"/>
        <sz val="10.0"/>
      </rPr>
      <t>Andhra Pradesh</t>
    </r>
  </si>
  <si>
    <r>
      <rPr>
        <rFont val="Times New Roman"/>
        <color theme="1"/>
        <sz val="10.0"/>
      </rPr>
      <t>Arunachal Pradesh</t>
    </r>
  </si>
  <si>
    <r>
      <rPr>
        <rFont val="Times New Roman"/>
        <color theme="1"/>
        <sz val="10.0"/>
      </rPr>
      <t>Assam</t>
    </r>
  </si>
  <si>
    <r>
      <rPr>
        <rFont val="Times New Roman"/>
        <color theme="1"/>
        <sz val="10.0"/>
      </rPr>
      <t>Bihar</t>
    </r>
  </si>
  <si>
    <r>
      <rPr>
        <rFont val="Times New Roman"/>
        <color theme="1"/>
        <sz val="10.0"/>
      </rPr>
      <t>Chhattisgarh</t>
    </r>
  </si>
  <si>
    <r>
      <rPr>
        <rFont val="Times New Roman"/>
        <color theme="1"/>
        <sz val="10.0"/>
      </rPr>
      <t>Gujarat</t>
    </r>
  </si>
  <si>
    <r>
      <rPr>
        <rFont val="Times New Roman"/>
        <color theme="1"/>
        <sz val="10.0"/>
      </rPr>
      <t>Haryana</t>
    </r>
  </si>
  <si>
    <r>
      <rPr>
        <rFont val="Times New Roman"/>
        <color theme="1"/>
        <sz val="10.0"/>
      </rPr>
      <t>Himachal Pradesh</t>
    </r>
  </si>
  <si>
    <r>
      <rPr>
        <rFont val="Times New Roman"/>
        <color theme="1"/>
        <sz val="10.0"/>
      </rPr>
      <t>Jammu &amp; Kashmir</t>
    </r>
  </si>
  <si>
    <r>
      <rPr>
        <rFont val="Times New Roman"/>
        <color theme="1"/>
        <sz val="10.0"/>
      </rPr>
      <t>Jharkhand</t>
    </r>
  </si>
  <si>
    <r>
      <rPr>
        <rFont val="Times New Roman"/>
        <color theme="1"/>
        <sz val="10.0"/>
      </rPr>
      <t>Karnataka</t>
    </r>
  </si>
  <si>
    <r>
      <rPr>
        <rFont val="Times New Roman"/>
        <color theme="1"/>
        <sz val="10.0"/>
      </rPr>
      <t>Kerala</t>
    </r>
  </si>
  <si>
    <r>
      <rPr>
        <rFont val="Times New Roman"/>
        <color theme="1"/>
        <sz val="10.0"/>
      </rPr>
      <t>Madhya Pradesh</t>
    </r>
  </si>
  <si>
    <r>
      <rPr>
        <rFont val="Times New Roman"/>
        <color theme="1"/>
        <sz val="10.0"/>
      </rPr>
      <t>Maharashtra</t>
    </r>
  </si>
  <si>
    <r>
      <rPr>
        <rFont val="Times New Roman"/>
        <color theme="1"/>
        <sz val="10.0"/>
      </rPr>
      <t>Manipur</t>
    </r>
  </si>
  <si>
    <r>
      <rPr>
        <rFont val="Times New Roman"/>
        <color theme="1"/>
        <sz val="10.0"/>
      </rPr>
      <t>Meghalaya</t>
    </r>
  </si>
  <si>
    <r>
      <rPr>
        <rFont val="Times New Roman"/>
        <color theme="1"/>
        <sz val="10.0"/>
      </rPr>
      <t>Mizoram</t>
    </r>
  </si>
  <si>
    <r>
      <rPr>
        <rFont val="Times New Roman"/>
        <color theme="1"/>
        <sz val="10.0"/>
      </rPr>
      <t>Nagaland</t>
    </r>
  </si>
  <si>
    <r>
      <rPr>
        <rFont val="Times New Roman"/>
        <color theme="1"/>
        <sz val="10.0"/>
      </rPr>
      <t>Odisha</t>
    </r>
  </si>
  <si>
    <r>
      <rPr>
        <rFont val="Times New Roman"/>
        <color theme="1"/>
        <sz val="10.0"/>
      </rPr>
      <t>Punjab</t>
    </r>
  </si>
  <si>
    <r>
      <rPr>
        <rFont val="Times New Roman"/>
        <color theme="1"/>
        <sz val="10.0"/>
      </rPr>
      <t>Rajasthan</t>
    </r>
  </si>
  <si>
    <r>
      <rPr>
        <rFont val="Times New Roman"/>
        <color theme="1"/>
        <sz val="10.0"/>
      </rPr>
      <t>Sikkim</t>
    </r>
  </si>
  <si>
    <r>
      <rPr>
        <rFont val="Times New Roman"/>
        <color theme="1"/>
        <sz val="10.0"/>
      </rPr>
      <t>Tamil Nadu</t>
    </r>
  </si>
  <si>
    <r>
      <rPr>
        <rFont val="Times New Roman"/>
        <color theme="1"/>
        <sz val="10.0"/>
      </rPr>
      <t>Telangana</t>
    </r>
  </si>
  <si>
    <r>
      <rPr>
        <rFont val="Times New Roman"/>
        <color theme="1"/>
        <sz val="10.0"/>
      </rPr>
      <t>Tripura</t>
    </r>
  </si>
  <si>
    <r>
      <rPr>
        <rFont val="Times New Roman"/>
        <color theme="1"/>
        <sz val="10.0"/>
      </rPr>
      <t>Uttarakhand</t>
    </r>
  </si>
  <si>
    <r>
      <rPr>
        <rFont val="Times New Roman"/>
        <color theme="1"/>
        <sz val="10.0"/>
      </rPr>
      <t>Uttar Pradesh</t>
    </r>
  </si>
  <si>
    <r>
      <rPr>
        <rFont val="Times New Roman"/>
        <color theme="1"/>
        <sz val="10.0"/>
      </rPr>
      <t>West Bengal</t>
    </r>
  </si>
  <si>
    <r>
      <rPr>
        <rFont val="Times New Roman"/>
        <color theme="1"/>
        <sz val="10.0"/>
      </rPr>
      <t>Group of UTs</t>
    </r>
  </si>
  <si>
    <r>
      <rPr>
        <rFont val="Times New Roman"/>
        <b/>
        <color theme="1"/>
        <sz val="10.0"/>
      </rPr>
      <t>all-India</t>
    </r>
  </si>
  <si>
    <r>
      <rPr>
        <rFont val="Times New Roman"/>
        <i/>
        <color theme="1"/>
        <sz val="9.0"/>
      </rPr>
      <t xml:space="preserve">NSS KI (70/33): Key Indicators of Situation of Agricultural Households in India
</t>
    </r>
    <r>
      <rPr>
        <rFont val="Times New Roman"/>
        <color theme="1"/>
        <sz val="9.0"/>
      </rPr>
      <t>A-11</t>
    </r>
  </si>
  <si>
    <r>
      <rPr>
        <rFont val="Times New Roman"/>
        <i/>
        <color theme="1"/>
        <sz val="9.0"/>
      </rPr>
      <t>Appendix A</t>
    </r>
  </si>
  <si>
    <t>Table 12: Average amount of outstanding loan (Rs ’00) per agricultural household by MPCE decile class  for different States/ Group of UTs</t>
  </si>
  <si>
    <r>
      <rPr>
        <rFont val="Times New Roman"/>
        <color theme="1"/>
        <sz val="10.0"/>
      </rPr>
      <t>State/ Group of UTs</t>
    </r>
  </si>
  <si>
    <r>
      <rPr>
        <rFont val="Times New Roman"/>
        <color theme="1"/>
        <sz val="10.0"/>
      </rPr>
      <t>average amount of outstanding loan (Rs ‘00) per agricultural household belonging to the MPCE decile class</t>
    </r>
  </si>
  <si>
    <r>
      <rPr>
        <rFont val="Times New Roman"/>
        <color theme="1"/>
        <sz val="10.0"/>
      </rPr>
      <t xml:space="preserve">no. of households having
</t>
    </r>
    <r>
      <rPr>
        <rFont val="Times New Roman"/>
        <color theme="1"/>
        <sz val="10.0"/>
      </rPr>
      <t>outstanding loan</t>
    </r>
  </si>
  <si>
    <r>
      <rPr>
        <rFont val="Times New Roman"/>
        <color theme="1"/>
        <sz val="10.0"/>
      </rPr>
      <t>all classes</t>
    </r>
  </si>
  <si>
    <r>
      <rPr>
        <rFont val="Times New Roman"/>
        <color theme="1"/>
        <sz val="10.0"/>
      </rPr>
      <t xml:space="preserve">proportion of households with
</t>
    </r>
    <r>
      <rPr>
        <rFont val="Times New Roman"/>
        <color theme="1"/>
        <sz val="10.0"/>
      </rPr>
      <t>outstanding loan</t>
    </r>
  </si>
  <si>
    <r>
      <rPr>
        <rFont val="Times New Roman"/>
        <color theme="1"/>
        <sz val="10.0"/>
      </rPr>
      <t>estd. (00)</t>
    </r>
  </si>
  <si>
    <r>
      <rPr>
        <rFont val="Times New Roman"/>
        <color theme="1"/>
        <sz val="10.0"/>
      </rPr>
      <t>sample</t>
    </r>
  </si>
  <si>
    <r>
      <rPr>
        <rFont val="Times New Roman"/>
        <color theme="1"/>
        <sz val="10.0"/>
      </rPr>
      <t>Andhra Pradesh</t>
    </r>
  </si>
  <si>
    <r>
      <rPr>
        <rFont val="Times New Roman"/>
        <color theme="1"/>
        <sz val="10.0"/>
      </rPr>
      <t>Arunachal Pradesh</t>
    </r>
  </si>
  <si>
    <r>
      <rPr>
        <rFont val="Times New Roman"/>
        <color theme="1"/>
        <sz val="10.0"/>
      </rPr>
      <t>Assam</t>
    </r>
  </si>
  <si>
    <r>
      <rPr>
        <rFont val="Times New Roman"/>
        <color theme="1"/>
        <sz val="10.0"/>
      </rPr>
      <t>Bihar</t>
    </r>
  </si>
  <si>
    <r>
      <rPr>
        <rFont val="Times New Roman"/>
        <color theme="1"/>
        <sz val="10.0"/>
      </rPr>
      <t>Chhattisgarh</t>
    </r>
  </si>
  <si>
    <r>
      <rPr>
        <rFont val="Times New Roman"/>
        <color theme="1"/>
        <sz val="10.0"/>
      </rPr>
      <t>Gujarat</t>
    </r>
  </si>
  <si>
    <r>
      <rPr>
        <rFont val="Times New Roman"/>
        <color theme="1"/>
        <sz val="10.0"/>
      </rPr>
      <t>Haryana</t>
    </r>
  </si>
  <si>
    <r>
      <rPr>
        <rFont val="Times New Roman"/>
        <color theme="1"/>
        <sz val="10.0"/>
      </rPr>
      <t>Himachal Pradesh</t>
    </r>
  </si>
  <si>
    <r>
      <rPr>
        <rFont val="Times New Roman"/>
        <color theme="1"/>
        <sz val="10.0"/>
      </rPr>
      <t>Jammu &amp; Kashmir</t>
    </r>
  </si>
  <si>
    <r>
      <rPr>
        <rFont val="Times New Roman"/>
        <color theme="1"/>
        <sz val="10.0"/>
      </rPr>
      <t>Jharkhand</t>
    </r>
  </si>
  <si>
    <r>
      <rPr>
        <rFont val="Times New Roman"/>
        <color theme="1"/>
        <sz val="10.0"/>
      </rPr>
      <t>Karnataka</t>
    </r>
  </si>
  <si>
    <r>
      <rPr>
        <rFont val="Times New Roman"/>
        <color theme="1"/>
        <sz val="10.0"/>
      </rPr>
      <t>Kerala</t>
    </r>
  </si>
  <si>
    <r>
      <rPr>
        <rFont val="Times New Roman"/>
        <color theme="1"/>
        <sz val="10.0"/>
      </rPr>
      <t>Madhya Pradesh</t>
    </r>
  </si>
  <si>
    <r>
      <rPr>
        <rFont val="Times New Roman"/>
        <color theme="1"/>
        <sz val="10.0"/>
      </rPr>
      <t>Maharashtra</t>
    </r>
  </si>
  <si>
    <r>
      <rPr>
        <rFont val="Times New Roman"/>
        <color theme="1"/>
        <sz val="10.0"/>
      </rPr>
      <t>Manipur</t>
    </r>
  </si>
  <si>
    <r>
      <rPr>
        <rFont val="Times New Roman"/>
        <color theme="1"/>
        <sz val="10.0"/>
      </rPr>
      <t>Meghalaya</t>
    </r>
  </si>
  <si>
    <r>
      <rPr>
        <rFont val="Times New Roman"/>
        <color theme="1"/>
        <sz val="10.0"/>
      </rPr>
      <t>Mizoram</t>
    </r>
  </si>
  <si>
    <r>
      <rPr>
        <rFont val="Times New Roman"/>
        <color theme="1"/>
        <sz val="10.0"/>
      </rPr>
      <t>Nagaland</t>
    </r>
  </si>
  <si>
    <r>
      <rPr>
        <rFont val="Times New Roman"/>
        <color theme="1"/>
        <sz val="10.0"/>
      </rPr>
      <t>Odisha</t>
    </r>
  </si>
  <si>
    <r>
      <rPr>
        <rFont val="Times New Roman"/>
        <color theme="1"/>
        <sz val="10.0"/>
      </rPr>
      <t>Punjab</t>
    </r>
  </si>
  <si>
    <r>
      <rPr>
        <rFont val="Times New Roman"/>
        <color theme="1"/>
        <sz val="10.0"/>
      </rPr>
      <t>Rajasthan</t>
    </r>
  </si>
  <si>
    <r>
      <rPr>
        <rFont val="Times New Roman"/>
        <color theme="1"/>
        <sz val="10.0"/>
      </rPr>
      <t>Sikkim</t>
    </r>
  </si>
  <si>
    <r>
      <rPr>
        <rFont val="Times New Roman"/>
        <color theme="1"/>
        <sz val="10.0"/>
      </rPr>
      <t>Tamil Nadu</t>
    </r>
  </si>
  <si>
    <r>
      <rPr>
        <rFont val="Times New Roman"/>
        <color theme="1"/>
        <sz val="10.0"/>
      </rPr>
      <t>Telangana</t>
    </r>
  </si>
  <si>
    <r>
      <rPr>
        <rFont val="Times New Roman"/>
        <color theme="1"/>
        <sz val="10.0"/>
      </rPr>
      <t>Tripura</t>
    </r>
  </si>
  <si>
    <r>
      <rPr>
        <rFont val="Times New Roman"/>
        <color theme="1"/>
        <sz val="10.0"/>
      </rPr>
      <t>Uttarakhand</t>
    </r>
  </si>
  <si>
    <r>
      <rPr>
        <rFont val="Times New Roman"/>
        <color theme="1"/>
        <sz val="10.0"/>
      </rPr>
      <t>Uttar Pradesh</t>
    </r>
  </si>
  <si>
    <r>
      <rPr>
        <rFont val="Times New Roman"/>
        <color theme="1"/>
        <sz val="10.0"/>
      </rPr>
      <t>West Bengal</t>
    </r>
  </si>
  <si>
    <r>
      <rPr>
        <rFont val="Times New Roman"/>
        <color theme="1"/>
        <sz val="10.0"/>
      </rPr>
      <t>Group of UTs</t>
    </r>
  </si>
  <si>
    <r>
      <rPr>
        <rFont val="Times New Roman"/>
        <b/>
        <color theme="1"/>
        <sz val="10.0"/>
      </rPr>
      <t>all-India</t>
    </r>
  </si>
  <si>
    <r>
      <rPr>
        <rFont val="Times New Roman"/>
        <b/>
        <color rgb="FF000000"/>
        <sz val="9.0"/>
      </rPr>
      <t>Statement  5.1B.1:  Average monthly  income  (Rs.)  from  different  sources  per  agricultural  household  during agricultural year July 2018 - June 2019 for different States/Group of UTs</t>
    </r>
    <r>
      <rPr>
        <rFont val="Times New Roman"/>
        <b/>
        <color rgb="FF000000"/>
        <sz val="8.0"/>
      </rPr>
      <t xml:space="preserve">/ Group of North-Eastern States
</t>
    </r>
    <r>
      <rPr>
        <rFont val="Times New Roman"/>
        <b/>
        <color rgb="FF000000"/>
        <sz val="9.0"/>
      </rPr>
      <t>(where net receipt is obtained considering both the paid out expenses and imputed expenses)</t>
    </r>
  </si>
  <si>
    <r>
      <rPr>
        <rFont val="Times New Roman"/>
        <color theme="1"/>
        <sz val="8.0"/>
      </rPr>
      <t>State/Group of NE States/ Group of UTs</t>
    </r>
  </si>
  <si>
    <r>
      <rPr>
        <rFont val="Times New Roman"/>
        <color theme="1"/>
        <sz val="9.0"/>
      </rPr>
      <t>income from wages</t>
    </r>
  </si>
  <si>
    <r>
      <rPr>
        <rFont val="Times New Roman"/>
        <color theme="1"/>
        <sz val="9.0"/>
      </rPr>
      <t>income from leasing out of land</t>
    </r>
  </si>
  <si>
    <r>
      <rPr>
        <rFont val="Times New Roman"/>
        <color theme="1"/>
        <sz val="9.0"/>
      </rPr>
      <t>net receipt from crop production *</t>
    </r>
  </si>
  <si>
    <r>
      <rPr>
        <rFont val="Times New Roman"/>
        <color theme="1"/>
        <sz val="9.0"/>
      </rPr>
      <t>net receipt from farming of animals*</t>
    </r>
  </si>
  <si>
    <r>
      <rPr>
        <rFont val="Times New Roman"/>
        <color theme="1"/>
        <sz val="9.0"/>
      </rPr>
      <t>net receipt from non- farm business</t>
    </r>
  </si>
  <si>
    <r>
      <rPr>
        <rFont val="Times New Roman"/>
        <color theme="1"/>
        <sz val="9.0"/>
      </rPr>
      <t>total income</t>
    </r>
  </si>
  <si>
    <t>Real Income adjusted for CPI-AL (907)</t>
  </si>
  <si>
    <t>Real income adjusted for CPI Rural (141.3)</t>
  </si>
  <si>
    <r>
      <rPr>
        <rFont val="Times New Roman"/>
        <color theme="1"/>
        <sz val="9.0"/>
      </rPr>
      <t>Andhra Pradesh</t>
    </r>
  </si>
  <si>
    <r>
      <rPr>
        <rFont val="Times New Roman"/>
        <color theme="1"/>
        <sz val="9.0"/>
      </rPr>
      <t>Arunachal Pradesh</t>
    </r>
  </si>
  <si>
    <r>
      <rPr>
        <rFont val="Times New Roman"/>
        <color theme="1"/>
        <sz val="9.0"/>
      </rPr>
      <t>Assam</t>
    </r>
  </si>
  <si>
    <r>
      <rPr>
        <rFont val="Times New Roman"/>
        <color theme="1"/>
        <sz val="9.0"/>
      </rPr>
      <t>Bihar</t>
    </r>
  </si>
  <si>
    <r>
      <rPr>
        <rFont val="Times New Roman"/>
        <color theme="1"/>
        <sz val="9.0"/>
      </rPr>
      <t>Chhattisgarh</t>
    </r>
  </si>
  <si>
    <r>
      <rPr>
        <rFont val="Times New Roman"/>
        <color theme="1"/>
        <sz val="9.0"/>
      </rPr>
      <t>Gujarat</t>
    </r>
  </si>
  <si>
    <r>
      <rPr>
        <rFont val="Times New Roman"/>
        <color theme="1"/>
        <sz val="9.0"/>
      </rPr>
      <t>Haryana</t>
    </r>
  </si>
  <si>
    <r>
      <rPr>
        <rFont val="Times New Roman"/>
        <color theme="1"/>
        <sz val="9.0"/>
      </rPr>
      <t>Himachal Pradesh</t>
    </r>
  </si>
  <si>
    <r>
      <rPr>
        <rFont val="Times New Roman"/>
        <color theme="1"/>
        <sz val="9.0"/>
      </rPr>
      <t>Jammu &amp; Kashmir</t>
    </r>
  </si>
  <si>
    <r>
      <rPr>
        <rFont val="Times New Roman"/>
        <color rgb="FF000000"/>
        <sz val="9.0"/>
      </rPr>
      <t xml:space="preserve">Jharkhand
</t>
    </r>
    <r>
      <rPr>
        <rFont val="Times New Roman"/>
        <color rgb="FF000000"/>
        <sz val="9.0"/>
      </rPr>
      <t>Karnataka</t>
    </r>
  </si>
  <si>
    <r>
      <rPr>
        <rFont val="Times New Roman"/>
        <color rgb="FF000000"/>
        <sz val="9.0"/>
      </rPr>
      <t xml:space="preserve">Kerala
</t>
    </r>
    <r>
      <rPr>
        <rFont val="Times New Roman"/>
        <color rgb="FF000000"/>
        <sz val="9.0"/>
      </rPr>
      <t>Madhya Pradesh</t>
    </r>
  </si>
  <si>
    <r>
      <rPr>
        <rFont val="Times New Roman"/>
        <color rgb="FF000000"/>
        <sz val="9.0"/>
      </rPr>
      <t xml:space="preserve">Maharashtra
</t>
    </r>
    <r>
      <rPr>
        <rFont val="Times New Roman"/>
        <color rgb="FF000000"/>
        <sz val="9.0"/>
      </rPr>
      <t>Manipur</t>
    </r>
  </si>
  <si>
    <r>
      <rPr>
        <rFont val="Times New Roman"/>
        <color theme="1"/>
        <sz val="9.0"/>
      </rPr>
      <t>Meghalaya</t>
    </r>
  </si>
  <si>
    <r>
      <rPr>
        <rFont val="Times New Roman"/>
        <color theme="1"/>
        <sz val="9.0"/>
      </rPr>
      <t>Mizoram</t>
    </r>
  </si>
  <si>
    <r>
      <rPr>
        <rFont val="Times New Roman"/>
        <color theme="1"/>
        <sz val="9.0"/>
      </rPr>
      <t>Nagaland</t>
    </r>
  </si>
  <si>
    <r>
      <rPr>
        <rFont val="Times New Roman"/>
        <color theme="1"/>
        <sz val="9.0"/>
      </rPr>
      <t>Odisha</t>
    </r>
  </si>
  <si>
    <r>
      <rPr>
        <rFont val="Times New Roman"/>
        <color theme="1"/>
        <sz val="9.0"/>
      </rPr>
      <t>Punjab</t>
    </r>
  </si>
  <si>
    <r>
      <rPr>
        <rFont val="Times New Roman"/>
        <color theme="1"/>
        <sz val="9.0"/>
      </rPr>
      <t>Rajasthan</t>
    </r>
  </si>
  <si>
    <r>
      <rPr>
        <rFont val="Times New Roman"/>
        <color theme="1"/>
        <sz val="9.0"/>
      </rPr>
      <t>Sikkim</t>
    </r>
  </si>
  <si>
    <r>
      <rPr>
        <rFont val="Times New Roman"/>
        <color theme="1"/>
        <sz val="9.0"/>
      </rPr>
      <t>Tamil Nadu</t>
    </r>
  </si>
  <si>
    <r>
      <rPr>
        <rFont val="Times New Roman"/>
        <color theme="1"/>
        <sz val="9.0"/>
      </rPr>
      <t>Telangana</t>
    </r>
  </si>
  <si>
    <r>
      <rPr>
        <rFont val="Times New Roman"/>
        <color theme="1"/>
        <sz val="9.0"/>
      </rPr>
      <t>Tripura</t>
    </r>
  </si>
  <si>
    <r>
      <rPr>
        <rFont val="Times New Roman"/>
        <color theme="1"/>
        <sz val="9.0"/>
      </rPr>
      <t>Uttarakhand</t>
    </r>
  </si>
  <si>
    <r>
      <rPr>
        <rFont val="Times New Roman"/>
        <color theme="1"/>
        <sz val="9.0"/>
      </rPr>
      <t>Uttar Pradesh</t>
    </r>
  </si>
  <si>
    <r>
      <rPr>
        <rFont val="Times New Roman"/>
        <color theme="1"/>
        <sz val="9.0"/>
      </rPr>
      <t>West Bengal</t>
    </r>
  </si>
  <si>
    <r>
      <rPr>
        <rFont val="Times New Roman"/>
        <b/>
        <color theme="1"/>
        <sz val="9.0"/>
      </rPr>
      <t>Group of N E States</t>
    </r>
  </si>
  <si>
    <r>
      <rPr>
        <rFont val="Times New Roman"/>
        <b/>
        <color theme="1"/>
        <sz val="9.0"/>
      </rPr>
      <t>Group of UTs</t>
    </r>
  </si>
  <si>
    <r>
      <rPr>
        <rFont val="Times New Roman"/>
        <b/>
        <color theme="1"/>
        <sz val="9.0"/>
      </rPr>
      <t>all India</t>
    </r>
  </si>
  <si>
    <r>
      <rPr>
        <rFont val="Times New Roman"/>
        <i/>
        <color rgb="FF000000"/>
        <sz val="9.0"/>
      </rPr>
      <t xml:space="preserve">*both the paid out expenses and imputed expenses were considered for working out net receipt
</t>
    </r>
    <r>
      <rPr>
        <rFont val="Times New Roman"/>
        <i/>
        <color rgb="FF000000"/>
        <sz val="8.0"/>
      </rPr>
      <t>Note: Based on the common households of visit-1 and vist-2</t>
    </r>
  </si>
  <si>
    <r>
      <rPr>
        <rFont val="Times New Roman"/>
        <b/>
        <color rgb="FF000000"/>
        <sz val="9.0"/>
      </rPr>
      <t xml:space="preserve">Statement  5.7.1:  Average  amount  (Rs.)  of  outstanding  loan  per  agricultural
household  and  percentage  of  indebted  agricultural  households  for  different States/Group of UTs/ </t>
    </r>
    <r>
      <rPr>
        <rFont val="Times New Roman"/>
        <b/>
        <color rgb="FF000000"/>
        <sz val="8.0"/>
      </rPr>
      <t>Group of North-Eastern States</t>
    </r>
  </si>
  <si>
    <r>
      <rPr>
        <rFont val="Times New Roman"/>
        <color theme="1"/>
        <sz val="8.0"/>
      </rPr>
      <t>State/Group of NE States/ Group of UTs</t>
    </r>
  </si>
  <si>
    <r>
      <rPr>
        <rFont val="Times New Roman"/>
        <color theme="1"/>
        <sz val="9.0"/>
      </rPr>
      <t>average amount (Rs.) of outstanding loan per agricultural household</t>
    </r>
  </si>
  <si>
    <r>
      <rPr>
        <rFont val="Times New Roman"/>
        <color theme="1"/>
        <sz val="9.0"/>
      </rPr>
      <t>percentage of indebted agricultural households</t>
    </r>
  </si>
  <si>
    <r>
      <rPr>
        <rFont val="Times New Roman"/>
        <color theme="1"/>
        <sz val="9.0"/>
      </rPr>
      <t>Andhra Pradesh</t>
    </r>
  </si>
  <si>
    <r>
      <rPr>
        <rFont val="Times New Roman"/>
        <color theme="1"/>
        <sz val="9.0"/>
      </rPr>
      <t>2,45,554</t>
    </r>
  </si>
  <si>
    <r>
      <rPr>
        <rFont val="Times New Roman"/>
        <color theme="1"/>
        <sz val="9.0"/>
      </rPr>
      <t>Arunachal Pradesh</t>
    </r>
  </si>
  <si>
    <r>
      <rPr>
        <rFont val="Times New Roman"/>
        <color theme="1"/>
        <sz val="9.0"/>
      </rPr>
      <t>Assam</t>
    </r>
  </si>
  <si>
    <r>
      <rPr>
        <rFont val="Times New Roman"/>
        <color theme="1"/>
        <sz val="9.0"/>
      </rPr>
      <t>Bihar</t>
    </r>
  </si>
  <si>
    <r>
      <rPr>
        <rFont val="Times New Roman"/>
        <color theme="1"/>
        <sz val="9.0"/>
      </rPr>
      <t>Chhattisgarh</t>
    </r>
  </si>
  <si>
    <r>
      <rPr>
        <rFont val="Times New Roman"/>
        <color theme="1"/>
        <sz val="9.0"/>
      </rPr>
      <t>Gujarat</t>
    </r>
  </si>
  <si>
    <r>
      <rPr>
        <rFont val="Times New Roman"/>
        <color theme="1"/>
        <sz val="9.0"/>
      </rPr>
      <t>Haryana</t>
    </r>
  </si>
  <si>
    <r>
      <rPr>
        <rFont val="Times New Roman"/>
        <color theme="1"/>
        <sz val="9.0"/>
      </rPr>
      <t>1,82,922</t>
    </r>
  </si>
  <si>
    <r>
      <rPr>
        <rFont val="Times New Roman"/>
        <color theme="1"/>
        <sz val="9.0"/>
      </rPr>
      <t>Himachal Pradesh</t>
    </r>
  </si>
  <si>
    <r>
      <rPr>
        <rFont val="Times New Roman"/>
        <color theme="1"/>
        <sz val="9.0"/>
      </rPr>
      <t>Jammu &amp; Kashmir</t>
    </r>
  </si>
  <si>
    <r>
      <rPr>
        <rFont val="Times New Roman"/>
        <color theme="1"/>
        <sz val="9.0"/>
      </rPr>
      <t>Jharkhand</t>
    </r>
  </si>
  <si>
    <r>
      <rPr>
        <rFont val="Times New Roman"/>
        <color theme="1"/>
        <sz val="9.0"/>
      </rPr>
      <t>Karnataka</t>
    </r>
  </si>
  <si>
    <r>
      <rPr>
        <rFont val="Times New Roman"/>
        <color theme="1"/>
        <sz val="9.0"/>
      </rPr>
      <t>1,26,240</t>
    </r>
  </si>
  <si>
    <r>
      <rPr>
        <rFont val="Times New Roman"/>
        <color theme="1"/>
        <sz val="9.0"/>
      </rPr>
      <t>Kerala</t>
    </r>
  </si>
  <si>
    <r>
      <rPr>
        <rFont val="Times New Roman"/>
        <color theme="1"/>
        <sz val="9.0"/>
      </rPr>
      <t>2,42,482</t>
    </r>
  </si>
  <si>
    <r>
      <rPr>
        <rFont val="Times New Roman"/>
        <color theme="1"/>
        <sz val="9.0"/>
      </rPr>
      <t>Madhya Pradesh</t>
    </r>
  </si>
  <si>
    <r>
      <rPr>
        <rFont val="Times New Roman"/>
        <color theme="1"/>
        <sz val="9.0"/>
      </rPr>
      <t>Maharashtra</t>
    </r>
  </si>
  <si>
    <r>
      <rPr>
        <rFont val="Times New Roman"/>
        <color theme="1"/>
        <sz val="9.0"/>
      </rPr>
      <t>Manipur</t>
    </r>
  </si>
  <si>
    <r>
      <rPr>
        <rFont val="Times New Roman"/>
        <color theme="1"/>
        <sz val="9.0"/>
      </rPr>
      <t>Meghalaya</t>
    </r>
  </si>
  <si>
    <r>
      <rPr>
        <rFont val="Times New Roman"/>
        <color theme="1"/>
        <sz val="9.0"/>
      </rPr>
      <t>Mizoram</t>
    </r>
  </si>
  <si>
    <r>
      <rPr>
        <rFont val="Times New Roman"/>
        <color theme="1"/>
        <sz val="9.0"/>
      </rPr>
      <t>Nagaland</t>
    </r>
  </si>
  <si>
    <r>
      <rPr>
        <rFont val="Times New Roman"/>
        <color theme="1"/>
        <sz val="9.0"/>
      </rPr>
      <t>Odisha</t>
    </r>
  </si>
  <si>
    <r>
      <rPr>
        <rFont val="Times New Roman"/>
        <color theme="1"/>
        <sz val="9.0"/>
      </rPr>
      <t>Punjab</t>
    </r>
  </si>
  <si>
    <r>
      <rPr>
        <rFont val="Times New Roman"/>
        <color theme="1"/>
        <sz val="9.0"/>
      </rPr>
      <t>2,03,249</t>
    </r>
  </si>
  <si>
    <r>
      <rPr>
        <rFont val="Times New Roman"/>
        <color theme="1"/>
        <sz val="9.0"/>
      </rPr>
      <t>Rajasthan</t>
    </r>
  </si>
  <si>
    <r>
      <rPr>
        <rFont val="Times New Roman"/>
        <color theme="1"/>
        <sz val="9.0"/>
      </rPr>
      <t>1,13,865</t>
    </r>
  </si>
  <si>
    <r>
      <rPr>
        <rFont val="Times New Roman"/>
        <color theme="1"/>
        <sz val="9.0"/>
      </rPr>
      <t>Sikkim</t>
    </r>
  </si>
  <si>
    <r>
      <rPr>
        <rFont val="Times New Roman"/>
        <color theme="1"/>
        <sz val="9.0"/>
      </rPr>
      <t>Tamil Nadu</t>
    </r>
  </si>
  <si>
    <r>
      <rPr>
        <rFont val="Times New Roman"/>
        <color theme="1"/>
        <sz val="9.0"/>
      </rPr>
      <t>1,06,553</t>
    </r>
  </si>
  <si>
    <r>
      <rPr>
        <rFont val="Times New Roman"/>
        <color theme="1"/>
        <sz val="9.0"/>
      </rPr>
      <t>Telangana</t>
    </r>
  </si>
  <si>
    <r>
      <rPr>
        <rFont val="Times New Roman"/>
        <color theme="1"/>
        <sz val="9.0"/>
      </rPr>
      <t>1,52,113</t>
    </r>
  </si>
  <si>
    <r>
      <rPr>
        <rFont val="Times New Roman"/>
        <color theme="1"/>
        <sz val="9.0"/>
      </rPr>
      <t>Tripura</t>
    </r>
  </si>
  <si>
    <r>
      <rPr>
        <rFont val="Times New Roman"/>
        <color theme="1"/>
        <sz val="9.0"/>
      </rPr>
      <t>Uttarakhand</t>
    </r>
  </si>
  <si>
    <r>
      <rPr>
        <rFont val="Times New Roman"/>
        <color theme="1"/>
        <sz val="9.0"/>
      </rPr>
      <t>Uttar Pradesh</t>
    </r>
  </si>
  <si>
    <r>
      <rPr>
        <rFont val="Times New Roman"/>
        <color theme="1"/>
        <sz val="9.0"/>
      </rPr>
      <t>West Bengal</t>
    </r>
  </si>
  <si>
    <r>
      <rPr>
        <rFont val="Times New Roman"/>
        <b/>
        <color theme="1"/>
        <sz val="9.0"/>
      </rPr>
      <t>Group of N E States</t>
    </r>
  </si>
  <si>
    <r>
      <rPr>
        <rFont val="Times New Roman"/>
        <b/>
        <color theme="1"/>
        <sz val="9.0"/>
      </rPr>
      <t>Group of UTs</t>
    </r>
  </si>
  <si>
    <r>
      <rPr>
        <rFont val="Times New Roman"/>
        <b/>
        <color theme="1"/>
        <sz val="9.0"/>
      </rPr>
      <t>all India</t>
    </r>
  </si>
  <si>
    <r>
      <rPr>
        <rFont val="Times New Roman"/>
        <i/>
        <color theme="1"/>
        <sz val="8.0"/>
      </rPr>
      <t>Note: Based on the surveyed households of visit-1</t>
    </r>
  </si>
  <si>
    <t>For "Paradox" Chart</t>
  </si>
  <si>
    <t>Row 1</t>
  </si>
  <si>
    <t>Metric</t>
  </si>
  <si>
    <t>2012-13</t>
  </si>
  <si>
    <t>2018-19</t>
  </si>
  <si>
    <t>Row 2</t>
  </si>
  <si>
    <t>Row 3</t>
  </si>
  <si>
    <t>Real Income</t>
  </si>
  <si>
    <t>Base 1986-87 = 100 CPI - AL</t>
  </si>
  <si>
    <t>For "Struggling Farmer" Chart</t>
  </si>
  <si>
    <t>Profession</t>
  </si>
  <si>
    <t>Monthly Income</t>
  </si>
  <si>
    <t>Average Farmer (2018-19)</t>
  </si>
  <si>
    <t>Average Delivery Executive</t>
  </si>
  <si>
    <t>For "Debt Burden" Chart</t>
  </si>
  <si>
    <t>Year</t>
  </si>
  <si>
    <t>Average Debt per Indebted Household</t>
  </si>
  <si>
    <t>For "Shifting Livelihood" Chart</t>
  </si>
  <si>
    <t>Income Source</t>
  </si>
  <si>
    <t>2012-13 (%)</t>
  </si>
  <si>
    <t>2018-19 (%)</t>
  </si>
  <si>
    <t>Wages</t>
  </si>
  <si>
    <t>Crop Production</t>
  </si>
  <si>
    <t>Row 4</t>
  </si>
  <si>
    <t>Livestock</t>
  </si>
  <si>
    <t>Row 5</t>
  </si>
  <si>
    <t>Non-farm</t>
  </si>
  <si>
    <t>Row 6</t>
  </si>
  <si>
    <t>Leasing out 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</si>
</sst>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);(0)"/>
    <numFmt numFmtId="165" formatCode="0.0"/>
    <numFmt numFmtId="166" formatCode="[$₹]#,##0.00"/>
  </numFmts>
  <fonts count="15">
    <font>
      <sz val="10.0"/>
      <color rgb="FF000000"/>
      <name val="Times New Roman"/>
      <scheme val="minor"/>
    </font>
    <font>
      <i/>
      <sz val="9.0"/>
      <color theme="1"/>
      <name val="Times New Roman"/>
    </font>
    <font>
      <color theme="1"/>
      <name val="Times New Roman"/>
    </font>
    <font>
      <color theme="1"/>
      <name val="Times New Roman"/>
      <scheme val="minor"/>
    </font>
    <font>
      <b/>
      <sz val="11.0"/>
      <color theme="1"/>
      <name val="Times New Roman"/>
    </font>
    <font/>
    <font>
      <b/>
      <color theme="1"/>
      <name val="Times New Roman"/>
    </font>
    <font>
      <sz val="10.0"/>
      <color rgb="FF000000"/>
      <name val="Times New Roman"/>
    </font>
    <font>
      <sz val="8.0"/>
      <color theme="1"/>
      <name val="Times New Roman"/>
    </font>
    <font>
      <sz val="9.0"/>
      <color theme="1"/>
      <name val="Times New Roman"/>
    </font>
    <font>
      <b/>
      <color theme="1"/>
      <name val="Times New Roman"/>
      <scheme val="minor"/>
    </font>
    <font>
      <sz val="9.0"/>
      <color rgb="FF000000"/>
      <name val="Times New Roman"/>
    </font>
    <font>
      <b/>
      <sz val="9.0"/>
      <color theme="1"/>
      <name val="Times New Roman"/>
    </font>
    <font>
      <b/>
      <sz val="9.0"/>
      <color rgb="FF000000"/>
      <name val="Times New Roman"/>
    </font>
    <font>
      <i/>
      <sz val="8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0CAB5"/>
        <bgColor rgb="FFF0CAB5"/>
      </patternFill>
    </fill>
    <fill>
      <patternFill patternType="solid">
        <fgColor rgb="FFF6EFDD"/>
        <bgColor rgb="FFF6EFDD"/>
      </patternFill>
    </fill>
    <fill>
      <patternFill patternType="solid">
        <fgColor rgb="FFEBD8AC"/>
        <bgColor rgb="FFEBD8AC"/>
      </patternFill>
    </fill>
    <fill>
      <patternFill patternType="solid">
        <fgColor rgb="FFF4EBD6"/>
        <bgColor rgb="FFF4EBD6"/>
      </patternFill>
    </fill>
  </fills>
  <borders count="43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right/>
      <top/>
      <bottom style="thin">
        <color rgb="FFFFFFFF"/>
      </bottom>
    </border>
    <border>
      <left/>
      <right/>
      <top style="thin">
        <color rgb="FFFFFFFF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/>
      <top style="thin">
        <color rgb="FFFFFFFF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/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/>
    </border>
    <border>
      <left style="thin">
        <color rgb="FFFFFFFF"/>
      </left>
      <right/>
      <top style="thin">
        <color rgb="FF000000"/>
      </top>
      <bottom/>
    </border>
    <border>
      <left/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/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000000"/>
      </top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/>
      <top style="thin">
        <color rgb="FF000000"/>
      </top>
    </border>
    <border>
      <left/>
      <right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 style="thin">
        <color rgb="FFFFFFFF"/>
      </left>
      <right/>
      <top/>
      <bottom style="thin">
        <color rgb="FF000000"/>
      </bottom>
    </border>
    <border>
      <left/>
      <right style="thin">
        <color rgb="FFFFFFFF"/>
      </right>
      <top style="thin">
        <color rgb="FF000000"/>
      </top>
      <bottom/>
    </border>
    <border>
      <left/>
      <right style="thin">
        <color rgb="FFFFFFFF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righ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vertical="top"/>
    </xf>
    <xf borderId="6" fillId="0" fontId="5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righ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8" fillId="0" fontId="2" numFmtId="164" xfId="0" applyAlignment="1" applyBorder="1" applyFont="1" applyNumberFormat="1">
      <alignment horizontal="center" shrinkToFit="0" vertical="top" wrapText="1"/>
    </xf>
    <xf borderId="7" fillId="0" fontId="2" numFmtId="164" xfId="0" applyAlignment="1" applyBorder="1" applyFont="1" applyNumberFormat="1">
      <alignment horizontal="center" shrinkToFit="0" vertical="top" wrapText="1"/>
    </xf>
    <xf borderId="7" fillId="0" fontId="2" numFmtId="164" xfId="0" applyAlignment="1" applyBorder="1" applyFont="1" applyNumberFormat="1">
      <alignment horizontal="left" shrinkToFit="0" vertical="top" wrapText="1"/>
    </xf>
    <xf borderId="3" fillId="0" fontId="2" numFmtId="164" xfId="0" applyAlignment="1" applyBorder="1" applyFont="1" applyNumberFormat="1">
      <alignment horizontal="left" shrinkToFit="0" vertical="top" wrapText="1"/>
    </xf>
    <xf borderId="9" fillId="0" fontId="2" numFmtId="1" xfId="0" applyAlignment="1" applyBorder="1" applyFont="1" applyNumberFormat="1">
      <alignment horizontal="right" shrinkToFit="0" vertical="top" wrapText="1"/>
    </xf>
    <xf borderId="10" fillId="0" fontId="2" numFmtId="1" xfId="0" applyAlignment="1" applyBorder="1" applyFont="1" applyNumberFormat="1">
      <alignment horizontal="right" shrinkToFit="0" vertical="top" wrapText="1"/>
    </xf>
    <xf borderId="1" fillId="0" fontId="2" numFmtId="1" xfId="0" applyAlignment="1" applyBorder="1" applyFont="1" applyNumberFormat="1">
      <alignment horizontal="right" shrinkToFit="0" vertical="top" wrapText="1"/>
    </xf>
    <xf borderId="2" fillId="0" fontId="2" numFmtId="1" xfId="0" applyAlignment="1" applyBorder="1" applyFont="1" applyNumberFormat="1">
      <alignment horizontal="right" shrinkToFit="0" vertical="top" wrapText="1"/>
    </xf>
    <xf borderId="0" fillId="0" fontId="2" numFmtId="2" xfId="0" applyAlignment="1" applyFont="1" applyNumberFormat="1">
      <alignment horizontal="left" shrinkToFit="0" vertical="top" wrapText="1"/>
    </xf>
    <xf borderId="11" fillId="0" fontId="2" numFmtId="0" xfId="0" applyAlignment="1" applyBorder="1" applyFont="1">
      <alignment horizontal="left" shrinkToFit="0" vertical="top" wrapText="1"/>
    </xf>
    <xf borderId="12" fillId="0" fontId="2" numFmtId="1" xfId="0" applyAlignment="1" applyBorder="1" applyFont="1" applyNumberFormat="1">
      <alignment horizontal="right" shrinkToFit="0" vertical="top" wrapText="1"/>
    </xf>
    <xf borderId="0" fillId="0" fontId="2" numFmtId="1" xfId="0" applyAlignment="1" applyFont="1" applyNumberFormat="1">
      <alignment horizontal="right" shrinkToFit="0" vertical="top" wrapText="1"/>
    </xf>
    <xf borderId="11" fillId="0" fontId="2" numFmtId="1" xfId="0" applyAlignment="1" applyBorder="1" applyFont="1" applyNumberFormat="1">
      <alignment horizontal="right" shrinkToFit="0" vertical="top" wrapText="1"/>
    </xf>
    <xf borderId="13" fillId="0" fontId="2" numFmtId="1" xfId="0" applyAlignment="1" applyBorder="1" applyFont="1" applyNumberFormat="1">
      <alignment horizontal="righ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14" fillId="0" fontId="2" numFmtId="1" xfId="0" applyAlignment="1" applyBorder="1" applyFont="1" applyNumberFormat="1">
      <alignment horizontal="right" shrinkToFit="0" vertical="top" wrapText="1"/>
    </xf>
    <xf borderId="15" fillId="0" fontId="2" numFmtId="1" xfId="0" applyAlignment="1" applyBorder="1" applyFont="1" applyNumberFormat="1">
      <alignment horizontal="right" shrinkToFit="0" vertical="top" wrapText="1"/>
    </xf>
    <xf borderId="5" fillId="0" fontId="2" numFmtId="1" xfId="0" applyAlignment="1" applyBorder="1" applyFont="1" applyNumberFormat="1">
      <alignment horizontal="right" shrinkToFit="0" vertical="top" wrapText="1"/>
    </xf>
    <xf borderId="6" fillId="0" fontId="2" numFmtId="1" xfId="0" applyAlignment="1" applyBorder="1" applyFont="1" applyNumberFormat="1">
      <alignment horizontal="right" shrinkToFit="0" vertical="top" wrapText="1"/>
    </xf>
    <xf borderId="8" fillId="0" fontId="6" numFmtId="0" xfId="0" applyAlignment="1" applyBorder="1" applyFont="1">
      <alignment horizontal="left" shrinkToFit="0" vertical="top" wrapText="1"/>
    </xf>
    <xf borderId="3" fillId="0" fontId="6" numFmtId="1" xfId="0" applyAlignment="1" applyBorder="1" applyFont="1" applyNumberFormat="1">
      <alignment horizontal="left" shrinkToFit="0" vertical="top" wrapText="1"/>
    </xf>
    <xf borderId="4" fillId="0" fontId="6" numFmtId="1" xfId="0" applyAlignment="1" applyBorder="1" applyFont="1" applyNumberFormat="1">
      <alignment horizontal="left" shrinkToFit="0" vertical="top" wrapText="1"/>
    </xf>
    <xf borderId="8" fillId="0" fontId="6" numFmtId="1" xfId="0" applyAlignment="1" applyBorder="1" applyFont="1" applyNumberFormat="1">
      <alignment horizontal="left" shrinkToFit="0" vertical="top" wrapText="1"/>
    </xf>
    <xf borderId="7" fillId="0" fontId="6" numFmtId="1" xfId="0" applyAlignment="1" applyBorder="1" applyFont="1" applyNumberFormat="1">
      <alignment horizontal="center" shrinkToFit="0" vertical="top" wrapText="1"/>
    </xf>
    <xf borderId="7" fillId="0" fontId="6" numFmtId="1" xfId="0" applyAlignment="1" applyBorder="1" applyFont="1" applyNumberFormat="1">
      <alignment horizontal="left" shrinkToFit="0" vertical="top" wrapText="1"/>
    </xf>
    <xf borderId="3" fillId="0" fontId="6" numFmtId="1" xfId="0" applyAlignment="1" applyBorder="1" applyFont="1" applyNumberFormat="1">
      <alignment horizontal="right" shrinkToFit="0" vertical="top" wrapText="1"/>
    </xf>
    <xf borderId="4" fillId="0" fontId="6" numFmtId="1" xfId="0" applyAlignment="1" applyBorder="1" applyFont="1" applyNumberFormat="1">
      <alignment horizontal="righ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8" fillId="0" fontId="5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center" shrinkToFit="0" vertical="top" wrapText="1"/>
    </xf>
    <xf borderId="7" fillId="0" fontId="2" numFmtId="1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right" shrinkToFit="0" vertical="top" wrapText="1"/>
    </xf>
    <xf borderId="7" fillId="0" fontId="2" numFmtId="0" xfId="0" applyAlignment="1" applyBorder="1" applyFont="1">
      <alignment horizontal="left" shrinkToFit="0" vertical="bottom" wrapText="1"/>
    </xf>
    <xf borderId="2" fillId="0" fontId="2" numFmtId="165" xfId="0" applyAlignment="1" applyBorder="1" applyFont="1" applyNumberFormat="1">
      <alignment horizontal="right" shrinkToFit="0" vertical="top" wrapText="1"/>
    </xf>
    <xf borderId="13" fillId="0" fontId="2" numFmtId="165" xfId="0" applyAlignment="1" applyBorder="1" applyFont="1" applyNumberFormat="1">
      <alignment horizontal="right" shrinkToFit="0" vertical="top" wrapText="1"/>
    </xf>
    <xf borderId="0" fillId="0" fontId="2" numFmtId="1" xfId="0" applyAlignment="1" applyFont="1" applyNumberFormat="1">
      <alignment horizontal="left" shrinkToFit="0" vertical="top" wrapText="1"/>
    </xf>
    <xf borderId="6" fillId="0" fontId="2" numFmtId="165" xfId="0" applyAlignment="1" applyBorder="1" applyFont="1" applyNumberFormat="1">
      <alignment horizontal="right" shrinkToFit="0" vertical="top" wrapText="1"/>
    </xf>
    <xf borderId="9" fillId="0" fontId="2" numFmtId="1" xfId="0" applyAlignment="1" applyBorder="1" applyFont="1" applyNumberFormat="1">
      <alignment horizontal="right" vertical="top"/>
    </xf>
    <xf borderId="10" fillId="0" fontId="2" numFmtId="1" xfId="0" applyAlignment="1" applyBorder="1" applyFont="1" applyNumberFormat="1">
      <alignment horizontal="right" vertical="top"/>
    </xf>
    <xf borderId="1" fillId="0" fontId="2" numFmtId="1" xfId="0" applyAlignment="1" applyBorder="1" applyFont="1" applyNumberFormat="1">
      <alignment horizontal="right" vertical="top"/>
    </xf>
    <xf borderId="2" fillId="0" fontId="2" numFmtId="165" xfId="0" applyAlignment="1" applyBorder="1" applyFont="1" applyNumberFormat="1">
      <alignment horizontal="right" vertical="top"/>
    </xf>
    <xf borderId="12" fillId="0" fontId="2" numFmtId="1" xfId="0" applyAlignment="1" applyBorder="1" applyFont="1" applyNumberFormat="1">
      <alignment horizontal="right" vertical="top"/>
    </xf>
    <xf borderId="0" fillId="0" fontId="2" numFmtId="1" xfId="0" applyAlignment="1" applyFont="1" applyNumberFormat="1">
      <alignment horizontal="right" vertical="top"/>
    </xf>
    <xf borderId="11" fillId="0" fontId="2" numFmtId="1" xfId="0" applyAlignment="1" applyBorder="1" applyFont="1" applyNumberFormat="1">
      <alignment horizontal="right" vertical="top"/>
    </xf>
    <xf borderId="13" fillId="0" fontId="2" numFmtId="165" xfId="0" applyAlignment="1" applyBorder="1" applyFont="1" applyNumberFormat="1">
      <alignment horizontal="right" vertical="top"/>
    </xf>
    <xf borderId="14" fillId="0" fontId="2" numFmtId="1" xfId="0" applyAlignment="1" applyBorder="1" applyFont="1" applyNumberFormat="1">
      <alignment horizontal="right" vertical="top"/>
    </xf>
    <xf borderId="15" fillId="0" fontId="2" numFmtId="1" xfId="0" applyAlignment="1" applyBorder="1" applyFont="1" applyNumberFormat="1">
      <alignment horizontal="right" vertical="top"/>
    </xf>
    <xf borderId="5" fillId="0" fontId="2" numFmtId="1" xfId="0" applyAlignment="1" applyBorder="1" applyFont="1" applyNumberFormat="1">
      <alignment horizontal="right" vertical="top"/>
    </xf>
    <xf borderId="6" fillId="0" fontId="2" numFmtId="165" xfId="0" applyAlignment="1" applyBorder="1" applyFont="1" applyNumberFormat="1">
      <alignment horizontal="right" vertical="top"/>
    </xf>
    <xf borderId="3" fillId="0" fontId="6" numFmtId="1" xfId="0" applyAlignment="1" applyBorder="1" applyFont="1" applyNumberFormat="1">
      <alignment horizontal="right" vertical="top"/>
    </xf>
    <xf borderId="4" fillId="0" fontId="6" numFmtId="1" xfId="0" applyAlignment="1" applyBorder="1" applyFont="1" applyNumberFormat="1">
      <alignment horizontal="right" vertical="top"/>
    </xf>
    <xf borderId="8" fillId="0" fontId="6" numFmtId="1" xfId="0" applyAlignment="1" applyBorder="1" applyFont="1" applyNumberFormat="1">
      <alignment horizontal="right" vertical="top"/>
    </xf>
    <xf borderId="7" fillId="0" fontId="6" numFmtId="165" xfId="0" applyAlignment="1" applyBorder="1" applyFont="1" applyNumberFormat="1">
      <alignment horizontal="right" vertical="top"/>
    </xf>
    <xf borderId="16" fillId="2" fontId="7" numFmtId="0" xfId="0" applyAlignment="1" applyBorder="1" applyFill="1" applyFont="1">
      <alignment horizontal="left" readingOrder="0" shrinkToFit="0" vertical="top" wrapText="1"/>
    </xf>
    <xf borderId="17" fillId="0" fontId="5" numFmtId="0" xfId="0" applyAlignment="1" applyBorder="1" applyFont="1">
      <alignment horizontal="left" vertical="top"/>
    </xf>
    <xf borderId="18" fillId="0" fontId="5" numFmtId="0" xfId="0" applyAlignment="1" applyBorder="1" applyFont="1">
      <alignment horizontal="left" vertical="top"/>
    </xf>
    <xf borderId="19" fillId="2" fontId="8" numFmtId="0" xfId="0" applyAlignment="1" applyBorder="1" applyFont="1">
      <alignment horizontal="left" shrinkToFit="0" vertical="top" wrapText="1"/>
    </xf>
    <xf borderId="20" fillId="2" fontId="9" numFmtId="0" xfId="0" applyAlignment="1" applyBorder="1" applyFont="1">
      <alignment horizontal="left" shrinkToFit="0" vertical="top" wrapText="1"/>
    </xf>
    <xf borderId="21" fillId="2" fontId="9" numFmtId="0" xfId="0" applyAlignment="1" applyBorder="1" applyFont="1">
      <alignment horizontal="center" shrinkToFit="0" vertical="top" wrapText="1"/>
    </xf>
    <xf borderId="21" fillId="2" fontId="9" numFmtId="0" xfId="0" applyAlignment="1" applyBorder="1" applyFont="1">
      <alignment horizontal="left" shrinkToFit="0" vertical="top" wrapText="1"/>
    </xf>
    <xf borderId="22" fillId="2" fontId="9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vertical="top"/>
    </xf>
    <xf borderId="23" fillId="3" fontId="11" numFmtId="164" xfId="0" applyAlignment="1" applyBorder="1" applyFill="1" applyFont="1" applyNumberFormat="1">
      <alignment horizontal="left" shrinkToFit="1" vertical="top" wrapText="0"/>
    </xf>
    <xf borderId="24" fillId="3" fontId="11" numFmtId="164" xfId="0" applyAlignment="1" applyBorder="1" applyFont="1" applyNumberFormat="1">
      <alignment horizontal="center" shrinkToFit="1" vertical="top" wrapText="0"/>
    </xf>
    <xf borderId="25" fillId="3" fontId="11" numFmtId="164" xfId="0" applyAlignment="1" applyBorder="1" applyFont="1" applyNumberFormat="1">
      <alignment horizontal="center" shrinkToFit="1" vertical="top" wrapText="0"/>
    </xf>
    <xf borderId="26" fillId="3" fontId="11" numFmtId="164" xfId="0" applyAlignment="1" applyBorder="1" applyFont="1" applyNumberFormat="1">
      <alignment horizontal="center" shrinkToFit="1" vertical="top" wrapText="0"/>
    </xf>
    <xf borderId="24" fillId="2" fontId="9" numFmtId="0" xfId="0" applyAlignment="1" applyBorder="1" applyFont="1">
      <alignment horizontal="left" shrinkToFit="0" vertical="top" wrapText="1"/>
    </xf>
    <xf borderId="27" fillId="4" fontId="11" numFmtId="3" xfId="0" applyAlignment="1" applyBorder="1" applyFill="1" applyFont="1" applyNumberFormat="1">
      <alignment horizontal="right" shrinkToFit="1" vertical="top" wrapText="0"/>
    </xf>
    <xf borderId="27" fillId="4" fontId="11" numFmtId="1" xfId="0" applyAlignment="1" applyBorder="1" applyFont="1" applyNumberFormat="1">
      <alignment horizontal="right" shrinkToFit="1" vertical="top" wrapText="0"/>
    </xf>
    <xf borderId="28" fillId="4" fontId="11" numFmtId="3" xfId="0" applyAlignment="1" applyBorder="1" applyFont="1" applyNumberFormat="1">
      <alignment horizontal="right" shrinkToFit="1" vertical="top" wrapText="0"/>
    </xf>
    <xf borderId="0" fillId="0" fontId="3" numFmtId="4" xfId="0" applyAlignment="1" applyFont="1" applyNumberFormat="1">
      <alignment horizontal="left" vertical="top"/>
    </xf>
    <xf borderId="0" fillId="0" fontId="3" numFmtId="2" xfId="0" applyAlignment="1" applyFont="1" applyNumberFormat="1">
      <alignment horizontal="left" vertical="top"/>
    </xf>
    <xf borderId="29" fillId="2" fontId="9" numFmtId="0" xfId="0" applyAlignment="1" applyBorder="1" applyFont="1">
      <alignment horizontal="left" shrinkToFit="0" vertical="top" wrapText="1"/>
    </xf>
    <xf borderId="30" fillId="5" fontId="11" numFmtId="3" xfId="0" applyAlignment="1" applyBorder="1" applyFill="1" applyFont="1" applyNumberFormat="1">
      <alignment horizontal="right" shrinkToFit="1" vertical="top" wrapText="0"/>
    </xf>
    <xf borderId="30" fillId="5" fontId="11" numFmtId="1" xfId="0" applyAlignment="1" applyBorder="1" applyFont="1" applyNumberFormat="1">
      <alignment horizontal="right" shrinkToFit="1" vertical="top" wrapText="0"/>
    </xf>
    <xf borderId="31" fillId="5" fontId="11" numFmtId="3" xfId="0" applyAlignment="1" applyBorder="1" applyFont="1" applyNumberFormat="1">
      <alignment horizontal="right" shrinkToFit="1" vertical="top" wrapText="0"/>
    </xf>
    <xf borderId="19" fillId="2" fontId="9" numFmtId="0" xfId="0" applyAlignment="1" applyBorder="1" applyFont="1">
      <alignment horizontal="left" shrinkToFit="0" vertical="top" wrapText="1"/>
    </xf>
    <xf borderId="32" fillId="4" fontId="11" numFmtId="3" xfId="0" applyAlignment="1" applyBorder="1" applyFont="1" applyNumberFormat="1">
      <alignment horizontal="right" shrinkToFit="1" vertical="top" wrapText="0"/>
    </xf>
    <xf borderId="33" fillId="4" fontId="11" numFmtId="1" xfId="0" applyAlignment="1" applyBorder="1" applyFont="1" applyNumberFormat="1">
      <alignment horizontal="right" shrinkToFit="1" vertical="top" wrapText="0"/>
    </xf>
    <xf borderId="33" fillId="4" fontId="11" numFmtId="3" xfId="0" applyAlignment="1" applyBorder="1" applyFont="1" applyNumberFormat="1">
      <alignment horizontal="right" shrinkToFit="1" vertical="top" wrapText="0"/>
    </xf>
    <xf borderId="34" fillId="4" fontId="11" numFmtId="3" xfId="0" applyAlignment="1" applyBorder="1" applyFont="1" applyNumberFormat="1">
      <alignment horizontal="right" shrinkToFit="1" vertical="top" wrapText="0"/>
    </xf>
    <xf borderId="35" fillId="2" fontId="9" numFmtId="0" xfId="0" applyAlignment="1" applyBorder="1" applyFont="1">
      <alignment horizontal="left" shrinkToFit="0" vertical="top" wrapText="1"/>
    </xf>
    <xf borderId="36" fillId="5" fontId="11" numFmtId="3" xfId="0" applyAlignment="1" applyBorder="1" applyFont="1" applyNumberFormat="1">
      <alignment horizontal="right" shrinkToFit="1" vertical="top" wrapText="0"/>
    </xf>
    <xf borderId="37" fillId="2" fontId="7" numFmtId="0" xfId="0" applyAlignment="1" applyBorder="1" applyFont="1">
      <alignment horizontal="left" shrinkToFit="0" vertical="top" wrapText="1"/>
    </xf>
    <xf borderId="38" fillId="0" fontId="5" numFmtId="0" xfId="0" applyAlignment="1" applyBorder="1" applyFont="1">
      <alignment horizontal="left" vertical="top"/>
    </xf>
    <xf borderId="39" fillId="5" fontId="11" numFmtId="3" xfId="0" applyAlignment="1" applyBorder="1" applyFont="1" applyNumberFormat="1">
      <alignment horizontal="right" shrinkToFit="1" vertical="top" wrapText="0"/>
    </xf>
    <xf borderId="39" fillId="5" fontId="11" numFmtId="1" xfId="0" applyAlignment="1" applyBorder="1" applyFont="1" applyNumberFormat="1">
      <alignment horizontal="right" shrinkToFit="1" vertical="top" wrapText="0"/>
    </xf>
    <xf borderId="40" fillId="5" fontId="11" numFmtId="3" xfId="0" applyAlignment="1" applyBorder="1" applyFont="1" applyNumberFormat="1">
      <alignment horizontal="right" shrinkToFit="1" vertical="top" wrapText="0"/>
    </xf>
    <xf borderId="23" fillId="2" fontId="12" numFmtId="0" xfId="0" applyAlignment="1" applyBorder="1" applyFont="1">
      <alignment horizontal="left" shrinkToFit="0" vertical="top" wrapText="1"/>
    </xf>
    <xf borderId="24" fillId="4" fontId="13" numFmtId="3" xfId="0" applyAlignment="1" applyBorder="1" applyFont="1" applyNumberFormat="1">
      <alignment horizontal="right" shrinkToFit="1" vertical="top" wrapText="0"/>
    </xf>
    <xf borderId="25" fillId="4" fontId="13" numFmtId="1" xfId="0" applyAlignment="1" applyBorder="1" applyFont="1" applyNumberFormat="1">
      <alignment horizontal="right" shrinkToFit="1" vertical="top" wrapText="0"/>
    </xf>
    <xf borderId="25" fillId="4" fontId="13" numFmtId="3" xfId="0" applyAlignment="1" applyBorder="1" applyFont="1" applyNumberFormat="1">
      <alignment horizontal="right" shrinkToFit="1" vertical="top" wrapText="0"/>
    </xf>
    <xf borderId="26" fillId="4" fontId="13" numFmtId="3" xfId="0" applyAlignment="1" applyBorder="1" applyFont="1" applyNumberFormat="1">
      <alignment horizontal="right" shrinkToFit="1" vertical="top" wrapText="0"/>
    </xf>
    <xf borderId="24" fillId="5" fontId="13" numFmtId="3" xfId="0" applyAlignment="1" applyBorder="1" applyFont="1" applyNumberFormat="1">
      <alignment horizontal="right" shrinkToFit="1" vertical="top" wrapText="0"/>
    </xf>
    <xf borderId="25" fillId="5" fontId="13" numFmtId="1" xfId="0" applyAlignment="1" applyBorder="1" applyFont="1" applyNumberFormat="1">
      <alignment horizontal="right" shrinkToFit="1" vertical="top" wrapText="0"/>
    </xf>
    <xf borderId="25" fillId="5" fontId="13" numFmtId="3" xfId="0" applyAlignment="1" applyBorder="1" applyFont="1" applyNumberFormat="1">
      <alignment horizontal="right" shrinkToFit="1" vertical="top" wrapText="0"/>
    </xf>
    <xf borderId="26" fillId="5" fontId="13" numFmtId="3" xfId="0" applyAlignment="1" applyBorder="1" applyFont="1" applyNumberFormat="1">
      <alignment horizontal="right" shrinkToFit="1" vertical="top" wrapText="0"/>
    </xf>
    <xf borderId="10" fillId="0" fontId="7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20" fillId="2" fontId="8" numFmtId="0" xfId="0" applyAlignment="1" applyBorder="1" applyFont="1">
      <alignment horizontal="left" shrinkToFit="0" vertical="center" wrapText="1"/>
    </xf>
    <xf borderId="24" fillId="3" fontId="11" numFmtId="164" xfId="0" applyAlignment="1" applyBorder="1" applyFont="1" applyNumberFormat="1">
      <alignment horizontal="left" shrinkToFit="1" vertical="top" wrapText="0"/>
    </xf>
    <xf borderId="25" fillId="5" fontId="11" numFmtId="164" xfId="0" applyAlignment="1" applyBorder="1" applyFont="1" applyNumberFormat="1">
      <alignment horizontal="center" shrinkToFit="1" vertical="top" wrapText="0"/>
    </xf>
    <xf borderId="26" fillId="5" fontId="11" numFmtId="164" xfId="0" applyAlignment="1" applyBorder="1" applyFont="1" applyNumberFormat="1">
      <alignment horizontal="center" shrinkToFit="1" vertical="top" wrapText="0"/>
    </xf>
    <xf borderId="23" fillId="2" fontId="9" numFmtId="0" xfId="0" applyAlignment="1" applyBorder="1" applyFont="1">
      <alignment horizontal="left" shrinkToFit="0" vertical="top" wrapText="1"/>
    </xf>
    <xf borderId="41" fillId="4" fontId="9" numFmtId="0" xfId="0" applyAlignment="1" applyBorder="1" applyFont="1">
      <alignment horizontal="right" shrinkToFit="0" vertical="top" wrapText="1"/>
    </xf>
    <xf borderId="28" fillId="4" fontId="11" numFmtId="165" xfId="0" applyAlignment="1" applyBorder="1" applyFont="1" applyNumberFormat="1">
      <alignment horizontal="right" shrinkToFit="1" vertical="top" wrapText="0"/>
    </xf>
    <xf borderId="31" fillId="5" fontId="11" numFmtId="165" xfId="0" applyAlignment="1" applyBorder="1" applyFont="1" applyNumberFormat="1">
      <alignment horizontal="right" shrinkToFit="1" vertical="top" wrapText="0"/>
    </xf>
    <xf borderId="34" fillId="4" fontId="11" numFmtId="165" xfId="0" applyAlignment="1" applyBorder="1" applyFont="1" applyNumberFormat="1">
      <alignment horizontal="right" shrinkToFit="1" vertical="top" wrapText="0"/>
    </xf>
    <xf borderId="32" fillId="4" fontId="9" numFmtId="0" xfId="0" applyAlignment="1" applyBorder="1" applyFont="1">
      <alignment horizontal="right" shrinkToFit="0" vertical="top" wrapText="1"/>
    </xf>
    <xf borderId="36" fillId="5" fontId="9" numFmtId="0" xfId="0" applyAlignment="1" applyBorder="1" applyFont="1">
      <alignment horizontal="right" shrinkToFit="0" vertical="top" wrapText="1"/>
    </xf>
    <xf borderId="42" fillId="5" fontId="11" numFmtId="3" xfId="0" applyAlignment="1" applyBorder="1" applyFont="1" applyNumberFormat="1">
      <alignment horizontal="right" shrinkToFit="1" vertical="top" wrapText="0"/>
    </xf>
    <xf borderId="40" fillId="5" fontId="11" numFmtId="165" xfId="0" applyAlignment="1" applyBorder="1" applyFont="1" applyNumberFormat="1">
      <alignment horizontal="right" shrinkToFit="1" vertical="top" wrapText="0"/>
    </xf>
    <xf borderId="26" fillId="4" fontId="13" numFmtId="165" xfId="0" applyAlignment="1" applyBorder="1" applyFont="1" applyNumberFormat="1">
      <alignment horizontal="right" shrinkToFit="1" vertical="top" wrapText="0"/>
    </xf>
    <xf borderId="26" fillId="5" fontId="13" numFmtId="165" xfId="0" applyAlignment="1" applyBorder="1" applyFont="1" applyNumberFormat="1">
      <alignment horizontal="right" shrinkToFit="1" vertical="top" wrapText="0"/>
    </xf>
    <xf borderId="10" fillId="0" fontId="1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vertical="top"/>
    </xf>
    <xf borderId="0" fillId="0" fontId="3" numFmtId="166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247650</xdr:rowOff>
    </xdr:from>
    <xdr:ext cx="5905500" cy="38100"/>
    <xdr:sp>
      <xdr:nvSpPr>
        <xdr:cNvPr id="3" name="Shape 3"/>
        <xdr:cNvSpPr/>
      </xdr:nvSpPr>
      <xdr:spPr>
        <a:xfrm>
          <a:off x="2393250" y="3776825"/>
          <a:ext cx="5905500" cy="6350"/>
        </a:xfrm>
        <a:custGeom>
          <a:rect b="b" l="l" r="r" t="t"/>
          <a:pathLst>
            <a:path extrusionOk="0" h="6350" w="5905500">
              <a:moveTo>
                <a:pt x="5905500" y="6096"/>
              </a:moveTo>
              <a:lnTo>
                <a:pt x="0" y="6096"/>
              </a:lnTo>
              <a:lnTo>
                <a:pt x="0" y="0"/>
              </a:lnTo>
              <a:lnTo>
                <a:pt x="5905500" y="0"/>
              </a:lnTo>
              <a:lnTo>
                <a:pt x="5905500" y="6096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114300</xdr:rowOff>
    </xdr:from>
    <xdr:ext cx="4314825" cy="38100"/>
    <xdr:sp>
      <xdr:nvSpPr>
        <xdr:cNvPr id="4" name="Shape 4"/>
        <xdr:cNvSpPr/>
      </xdr:nvSpPr>
      <xdr:spPr>
        <a:xfrm>
          <a:off x="3187953" y="3776825"/>
          <a:ext cx="4316095" cy="6350"/>
        </a:xfrm>
        <a:custGeom>
          <a:rect b="b" l="l" r="r" t="t"/>
          <a:pathLst>
            <a:path extrusionOk="0" h="6350" w="4316095">
              <a:moveTo>
                <a:pt x="4315967" y="6096"/>
              </a:moveTo>
              <a:lnTo>
                <a:pt x="0" y="6096"/>
              </a:lnTo>
              <a:lnTo>
                <a:pt x="0" y="0"/>
              </a:lnTo>
              <a:lnTo>
                <a:pt x="4315967" y="0"/>
              </a:lnTo>
              <a:lnTo>
                <a:pt x="4315967" y="6096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43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</row>
    <row r="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7" t="s">
        <v>10</v>
      </c>
      <c r="J3" s="8"/>
      <c r="K3" s="2"/>
      <c r="L3" s="2"/>
      <c r="M3" s="2"/>
      <c r="N3" s="2"/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</row>
    <row r="4">
      <c r="A4" s="9"/>
      <c r="B4" s="10"/>
      <c r="C4" s="10"/>
      <c r="D4" s="10"/>
      <c r="E4" s="10"/>
      <c r="F4" s="10"/>
      <c r="G4" s="10"/>
      <c r="H4" s="10"/>
      <c r="I4" s="11" t="s">
        <v>11</v>
      </c>
      <c r="J4" s="12" t="s">
        <v>12</v>
      </c>
      <c r="K4" s="2"/>
      <c r="L4" s="13" t="s">
        <v>13</v>
      </c>
      <c r="M4" s="14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4" t="s">
        <v>19</v>
      </c>
      <c r="S4" s="3"/>
      <c r="T4" s="3"/>
      <c r="U4" s="3"/>
      <c r="V4" s="3"/>
      <c r="W4" s="3"/>
      <c r="X4" s="3"/>
      <c r="Y4" s="3"/>
      <c r="Z4" s="3"/>
    </row>
    <row r="5">
      <c r="A5" s="15">
        <v>-1.0</v>
      </c>
      <c r="B5" s="16">
        <v>-2.0</v>
      </c>
      <c r="C5" s="16">
        <v>-3.0</v>
      </c>
      <c r="D5" s="17">
        <v>-4.0</v>
      </c>
      <c r="E5" s="17">
        <v>-5.0</v>
      </c>
      <c r="F5" s="16">
        <v>-6.0</v>
      </c>
      <c r="G5" s="16">
        <v>-7.0</v>
      </c>
      <c r="H5" s="17">
        <v>-8.0</v>
      </c>
      <c r="I5" s="16">
        <v>-9.0</v>
      </c>
      <c r="J5" s="18">
        <v>-10.0</v>
      </c>
      <c r="K5" s="2"/>
      <c r="L5" s="2"/>
      <c r="M5" s="2"/>
      <c r="N5" s="2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</row>
    <row r="6">
      <c r="A6" s="5" t="s">
        <v>20</v>
      </c>
      <c r="B6" s="19">
        <v>2482.0</v>
      </c>
      <c r="C6" s="20">
        <v>2022.0</v>
      </c>
      <c r="D6" s="20">
        <v>1075.0</v>
      </c>
      <c r="E6" s="20">
        <v>400.0</v>
      </c>
      <c r="F6" s="21">
        <v>5979.0</v>
      </c>
      <c r="G6" s="22">
        <v>5927.0</v>
      </c>
      <c r="H6" s="22">
        <v>298.0</v>
      </c>
      <c r="I6" s="19">
        <v>35968.0</v>
      </c>
      <c r="J6" s="20">
        <v>1151.0</v>
      </c>
      <c r="K6" s="2"/>
      <c r="L6" s="23">
        <f t="shared" ref="L6:L35" si="1">F6</f>
        <v>5979</v>
      </c>
      <c r="M6" s="23">
        <f t="shared" ref="M6:M35" si="2">(L6/672)*100</f>
        <v>889.7321429</v>
      </c>
      <c r="N6" s="23">
        <f t="shared" ref="N6:N35" si="3">C6</f>
        <v>2022</v>
      </c>
      <c r="O6" s="23">
        <f t="shared" ref="O6:O35" si="4">(N6/G6)*100</f>
        <v>34.11506664</v>
      </c>
      <c r="P6" s="23">
        <f t="shared" ref="P6:P35" si="5">G6-N6</f>
        <v>3905</v>
      </c>
      <c r="Q6" s="23">
        <f t="shared" ref="Q6:Q35" si="6">(P6/G6)*100</f>
        <v>65.88493336</v>
      </c>
      <c r="R6" s="23">
        <f t="shared" ref="R6:R35" si="7">(L6/102.7)*100</f>
        <v>5821.8111</v>
      </c>
      <c r="S6" s="3"/>
      <c r="T6" s="3"/>
      <c r="U6" s="3"/>
      <c r="V6" s="3"/>
      <c r="W6" s="3"/>
      <c r="X6" s="3"/>
      <c r="Y6" s="3"/>
      <c r="Z6" s="3"/>
    </row>
    <row r="7">
      <c r="A7" s="24" t="s">
        <v>21</v>
      </c>
      <c r="B7" s="25">
        <v>2076.0</v>
      </c>
      <c r="C7" s="26">
        <v>6647.0</v>
      </c>
      <c r="D7" s="26">
        <v>1310.0</v>
      </c>
      <c r="E7" s="26">
        <v>836.0</v>
      </c>
      <c r="F7" s="27">
        <v>10869.0</v>
      </c>
      <c r="G7" s="28">
        <v>7109.0</v>
      </c>
      <c r="H7" s="28">
        <v>12.0</v>
      </c>
      <c r="I7" s="25">
        <v>1080.0</v>
      </c>
      <c r="J7" s="26">
        <v>312.0</v>
      </c>
      <c r="K7" s="2"/>
      <c r="L7" s="23">
        <f t="shared" si="1"/>
        <v>10869</v>
      </c>
      <c r="M7" s="23">
        <f t="shared" si="2"/>
        <v>1617.410714</v>
      </c>
      <c r="N7" s="23">
        <f t="shared" si="3"/>
        <v>6647</v>
      </c>
      <c r="O7" s="23">
        <f t="shared" si="4"/>
        <v>93.50119567</v>
      </c>
      <c r="P7" s="23">
        <f t="shared" si="5"/>
        <v>462</v>
      </c>
      <c r="Q7" s="23">
        <f t="shared" si="6"/>
        <v>6.498804333</v>
      </c>
      <c r="R7" s="23">
        <f t="shared" si="7"/>
        <v>10583.25219</v>
      </c>
      <c r="S7" s="3"/>
      <c r="T7" s="3"/>
      <c r="U7" s="3"/>
      <c r="V7" s="3"/>
      <c r="W7" s="3"/>
      <c r="X7" s="3"/>
      <c r="Y7" s="3"/>
      <c r="Z7" s="3"/>
    </row>
    <row r="8">
      <c r="A8" s="24" t="s">
        <v>22</v>
      </c>
      <c r="B8" s="25">
        <v>1430.0</v>
      </c>
      <c r="C8" s="26">
        <v>4211.0</v>
      </c>
      <c r="D8" s="26">
        <v>799.0</v>
      </c>
      <c r="E8" s="26">
        <v>255.0</v>
      </c>
      <c r="F8" s="27">
        <v>6695.0</v>
      </c>
      <c r="G8" s="28">
        <v>5766.0</v>
      </c>
      <c r="H8" s="28">
        <v>100.0</v>
      </c>
      <c r="I8" s="25">
        <v>34230.0</v>
      </c>
      <c r="J8" s="26">
        <v>1681.0</v>
      </c>
      <c r="K8" s="2"/>
      <c r="L8" s="23">
        <f t="shared" si="1"/>
        <v>6695</v>
      </c>
      <c r="M8" s="23">
        <f t="shared" si="2"/>
        <v>996.2797619</v>
      </c>
      <c r="N8" s="23">
        <f t="shared" si="3"/>
        <v>4211</v>
      </c>
      <c r="O8" s="23">
        <f t="shared" si="4"/>
        <v>73.03156434</v>
      </c>
      <c r="P8" s="23">
        <f t="shared" si="5"/>
        <v>1555</v>
      </c>
      <c r="Q8" s="23">
        <f t="shared" si="6"/>
        <v>26.96843566</v>
      </c>
      <c r="R8" s="23">
        <f t="shared" si="7"/>
        <v>6518.987342</v>
      </c>
      <c r="S8" s="3"/>
      <c r="T8" s="3"/>
      <c r="U8" s="3"/>
      <c r="V8" s="3"/>
      <c r="W8" s="3"/>
      <c r="X8" s="3"/>
      <c r="Y8" s="3"/>
      <c r="Z8" s="3"/>
    </row>
    <row r="9">
      <c r="A9" s="24" t="s">
        <v>23</v>
      </c>
      <c r="B9" s="25">
        <v>1323.0</v>
      </c>
      <c r="C9" s="26">
        <v>1715.0</v>
      </c>
      <c r="D9" s="26">
        <v>279.0</v>
      </c>
      <c r="E9" s="26">
        <v>240.0</v>
      </c>
      <c r="F9" s="27">
        <v>3558.0</v>
      </c>
      <c r="G9" s="28">
        <v>5485.0</v>
      </c>
      <c r="H9" s="28">
        <v>171.0</v>
      </c>
      <c r="I9" s="25">
        <v>70943.0</v>
      </c>
      <c r="J9" s="26">
        <v>2077.0</v>
      </c>
      <c r="K9" s="2"/>
      <c r="L9" s="23">
        <f t="shared" si="1"/>
        <v>3558</v>
      </c>
      <c r="M9" s="23">
        <f t="shared" si="2"/>
        <v>529.4642857</v>
      </c>
      <c r="N9" s="23">
        <f t="shared" si="3"/>
        <v>1715</v>
      </c>
      <c r="O9" s="23">
        <f t="shared" si="4"/>
        <v>31.26709207</v>
      </c>
      <c r="P9" s="23">
        <f t="shared" si="5"/>
        <v>3770</v>
      </c>
      <c r="Q9" s="23">
        <f t="shared" si="6"/>
        <v>68.73290793</v>
      </c>
      <c r="R9" s="23">
        <f t="shared" si="7"/>
        <v>3464.459591</v>
      </c>
      <c r="S9" s="3"/>
      <c r="T9" s="3"/>
      <c r="U9" s="3"/>
      <c r="V9" s="3"/>
      <c r="W9" s="3"/>
      <c r="X9" s="3"/>
      <c r="Y9" s="3"/>
      <c r="Z9" s="3"/>
    </row>
    <row r="10">
      <c r="A10" s="24" t="s">
        <v>24</v>
      </c>
      <c r="B10" s="25">
        <v>1848.0</v>
      </c>
      <c r="C10" s="26">
        <v>3347.0</v>
      </c>
      <c r="D10" s="26">
        <v>-19.0</v>
      </c>
      <c r="E10" s="26">
        <v>1.0</v>
      </c>
      <c r="F10" s="27">
        <v>5177.0</v>
      </c>
      <c r="G10" s="28">
        <v>4489.0</v>
      </c>
      <c r="H10" s="28">
        <v>60.0</v>
      </c>
      <c r="I10" s="25">
        <v>25608.0</v>
      </c>
      <c r="J10" s="26">
        <v>630.0</v>
      </c>
      <c r="K10" s="2"/>
      <c r="L10" s="23">
        <f t="shared" si="1"/>
        <v>5177</v>
      </c>
      <c r="M10" s="23">
        <f t="shared" si="2"/>
        <v>770.3869048</v>
      </c>
      <c r="N10" s="23">
        <f t="shared" si="3"/>
        <v>3347</v>
      </c>
      <c r="O10" s="23">
        <f t="shared" si="4"/>
        <v>74.56003564</v>
      </c>
      <c r="P10" s="23">
        <f t="shared" si="5"/>
        <v>1142</v>
      </c>
      <c r="Q10" s="23">
        <f t="shared" si="6"/>
        <v>25.43996436</v>
      </c>
      <c r="R10" s="23">
        <f t="shared" si="7"/>
        <v>5040.895813</v>
      </c>
      <c r="S10" s="3"/>
      <c r="T10" s="3"/>
      <c r="U10" s="3"/>
      <c r="V10" s="3"/>
      <c r="W10" s="3"/>
      <c r="X10" s="3"/>
      <c r="Y10" s="3"/>
      <c r="Z10" s="3"/>
    </row>
    <row r="11">
      <c r="A11" s="24" t="s">
        <v>25</v>
      </c>
      <c r="B11" s="25">
        <v>2683.0</v>
      </c>
      <c r="C11" s="26">
        <v>2933.0</v>
      </c>
      <c r="D11" s="26">
        <v>1930.0</v>
      </c>
      <c r="E11" s="26">
        <v>380.0</v>
      </c>
      <c r="F11" s="27">
        <v>7926.0</v>
      </c>
      <c r="G11" s="28">
        <v>7672.0</v>
      </c>
      <c r="H11" s="28">
        <v>463.0</v>
      </c>
      <c r="I11" s="25">
        <v>39388.0</v>
      </c>
      <c r="J11" s="26">
        <v>1303.0</v>
      </c>
      <c r="K11" s="2"/>
      <c r="L11" s="23">
        <f t="shared" si="1"/>
        <v>7926</v>
      </c>
      <c r="M11" s="23">
        <f t="shared" si="2"/>
        <v>1179.464286</v>
      </c>
      <c r="N11" s="23">
        <f t="shared" si="3"/>
        <v>2933</v>
      </c>
      <c r="O11" s="23">
        <f t="shared" si="4"/>
        <v>38.22992701</v>
      </c>
      <c r="P11" s="23">
        <f t="shared" si="5"/>
        <v>4739</v>
      </c>
      <c r="Q11" s="23">
        <f t="shared" si="6"/>
        <v>61.77007299</v>
      </c>
      <c r="R11" s="23">
        <f t="shared" si="7"/>
        <v>7717.624148</v>
      </c>
      <c r="S11" s="3"/>
      <c r="T11" s="3"/>
      <c r="U11" s="3"/>
      <c r="V11" s="3"/>
      <c r="W11" s="3"/>
      <c r="X11" s="3"/>
      <c r="Y11" s="3"/>
      <c r="Z11" s="3"/>
    </row>
    <row r="12">
      <c r="A12" s="24" t="s">
        <v>26</v>
      </c>
      <c r="B12" s="25">
        <v>3491.0</v>
      </c>
      <c r="C12" s="26">
        <v>7867.0</v>
      </c>
      <c r="D12" s="26">
        <v>2645.0</v>
      </c>
      <c r="E12" s="26">
        <v>431.0</v>
      </c>
      <c r="F12" s="27">
        <v>14434.0</v>
      </c>
      <c r="G12" s="28">
        <v>10637.0</v>
      </c>
      <c r="H12" s="28">
        <v>-2987.0</v>
      </c>
      <c r="I12" s="25">
        <v>15693.0</v>
      </c>
      <c r="J12" s="26">
        <v>587.0</v>
      </c>
      <c r="K12" s="2"/>
      <c r="L12" s="23">
        <f t="shared" si="1"/>
        <v>14434</v>
      </c>
      <c r="M12" s="23">
        <f t="shared" si="2"/>
        <v>2147.916667</v>
      </c>
      <c r="N12" s="23">
        <f t="shared" si="3"/>
        <v>7867</v>
      </c>
      <c r="O12" s="23">
        <f t="shared" si="4"/>
        <v>73.95882298</v>
      </c>
      <c r="P12" s="23">
        <f t="shared" si="5"/>
        <v>2770</v>
      </c>
      <c r="Q12" s="23">
        <f t="shared" si="6"/>
        <v>26.04117702</v>
      </c>
      <c r="R12" s="23">
        <f t="shared" si="7"/>
        <v>14054.52775</v>
      </c>
      <c r="S12" s="3"/>
      <c r="T12" s="3"/>
      <c r="U12" s="3"/>
      <c r="V12" s="3"/>
      <c r="W12" s="3"/>
      <c r="X12" s="3"/>
      <c r="Y12" s="3"/>
      <c r="Z12" s="3"/>
    </row>
    <row r="13">
      <c r="A13" s="24" t="s">
        <v>27</v>
      </c>
      <c r="B13" s="25">
        <v>4030.0</v>
      </c>
      <c r="C13" s="26">
        <v>2876.0</v>
      </c>
      <c r="D13" s="26">
        <v>1047.0</v>
      </c>
      <c r="E13" s="26">
        <v>824.0</v>
      </c>
      <c r="F13" s="27">
        <v>8777.0</v>
      </c>
      <c r="G13" s="28">
        <v>7134.0</v>
      </c>
      <c r="H13" s="28">
        <v>1026.0</v>
      </c>
      <c r="I13" s="25">
        <v>8811.0</v>
      </c>
      <c r="J13" s="26">
        <v>622.0</v>
      </c>
      <c r="K13" s="2"/>
      <c r="L13" s="23">
        <f t="shared" si="1"/>
        <v>8777</v>
      </c>
      <c r="M13" s="23">
        <f t="shared" si="2"/>
        <v>1306.10119</v>
      </c>
      <c r="N13" s="23">
        <f t="shared" si="3"/>
        <v>2876</v>
      </c>
      <c r="O13" s="23">
        <f t="shared" si="4"/>
        <v>40.31398935</v>
      </c>
      <c r="P13" s="23">
        <f t="shared" si="5"/>
        <v>4258</v>
      </c>
      <c r="Q13" s="23">
        <f t="shared" si="6"/>
        <v>59.68601065</v>
      </c>
      <c r="R13" s="23">
        <f t="shared" si="7"/>
        <v>8546.251217</v>
      </c>
      <c r="S13" s="3"/>
      <c r="T13" s="3"/>
      <c r="U13" s="3"/>
      <c r="V13" s="3"/>
      <c r="W13" s="3"/>
      <c r="X13" s="3"/>
      <c r="Y13" s="3"/>
      <c r="Z13" s="3"/>
    </row>
    <row r="14">
      <c r="A14" s="24" t="s">
        <v>28</v>
      </c>
      <c r="B14" s="25">
        <v>7336.0</v>
      </c>
      <c r="C14" s="26">
        <v>3063.0</v>
      </c>
      <c r="D14" s="26">
        <v>801.0</v>
      </c>
      <c r="E14" s="26">
        <v>1483.0</v>
      </c>
      <c r="F14" s="27">
        <v>12683.0</v>
      </c>
      <c r="G14" s="28">
        <v>9017.0</v>
      </c>
      <c r="H14" s="28">
        <v>448.0</v>
      </c>
      <c r="I14" s="25">
        <v>11283.0</v>
      </c>
      <c r="J14" s="26">
        <v>711.0</v>
      </c>
      <c r="K14" s="2"/>
      <c r="L14" s="23">
        <f t="shared" si="1"/>
        <v>12683</v>
      </c>
      <c r="M14" s="23">
        <f t="shared" si="2"/>
        <v>1887.35119</v>
      </c>
      <c r="N14" s="23">
        <f t="shared" si="3"/>
        <v>3063</v>
      </c>
      <c r="O14" s="23">
        <f t="shared" si="4"/>
        <v>33.96916935</v>
      </c>
      <c r="P14" s="23">
        <f t="shared" si="5"/>
        <v>5954</v>
      </c>
      <c r="Q14" s="23">
        <f t="shared" si="6"/>
        <v>66.03083065</v>
      </c>
      <c r="R14" s="23">
        <f t="shared" si="7"/>
        <v>12349.56183</v>
      </c>
      <c r="S14" s="3"/>
      <c r="T14" s="3"/>
      <c r="U14" s="3"/>
      <c r="V14" s="3"/>
      <c r="W14" s="3"/>
      <c r="X14" s="3"/>
      <c r="Y14" s="3"/>
      <c r="Z14" s="3"/>
    </row>
    <row r="15">
      <c r="A15" s="24" t="s">
        <v>29</v>
      </c>
      <c r="B15" s="25">
        <v>1839.0</v>
      </c>
      <c r="C15" s="26">
        <v>1451.0</v>
      </c>
      <c r="D15" s="26">
        <v>1193.0</v>
      </c>
      <c r="E15" s="26">
        <v>238.0</v>
      </c>
      <c r="F15" s="27">
        <v>4721.0</v>
      </c>
      <c r="G15" s="28">
        <v>4688.0</v>
      </c>
      <c r="H15" s="28">
        <v>119.0</v>
      </c>
      <c r="I15" s="25">
        <v>22350.0</v>
      </c>
      <c r="J15" s="26">
        <v>770.0</v>
      </c>
      <c r="K15" s="2"/>
      <c r="L15" s="23">
        <f t="shared" si="1"/>
        <v>4721</v>
      </c>
      <c r="M15" s="23">
        <f t="shared" si="2"/>
        <v>702.5297619</v>
      </c>
      <c r="N15" s="23">
        <f t="shared" si="3"/>
        <v>1451</v>
      </c>
      <c r="O15" s="23">
        <f t="shared" si="4"/>
        <v>30.95136519</v>
      </c>
      <c r="P15" s="23">
        <f t="shared" si="5"/>
        <v>3237</v>
      </c>
      <c r="Q15" s="23">
        <f t="shared" si="6"/>
        <v>69.04863481</v>
      </c>
      <c r="R15" s="23">
        <f t="shared" si="7"/>
        <v>4596.884129</v>
      </c>
      <c r="S15" s="3"/>
      <c r="T15" s="3"/>
      <c r="U15" s="3"/>
      <c r="V15" s="3"/>
      <c r="W15" s="3"/>
      <c r="X15" s="3"/>
      <c r="Y15" s="3"/>
      <c r="Z15" s="3"/>
    </row>
    <row r="16">
      <c r="A16" s="24" t="s">
        <v>30</v>
      </c>
      <c r="B16" s="25">
        <v>2677.0</v>
      </c>
      <c r="C16" s="26">
        <v>4930.0</v>
      </c>
      <c r="D16" s="26">
        <v>600.0</v>
      </c>
      <c r="E16" s="26">
        <v>625.0</v>
      </c>
      <c r="F16" s="27">
        <v>8832.0</v>
      </c>
      <c r="G16" s="28">
        <v>5889.0</v>
      </c>
      <c r="H16" s="28">
        <v>1959.0</v>
      </c>
      <c r="I16" s="25">
        <v>42421.0</v>
      </c>
      <c r="J16" s="26">
        <v>1322.0</v>
      </c>
      <c r="K16" s="2"/>
      <c r="L16" s="23">
        <f t="shared" si="1"/>
        <v>8832</v>
      </c>
      <c r="M16" s="23">
        <f t="shared" si="2"/>
        <v>1314.285714</v>
      </c>
      <c r="N16" s="23">
        <f t="shared" si="3"/>
        <v>4930</v>
      </c>
      <c r="O16" s="23">
        <f t="shared" si="4"/>
        <v>83.7154016</v>
      </c>
      <c r="P16" s="23">
        <f t="shared" si="5"/>
        <v>959</v>
      </c>
      <c r="Q16" s="23">
        <f t="shared" si="6"/>
        <v>16.2845984</v>
      </c>
      <c r="R16" s="23">
        <f t="shared" si="7"/>
        <v>8599.805258</v>
      </c>
      <c r="S16" s="3"/>
      <c r="T16" s="3"/>
      <c r="U16" s="3"/>
      <c r="V16" s="3"/>
      <c r="W16" s="3"/>
      <c r="X16" s="3"/>
      <c r="Y16" s="3"/>
      <c r="Z16" s="3"/>
    </row>
    <row r="17">
      <c r="A17" s="24" t="s">
        <v>31</v>
      </c>
      <c r="B17" s="25">
        <v>5254.0</v>
      </c>
      <c r="C17" s="26">
        <v>3531.0</v>
      </c>
      <c r="D17" s="26">
        <v>575.0</v>
      </c>
      <c r="E17" s="26">
        <v>2529.0</v>
      </c>
      <c r="F17" s="27">
        <v>11888.0</v>
      </c>
      <c r="G17" s="28">
        <v>11008.0</v>
      </c>
      <c r="H17" s="28">
        <v>2096.0</v>
      </c>
      <c r="I17" s="25">
        <v>14043.0</v>
      </c>
      <c r="J17" s="26">
        <v>1217.0</v>
      </c>
      <c r="K17" s="2"/>
      <c r="L17" s="23">
        <f t="shared" si="1"/>
        <v>11888</v>
      </c>
      <c r="M17" s="23">
        <f t="shared" si="2"/>
        <v>1769.047619</v>
      </c>
      <c r="N17" s="23">
        <f t="shared" si="3"/>
        <v>3531</v>
      </c>
      <c r="O17" s="23">
        <f t="shared" si="4"/>
        <v>32.07667151</v>
      </c>
      <c r="P17" s="23">
        <f t="shared" si="5"/>
        <v>7477</v>
      </c>
      <c r="Q17" s="23">
        <f t="shared" si="6"/>
        <v>67.92332849</v>
      </c>
      <c r="R17" s="23">
        <f t="shared" si="7"/>
        <v>11575.46251</v>
      </c>
      <c r="S17" s="3"/>
      <c r="T17" s="3"/>
      <c r="U17" s="3"/>
      <c r="V17" s="3"/>
      <c r="W17" s="3"/>
      <c r="X17" s="3"/>
      <c r="Y17" s="3"/>
      <c r="Z17" s="3"/>
    </row>
    <row r="18">
      <c r="A18" s="24" t="s">
        <v>32</v>
      </c>
      <c r="B18" s="25">
        <v>1332.0</v>
      </c>
      <c r="C18" s="26">
        <v>4016.0</v>
      </c>
      <c r="D18" s="26">
        <v>732.0</v>
      </c>
      <c r="E18" s="26">
        <v>129.0</v>
      </c>
      <c r="F18" s="27">
        <v>6210.0</v>
      </c>
      <c r="G18" s="28">
        <v>5019.0</v>
      </c>
      <c r="H18" s="28">
        <v>720.0</v>
      </c>
      <c r="I18" s="25">
        <v>59950.0</v>
      </c>
      <c r="J18" s="26">
        <v>1925.0</v>
      </c>
      <c r="K18" s="2"/>
      <c r="L18" s="23">
        <f t="shared" si="1"/>
        <v>6210</v>
      </c>
      <c r="M18" s="23">
        <f t="shared" si="2"/>
        <v>924.1071429</v>
      </c>
      <c r="N18" s="23">
        <f t="shared" si="3"/>
        <v>4016</v>
      </c>
      <c r="O18" s="23">
        <f t="shared" si="4"/>
        <v>80.01593943</v>
      </c>
      <c r="P18" s="23">
        <f t="shared" si="5"/>
        <v>1003</v>
      </c>
      <c r="Q18" s="23">
        <f t="shared" si="6"/>
        <v>19.98406057</v>
      </c>
      <c r="R18" s="23">
        <f t="shared" si="7"/>
        <v>6046.738072</v>
      </c>
      <c r="S18" s="3"/>
      <c r="T18" s="3"/>
      <c r="U18" s="3"/>
      <c r="V18" s="3"/>
      <c r="W18" s="3"/>
      <c r="X18" s="3"/>
      <c r="Y18" s="3"/>
      <c r="Z18" s="3"/>
    </row>
    <row r="19">
      <c r="A19" s="24" t="s">
        <v>33</v>
      </c>
      <c r="B19" s="25">
        <v>2156.0</v>
      </c>
      <c r="C19" s="26">
        <v>3856.0</v>
      </c>
      <c r="D19" s="26">
        <v>539.0</v>
      </c>
      <c r="E19" s="26">
        <v>834.0</v>
      </c>
      <c r="F19" s="27">
        <v>7386.0</v>
      </c>
      <c r="G19" s="28">
        <v>5762.0</v>
      </c>
      <c r="H19" s="28">
        <v>1277.0</v>
      </c>
      <c r="I19" s="25">
        <v>70972.0</v>
      </c>
      <c r="J19" s="26">
        <v>2574.0</v>
      </c>
      <c r="K19" s="2"/>
      <c r="L19" s="23">
        <f t="shared" si="1"/>
        <v>7386</v>
      </c>
      <c r="M19" s="23">
        <f t="shared" si="2"/>
        <v>1099.107143</v>
      </c>
      <c r="N19" s="23">
        <f t="shared" si="3"/>
        <v>3856</v>
      </c>
      <c r="O19" s="23">
        <f t="shared" si="4"/>
        <v>66.92120791</v>
      </c>
      <c r="P19" s="23">
        <f t="shared" si="5"/>
        <v>1906</v>
      </c>
      <c r="Q19" s="23">
        <f t="shared" si="6"/>
        <v>33.07879209</v>
      </c>
      <c r="R19" s="23">
        <f t="shared" si="7"/>
        <v>7191.820837</v>
      </c>
      <c r="S19" s="3"/>
      <c r="T19" s="3"/>
      <c r="U19" s="3"/>
      <c r="V19" s="3"/>
      <c r="W19" s="3"/>
      <c r="X19" s="3"/>
      <c r="Y19" s="3"/>
      <c r="Z19" s="3"/>
    </row>
    <row r="20">
      <c r="A20" s="24" t="s">
        <v>34</v>
      </c>
      <c r="B20" s="25">
        <v>3815.0</v>
      </c>
      <c r="C20" s="26">
        <v>2924.0</v>
      </c>
      <c r="D20" s="26">
        <v>1563.0</v>
      </c>
      <c r="E20" s="26">
        <v>540.0</v>
      </c>
      <c r="F20" s="27">
        <v>8842.0</v>
      </c>
      <c r="G20" s="28">
        <v>6490.0</v>
      </c>
      <c r="H20" s="28">
        <v>-166.0</v>
      </c>
      <c r="I20" s="25">
        <v>1762.0</v>
      </c>
      <c r="J20" s="26">
        <v>748.0</v>
      </c>
      <c r="K20" s="2"/>
      <c r="L20" s="23">
        <f t="shared" si="1"/>
        <v>8842</v>
      </c>
      <c r="M20" s="23">
        <f t="shared" si="2"/>
        <v>1315.77381</v>
      </c>
      <c r="N20" s="23">
        <f t="shared" si="3"/>
        <v>2924</v>
      </c>
      <c r="O20" s="23">
        <f t="shared" si="4"/>
        <v>45.05392912</v>
      </c>
      <c r="P20" s="23">
        <f t="shared" si="5"/>
        <v>3566</v>
      </c>
      <c r="Q20" s="23">
        <f t="shared" si="6"/>
        <v>54.94607088</v>
      </c>
      <c r="R20" s="23">
        <f t="shared" si="7"/>
        <v>8609.542356</v>
      </c>
      <c r="S20" s="3"/>
      <c r="T20" s="3"/>
      <c r="U20" s="3"/>
      <c r="V20" s="3"/>
      <c r="W20" s="3"/>
      <c r="X20" s="3"/>
      <c r="Y20" s="3"/>
      <c r="Z20" s="3"/>
    </row>
    <row r="21">
      <c r="A21" s="24" t="s">
        <v>35</v>
      </c>
      <c r="B21" s="25">
        <v>3776.0</v>
      </c>
      <c r="C21" s="26">
        <v>6472.0</v>
      </c>
      <c r="D21" s="26">
        <v>657.0</v>
      </c>
      <c r="E21" s="26">
        <v>887.0</v>
      </c>
      <c r="F21" s="27">
        <v>11792.0</v>
      </c>
      <c r="G21" s="28">
        <v>6937.0</v>
      </c>
      <c r="H21" s="28">
        <v>93.0</v>
      </c>
      <c r="I21" s="25">
        <v>3544.0</v>
      </c>
      <c r="J21" s="26">
        <v>522.0</v>
      </c>
      <c r="K21" s="2"/>
      <c r="L21" s="23">
        <f t="shared" si="1"/>
        <v>11792</v>
      </c>
      <c r="M21" s="23">
        <f t="shared" si="2"/>
        <v>1754.761905</v>
      </c>
      <c r="N21" s="23">
        <f t="shared" si="3"/>
        <v>6472</v>
      </c>
      <c r="O21" s="23">
        <f t="shared" si="4"/>
        <v>93.29681418</v>
      </c>
      <c r="P21" s="23">
        <f t="shared" si="5"/>
        <v>465</v>
      </c>
      <c r="Q21" s="23">
        <f t="shared" si="6"/>
        <v>6.703185815</v>
      </c>
      <c r="R21" s="23">
        <f t="shared" si="7"/>
        <v>11481.98637</v>
      </c>
      <c r="S21" s="3"/>
      <c r="T21" s="3"/>
      <c r="U21" s="3"/>
      <c r="V21" s="3"/>
      <c r="W21" s="3"/>
      <c r="X21" s="3"/>
      <c r="Y21" s="3"/>
      <c r="Z21" s="3"/>
    </row>
    <row r="22">
      <c r="A22" s="24" t="s">
        <v>36</v>
      </c>
      <c r="B22" s="25">
        <v>3655.0</v>
      </c>
      <c r="C22" s="26">
        <v>4561.0</v>
      </c>
      <c r="D22" s="26">
        <v>864.0</v>
      </c>
      <c r="E22" s="26">
        <v>19.0</v>
      </c>
      <c r="F22" s="27">
        <v>9099.0</v>
      </c>
      <c r="G22" s="28">
        <v>7936.0</v>
      </c>
      <c r="H22" s="28">
        <v>33.0</v>
      </c>
      <c r="I22" s="25">
        <v>758.0</v>
      </c>
      <c r="J22" s="26">
        <v>344.0</v>
      </c>
      <c r="K22" s="2"/>
      <c r="L22" s="23">
        <f t="shared" si="1"/>
        <v>9099</v>
      </c>
      <c r="M22" s="23">
        <f t="shared" si="2"/>
        <v>1354.017857</v>
      </c>
      <c r="N22" s="23">
        <f t="shared" si="3"/>
        <v>4561</v>
      </c>
      <c r="O22" s="23">
        <f t="shared" si="4"/>
        <v>57.47227823</v>
      </c>
      <c r="P22" s="23">
        <f t="shared" si="5"/>
        <v>3375</v>
      </c>
      <c r="Q22" s="23">
        <f t="shared" si="6"/>
        <v>42.52772177</v>
      </c>
      <c r="R22" s="23">
        <f t="shared" si="7"/>
        <v>8859.785784</v>
      </c>
      <c r="S22" s="3"/>
      <c r="T22" s="3"/>
      <c r="U22" s="3"/>
      <c r="V22" s="3"/>
      <c r="W22" s="3"/>
      <c r="X22" s="3"/>
      <c r="Y22" s="3"/>
      <c r="Z22" s="3"/>
    </row>
    <row r="23">
      <c r="A23" s="24" t="s">
        <v>37</v>
      </c>
      <c r="B23" s="25">
        <v>5393.0</v>
      </c>
      <c r="C23" s="26">
        <v>3212.0</v>
      </c>
      <c r="D23" s="26">
        <v>1384.0</v>
      </c>
      <c r="E23" s="26">
        <v>59.0</v>
      </c>
      <c r="F23" s="27">
        <v>10048.0</v>
      </c>
      <c r="G23" s="28">
        <v>7285.0</v>
      </c>
      <c r="H23" s="28">
        <v>164.0</v>
      </c>
      <c r="I23" s="25">
        <v>2621.0</v>
      </c>
      <c r="J23" s="26">
        <v>352.0</v>
      </c>
      <c r="K23" s="2"/>
      <c r="L23" s="23">
        <f t="shared" si="1"/>
        <v>10048</v>
      </c>
      <c r="M23" s="23">
        <f t="shared" si="2"/>
        <v>1495.238095</v>
      </c>
      <c r="N23" s="23">
        <f t="shared" si="3"/>
        <v>3212</v>
      </c>
      <c r="O23" s="23">
        <f t="shared" si="4"/>
        <v>44.09059712</v>
      </c>
      <c r="P23" s="23">
        <f t="shared" si="5"/>
        <v>4073</v>
      </c>
      <c r="Q23" s="23">
        <f t="shared" si="6"/>
        <v>55.90940288</v>
      </c>
      <c r="R23" s="23">
        <f t="shared" si="7"/>
        <v>9783.836417</v>
      </c>
      <c r="S23" s="3"/>
      <c r="T23" s="3"/>
      <c r="U23" s="3"/>
      <c r="V23" s="3"/>
      <c r="W23" s="3"/>
      <c r="X23" s="3"/>
      <c r="Y23" s="3"/>
      <c r="Z23" s="3"/>
    </row>
    <row r="24">
      <c r="A24" s="24" t="s">
        <v>38</v>
      </c>
      <c r="B24" s="25">
        <v>1716.0</v>
      </c>
      <c r="C24" s="26">
        <v>1407.0</v>
      </c>
      <c r="D24" s="26">
        <v>1314.0</v>
      </c>
      <c r="E24" s="26">
        <v>539.0</v>
      </c>
      <c r="F24" s="27">
        <v>4976.0</v>
      </c>
      <c r="G24" s="28">
        <v>4307.0</v>
      </c>
      <c r="H24" s="28">
        <v>1349.0</v>
      </c>
      <c r="I24" s="25">
        <v>44934.0</v>
      </c>
      <c r="J24" s="26">
        <v>1677.0</v>
      </c>
      <c r="K24" s="2"/>
      <c r="L24" s="23">
        <f t="shared" si="1"/>
        <v>4976</v>
      </c>
      <c r="M24" s="23">
        <f t="shared" si="2"/>
        <v>740.4761905</v>
      </c>
      <c r="N24" s="23">
        <f t="shared" si="3"/>
        <v>1407</v>
      </c>
      <c r="O24" s="23">
        <f t="shared" si="4"/>
        <v>32.66775017</v>
      </c>
      <c r="P24" s="23">
        <f t="shared" si="5"/>
        <v>2900</v>
      </c>
      <c r="Q24" s="23">
        <f t="shared" si="6"/>
        <v>67.33224983</v>
      </c>
      <c r="R24" s="23">
        <f t="shared" si="7"/>
        <v>4845.180136</v>
      </c>
      <c r="S24" s="3"/>
      <c r="T24" s="3"/>
      <c r="U24" s="3"/>
      <c r="V24" s="3"/>
      <c r="W24" s="3"/>
      <c r="X24" s="3"/>
      <c r="Y24" s="3"/>
      <c r="Z24" s="3"/>
    </row>
    <row r="25">
      <c r="A25" s="24" t="s">
        <v>39</v>
      </c>
      <c r="B25" s="25">
        <v>4779.0</v>
      </c>
      <c r="C25" s="26">
        <v>10862.0</v>
      </c>
      <c r="D25" s="26">
        <v>1658.0</v>
      </c>
      <c r="E25" s="26">
        <v>760.0</v>
      </c>
      <c r="F25" s="27">
        <v>18059.0</v>
      </c>
      <c r="G25" s="28">
        <v>13311.0</v>
      </c>
      <c r="H25" s="28">
        <v>2472.0</v>
      </c>
      <c r="I25" s="25">
        <v>14083.0</v>
      </c>
      <c r="J25" s="26">
        <v>725.0</v>
      </c>
      <c r="K25" s="2"/>
      <c r="L25" s="23">
        <f t="shared" si="1"/>
        <v>18059</v>
      </c>
      <c r="M25" s="23">
        <f t="shared" si="2"/>
        <v>2687.35119</v>
      </c>
      <c r="N25" s="23">
        <f t="shared" si="3"/>
        <v>10862</v>
      </c>
      <c r="O25" s="23">
        <f t="shared" si="4"/>
        <v>81.60168282</v>
      </c>
      <c r="P25" s="23">
        <f t="shared" si="5"/>
        <v>2449</v>
      </c>
      <c r="Q25" s="23">
        <f t="shared" si="6"/>
        <v>18.39831718</v>
      </c>
      <c r="R25" s="23">
        <f t="shared" si="7"/>
        <v>17584.2259</v>
      </c>
      <c r="S25" s="3"/>
      <c r="T25" s="3"/>
      <c r="U25" s="3"/>
      <c r="V25" s="3"/>
      <c r="W25" s="3"/>
      <c r="X25" s="3"/>
      <c r="Y25" s="3"/>
      <c r="Z25" s="3"/>
    </row>
    <row r="26">
      <c r="A26" s="24" t="s">
        <v>40</v>
      </c>
      <c r="B26" s="25">
        <v>2534.0</v>
      </c>
      <c r="C26" s="26">
        <v>3138.0</v>
      </c>
      <c r="D26" s="26">
        <v>967.0</v>
      </c>
      <c r="E26" s="26">
        <v>710.0</v>
      </c>
      <c r="F26" s="27">
        <v>7350.0</v>
      </c>
      <c r="G26" s="28">
        <v>7521.0</v>
      </c>
      <c r="H26" s="28">
        <v>453.0</v>
      </c>
      <c r="I26" s="25">
        <v>64765.0</v>
      </c>
      <c r="J26" s="26">
        <v>1635.0</v>
      </c>
      <c r="K26" s="2"/>
      <c r="L26" s="23">
        <f t="shared" si="1"/>
        <v>7350</v>
      </c>
      <c r="M26" s="23">
        <f t="shared" si="2"/>
        <v>1093.75</v>
      </c>
      <c r="N26" s="23">
        <f t="shared" si="3"/>
        <v>3138</v>
      </c>
      <c r="O26" s="23">
        <f t="shared" si="4"/>
        <v>41.72317511</v>
      </c>
      <c r="P26" s="23">
        <f t="shared" si="5"/>
        <v>4383</v>
      </c>
      <c r="Q26" s="23">
        <f t="shared" si="6"/>
        <v>58.27682489</v>
      </c>
      <c r="R26" s="23">
        <f t="shared" si="7"/>
        <v>7156.767283</v>
      </c>
      <c r="S26" s="3"/>
      <c r="T26" s="3"/>
      <c r="U26" s="3"/>
      <c r="V26" s="3"/>
      <c r="W26" s="3"/>
      <c r="X26" s="3"/>
      <c r="Y26" s="3"/>
      <c r="Z26" s="3"/>
    </row>
    <row r="27">
      <c r="A27" s="24" t="s">
        <v>41</v>
      </c>
      <c r="B27" s="25">
        <v>3113.0</v>
      </c>
      <c r="C27" s="26">
        <v>1696.0</v>
      </c>
      <c r="D27" s="26">
        <v>980.0</v>
      </c>
      <c r="E27" s="26">
        <v>1009.0</v>
      </c>
      <c r="F27" s="27">
        <v>6798.0</v>
      </c>
      <c r="G27" s="28">
        <v>5670.0</v>
      </c>
      <c r="H27" s="28">
        <v>60.0</v>
      </c>
      <c r="I27" s="25">
        <v>674.0</v>
      </c>
      <c r="J27" s="26">
        <v>312.0</v>
      </c>
      <c r="K27" s="2"/>
      <c r="L27" s="23">
        <f t="shared" si="1"/>
        <v>6798</v>
      </c>
      <c r="M27" s="23">
        <f t="shared" si="2"/>
        <v>1011.607143</v>
      </c>
      <c r="N27" s="23">
        <f t="shared" si="3"/>
        <v>1696</v>
      </c>
      <c r="O27" s="23">
        <f t="shared" si="4"/>
        <v>29.91181658</v>
      </c>
      <c r="P27" s="23">
        <f t="shared" si="5"/>
        <v>3974</v>
      </c>
      <c r="Q27" s="23">
        <f t="shared" si="6"/>
        <v>70.08818342</v>
      </c>
      <c r="R27" s="23">
        <f t="shared" si="7"/>
        <v>6619.279455</v>
      </c>
      <c r="S27" s="3"/>
      <c r="T27" s="3"/>
      <c r="U27" s="3"/>
      <c r="V27" s="3"/>
      <c r="W27" s="3"/>
      <c r="X27" s="3"/>
      <c r="Y27" s="3"/>
      <c r="Z27" s="3"/>
    </row>
    <row r="28">
      <c r="A28" s="24" t="s">
        <v>42</v>
      </c>
      <c r="B28" s="25">
        <v>2902.0</v>
      </c>
      <c r="C28" s="26">
        <v>1917.0</v>
      </c>
      <c r="D28" s="26">
        <v>1100.0</v>
      </c>
      <c r="E28" s="26">
        <v>1061.0</v>
      </c>
      <c r="F28" s="27">
        <v>6980.0</v>
      </c>
      <c r="G28" s="28">
        <v>5803.0</v>
      </c>
      <c r="H28" s="28">
        <v>887.0</v>
      </c>
      <c r="I28" s="25">
        <v>32443.0</v>
      </c>
      <c r="J28" s="26">
        <v>1933.0</v>
      </c>
      <c r="K28" s="2"/>
      <c r="L28" s="23">
        <f t="shared" si="1"/>
        <v>6980</v>
      </c>
      <c r="M28" s="23">
        <f t="shared" si="2"/>
        <v>1038.690476</v>
      </c>
      <c r="N28" s="23">
        <f t="shared" si="3"/>
        <v>1917</v>
      </c>
      <c r="O28" s="23">
        <f t="shared" si="4"/>
        <v>33.03463726</v>
      </c>
      <c r="P28" s="23">
        <f t="shared" si="5"/>
        <v>3886</v>
      </c>
      <c r="Q28" s="23">
        <f t="shared" si="6"/>
        <v>66.96536274</v>
      </c>
      <c r="R28" s="23">
        <f t="shared" si="7"/>
        <v>6796.494645</v>
      </c>
      <c r="S28" s="3"/>
      <c r="T28" s="3"/>
      <c r="U28" s="3"/>
      <c r="V28" s="3"/>
      <c r="W28" s="3"/>
      <c r="X28" s="3"/>
      <c r="Y28" s="3"/>
      <c r="Z28" s="3"/>
    </row>
    <row r="29">
      <c r="A29" s="24" t="s">
        <v>43</v>
      </c>
      <c r="B29" s="25">
        <v>1450.0</v>
      </c>
      <c r="C29" s="26">
        <v>4227.0</v>
      </c>
      <c r="D29" s="26">
        <v>374.0</v>
      </c>
      <c r="E29" s="26">
        <v>260.0</v>
      </c>
      <c r="F29" s="27">
        <v>6311.0</v>
      </c>
      <c r="G29" s="28">
        <v>5061.0</v>
      </c>
      <c r="H29" s="28">
        <v>546.0</v>
      </c>
      <c r="I29" s="25">
        <v>25389.0</v>
      </c>
      <c r="J29" s="26">
        <v>752.0</v>
      </c>
      <c r="K29" s="2"/>
      <c r="L29" s="23">
        <f t="shared" si="1"/>
        <v>6311</v>
      </c>
      <c r="M29" s="23">
        <f t="shared" si="2"/>
        <v>939.1369048</v>
      </c>
      <c r="N29" s="23">
        <f t="shared" si="3"/>
        <v>4227</v>
      </c>
      <c r="O29" s="23">
        <f t="shared" si="4"/>
        <v>83.52104327</v>
      </c>
      <c r="P29" s="23">
        <f t="shared" si="5"/>
        <v>834</v>
      </c>
      <c r="Q29" s="23">
        <f t="shared" si="6"/>
        <v>16.47895673</v>
      </c>
      <c r="R29" s="23">
        <f t="shared" si="7"/>
        <v>6145.082765</v>
      </c>
      <c r="S29" s="3"/>
      <c r="T29" s="3"/>
      <c r="U29" s="3"/>
      <c r="V29" s="3"/>
      <c r="W29" s="3"/>
      <c r="X29" s="3"/>
      <c r="Y29" s="3"/>
      <c r="Z29" s="3"/>
    </row>
    <row r="30">
      <c r="A30" s="24" t="s">
        <v>44</v>
      </c>
      <c r="B30" s="25">
        <v>2185.0</v>
      </c>
      <c r="C30" s="26">
        <v>2772.0</v>
      </c>
      <c r="D30" s="26">
        <v>311.0</v>
      </c>
      <c r="E30" s="26">
        <v>162.0</v>
      </c>
      <c r="F30" s="27">
        <v>5429.0</v>
      </c>
      <c r="G30" s="28">
        <v>6922.0</v>
      </c>
      <c r="H30" s="28">
        <v>13.0</v>
      </c>
      <c r="I30" s="25">
        <v>2445.0</v>
      </c>
      <c r="J30" s="26">
        <v>829.0</v>
      </c>
      <c r="K30" s="2"/>
      <c r="L30" s="23">
        <f t="shared" si="1"/>
        <v>5429</v>
      </c>
      <c r="M30" s="23">
        <f t="shared" si="2"/>
        <v>807.8869048</v>
      </c>
      <c r="N30" s="23">
        <f t="shared" si="3"/>
        <v>2772</v>
      </c>
      <c r="O30" s="23">
        <f t="shared" si="4"/>
        <v>40.04622941</v>
      </c>
      <c r="P30" s="23">
        <f t="shared" si="5"/>
        <v>4150</v>
      </c>
      <c r="Q30" s="23">
        <f t="shared" si="6"/>
        <v>59.95377059</v>
      </c>
      <c r="R30" s="23">
        <f t="shared" si="7"/>
        <v>5286.270691</v>
      </c>
      <c r="S30" s="3"/>
      <c r="T30" s="3"/>
      <c r="U30" s="3"/>
      <c r="V30" s="3"/>
      <c r="W30" s="3"/>
      <c r="X30" s="3"/>
      <c r="Y30" s="3"/>
      <c r="Z30" s="3"/>
    </row>
    <row r="31">
      <c r="A31" s="24" t="s">
        <v>45</v>
      </c>
      <c r="B31" s="25">
        <v>1069.0</v>
      </c>
      <c r="C31" s="26">
        <v>2531.0</v>
      </c>
      <c r="D31" s="26">
        <v>848.0</v>
      </c>
      <c r="E31" s="26">
        <v>253.0</v>
      </c>
      <c r="F31" s="27">
        <v>4701.0</v>
      </c>
      <c r="G31" s="28">
        <v>5784.0</v>
      </c>
      <c r="H31" s="28">
        <v>928.0</v>
      </c>
      <c r="I31" s="25">
        <v>10608.0</v>
      </c>
      <c r="J31" s="26">
        <v>295.0</v>
      </c>
      <c r="K31" s="2"/>
      <c r="L31" s="23">
        <f t="shared" si="1"/>
        <v>4701</v>
      </c>
      <c r="M31" s="23">
        <f t="shared" si="2"/>
        <v>699.5535714</v>
      </c>
      <c r="N31" s="23">
        <f t="shared" si="3"/>
        <v>2531</v>
      </c>
      <c r="O31" s="23">
        <f t="shared" si="4"/>
        <v>43.75864454</v>
      </c>
      <c r="P31" s="23">
        <f t="shared" si="5"/>
        <v>3253</v>
      </c>
      <c r="Q31" s="23">
        <f t="shared" si="6"/>
        <v>56.24135546</v>
      </c>
      <c r="R31" s="23">
        <f t="shared" si="7"/>
        <v>4577.409932</v>
      </c>
      <c r="S31" s="3"/>
      <c r="T31" s="3"/>
      <c r="U31" s="3"/>
      <c r="V31" s="3"/>
      <c r="W31" s="3"/>
      <c r="X31" s="3"/>
      <c r="Y31" s="3"/>
      <c r="Z31" s="3"/>
    </row>
    <row r="32">
      <c r="A32" s="24" t="s">
        <v>46</v>
      </c>
      <c r="B32" s="25">
        <v>1150.0</v>
      </c>
      <c r="C32" s="26">
        <v>2855.0</v>
      </c>
      <c r="D32" s="26">
        <v>543.0</v>
      </c>
      <c r="E32" s="26">
        <v>376.0</v>
      </c>
      <c r="F32" s="27">
        <v>4923.0</v>
      </c>
      <c r="G32" s="28">
        <v>6230.0</v>
      </c>
      <c r="H32" s="28">
        <v>70.0</v>
      </c>
      <c r="I32" s="25">
        <v>180489.0</v>
      </c>
      <c r="J32" s="26">
        <v>4787.0</v>
      </c>
      <c r="K32" s="2"/>
      <c r="L32" s="23">
        <f t="shared" si="1"/>
        <v>4923</v>
      </c>
      <c r="M32" s="23">
        <f t="shared" si="2"/>
        <v>732.5892857</v>
      </c>
      <c r="N32" s="23">
        <f t="shared" si="3"/>
        <v>2855</v>
      </c>
      <c r="O32" s="23">
        <f t="shared" si="4"/>
        <v>45.82664526</v>
      </c>
      <c r="P32" s="23">
        <f t="shared" si="5"/>
        <v>3375</v>
      </c>
      <c r="Q32" s="23">
        <f t="shared" si="6"/>
        <v>54.17335474</v>
      </c>
      <c r="R32" s="23">
        <f t="shared" si="7"/>
        <v>4793.573515</v>
      </c>
      <c r="S32" s="3"/>
      <c r="T32" s="3"/>
      <c r="U32" s="3"/>
      <c r="V32" s="3"/>
      <c r="W32" s="3"/>
      <c r="X32" s="3"/>
      <c r="Y32" s="3"/>
      <c r="Z32" s="3"/>
    </row>
    <row r="33">
      <c r="A33" s="24" t="s">
        <v>47</v>
      </c>
      <c r="B33" s="25">
        <v>2126.0</v>
      </c>
      <c r="C33" s="26">
        <v>979.0</v>
      </c>
      <c r="D33" s="26">
        <v>225.0</v>
      </c>
      <c r="E33" s="26">
        <v>650.0</v>
      </c>
      <c r="F33" s="27">
        <v>3980.0</v>
      </c>
      <c r="G33" s="28">
        <v>5888.0</v>
      </c>
      <c r="H33" s="28">
        <v>147.0</v>
      </c>
      <c r="I33" s="25">
        <v>63624.0</v>
      </c>
      <c r="J33" s="26">
        <v>2556.0</v>
      </c>
      <c r="K33" s="2"/>
      <c r="L33" s="23">
        <f t="shared" si="1"/>
        <v>3980</v>
      </c>
      <c r="M33" s="23">
        <f t="shared" si="2"/>
        <v>592.2619048</v>
      </c>
      <c r="N33" s="23">
        <f t="shared" si="3"/>
        <v>979</v>
      </c>
      <c r="O33" s="23">
        <f t="shared" si="4"/>
        <v>16.62703804</v>
      </c>
      <c r="P33" s="23">
        <f t="shared" si="5"/>
        <v>4909</v>
      </c>
      <c r="Q33" s="23">
        <f t="shared" si="6"/>
        <v>83.37296196</v>
      </c>
      <c r="R33" s="23">
        <f t="shared" si="7"/>
        <v>3875.365141</v>
      </c>
      <c r="S33" s="3"/>
      <c r="T33" s="3"/>
      <c r="U33" s="3"/>
      <c r="V33" s="3"/>
      <c r="W33" s="3"/>
      <c r="X33" s="3"/>
      <c r="Y33" s="3"/>
      <c r="Z33" s="3"/>
    </row>
    <row r="34">
      <c r="A34" s="29" t="s">
        <v>48</v>
      </c>
      <c r="B34" s="30">
        <v>5179.0</v>
      </c>
      <c r="C34" s="31">
        <v>1864.0</v>
      </c>
      <c r="D34" s="31">
        <v>213.0</v>
      </c>
      <c r="E34" s="31">
        <v>1312.0</v>
      </c>
      <c r="F34" s="32">
        <v>8568.0</v>
      </c>
      <c r="G34" s="33">
        <v>8001.0</v>
      </c>
      <c r="H34" s="33">
        <v>191.0</v>
      </c>
      <c r="I34" s="30">
        <v>715.0</v>
      </c>
      <c r="J34" s="31">
        <v>422.0</v>
      </c>
      <c r="K34" s="2"/>
      <c r="L34" s="23">
        <f t="shared" si="1"/>
        <v>8568</v>
      </c>
      <c r="M34" s="23">
        <f t="shared" si="2"/>
        <v>1275</v>
      </c>
      <c r="N34" s="23">
        <f t="shared" si="3"/>
        <v>1864</v>
      </c>
      <c r="O34" s="23">
        <f t="shared" si="4"/>
        <v>23.29708786</v>
      </c>
      <c r="P34" s="23">
        <f t="shared" si="5"/>
        <v>6137</v>
      </c>
      <c r="Q34" s="23">
        <f t="shared" si="6"/>
        <v>76.70291214</v>
      </c>
      <c r="R34" s="23">
        <f t="shared" si="7"/>
        <v>8342.745862</v>
      </c>
      <c r="S34" s="3"/>
      <c r="T34" s="3"/>
      <c r="U34" s="3"/>
      <c r="V34" s="3"/>
      <c r="W34" s="3"/>
      <c r="X34" s="3"/>
      <c r="Y34" s="3"/>
      <c r="Z34" s="3"/>
    </row>
    <row r="35">
      <c r="A35" s="34" t="s">
        <v>49</v>
      </c>
      <c r="B35" s="35">
        <v>2071.0</v>
      </c>
      <c r="C35" s="36">
        <v>3081.0</v>
      </c>
      <c r="D35" s="36">
        <v>763.0</v>
      </c>
      <c r="E35" s="36">
        <v>512.0</v>
      </c>
      <c r="F35" s="37">
        <v>6426.0</v>
      </c>
      <c r="G35" s="38">
        <v>6223.0</v>
      </c>
      <c r="H35" s="39">
        <v>513.0</v>
      </c>
      <c r="I35" s="40">
        <v>902039.0</v>
      </c>
      <c r="J35" s="41">
        <v>34907.0</v>
      </c>
      <c r="K35" s="2"/>
      <c r="L35" s="23">
        <f t="shared" si="1"/>
        <v>6426</v>
      </c>
      <c r="M35" s="23">
        <f t="shared" si="2"/>
        <v>956.25</v>
      </c>
      <c r="N35" s="23">
        <f t="shared" si="3"/>
        <v>3081</v>
      </c>
      <c r="O35" s="23">
        <f t="shared" si="4"/>
        <v>49.50988269</v>
      </c>
      <c r="P35" s="23">
        <f t="shared" si="5"/>
        <v>3142</v>
      </c>
      <c r="Q35" s="23">
        <f t="shared" si="6"/>
        <v>50.49011731</v>
      </c>
      <c r="R35" s="23">
        <f t="shared" si="7"/>
        <v>6257.059396</v>
      </c>
      <c r="S35" s="3"/>
      <c r="T35" s="3"/>
      <c r="U35" s="3"/>
      <c r="V35" s="3"/>
      <c r="W35" s="3"/>
      <c r="X35" s="3"/>
      <c r="Y35" s="3"/>
      <c r="Z35" s="3"/>
    </row>
    <row r="36">
      <c r="A36" s="42" t="s">
        <v>50</v>
      </c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F3:F4"/>
    <mergeCell ref="G3:G4"/>
    <mergeCell ref="H3:H4"/>
    <mergeCell ref="I3:J3"/>
    <mergeCell ref="A1:K1"/>
    <mergeCell ref="A2:K2"/>
    <mergeCell ref="A3:A4"/>
    <mergeCell ref="B3:B4"/>
    <mergeCell ref="C3:C4"/>
    <mergeCell ref="D3:D4"/>
    <mergeCell ref="E3:E4"/>
    <mergeCell ref="A36:K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26" width="10.0"/>
  </cols>
  <sheetData>
    <row r="1">
      <c r="A1" s="43" t="s">
        <v>51</v>
      </c>
    </row>
    <row r="2">
      <c r="A2" s="4" t="s">
        <v>52</v>
      </c>
    </row>
    <row r="3">
      <c r="A3" s="5" t="s">
        <v>53</v>
      </c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44"/>
      <c r="N3" s="45" t="s">
        <v>55</v>
      </c>
      <c r="O3" s="8"/>
      <c r="P3" s="2"/>
    </row>
    <row r="4">
      <c r="A4" s="9"/>
      <c r="B4" s="46">
        <v>1.0</v>
      </c>
      <c r="C4" s="46">
        <v>2.0</v>
      </c>
      <c r="D4" s="46">
        <v>3.0</v>
      </c>
      <c r="E4" s="46">
        <v>4.0</v>
      </c>
      <c r="F4" s="46">
        <v>5.0</v>
      </c>
      <c r="G4" s="46">
        <v>6.0</v>
      </c>
      <c r="H4" s="46">
        <v>7.0</v>
      </c>
      <c r="I4" s="46">
        <v>8.0</v>
      </c>
      <c r="J4" s="46">
        <v>9.0</v>
      </c>
      <c r="K4" s="46">
        <v>10.0</v>
      </c>
      <c r="L4" s="11" t="s">
        <v>56</v>
      </c>
      <c r="M4" s="47" t="s">
        <v>57</v>
      </c>
      <c r="N4" s="47" t="s">
        <v>58</v>
      </c>
      <c r="O4" s="48" t="s">
        <v>59</v>
      </c>
      <c r="P4" s="2"/>
    </row>
    <row r="5">
      <c r="A5" s="15">
        <v>-1.0</v>
      </c>
      <c r="B5" s="16">
        <v>-2.0</v>
      </c>
      <c r="C5" s="16">
        <v>-3.0</v>
      </c>
      <c r="D5" s="17">
        <v>-4.0</v>
      </c>
      <c r="E5" s="16">
        <v>-5.0</v>
      </c>
      <c r="F5" s="16">
        <v>-6.0</v>
      </c>
      <c r="G5" s="16">
        <v>-7.0</v>
      </c>
      <c r="H5" s="16">
        <v>-8.0</v>
      </c>
      <c r="I5" s="16">
        <v>-9.0</v>
      </c>
      <c r="J5" s="17">
        <v>-10.0</v>
      </c>
      <c r="K5" s="17">
        <v>-11.0</v>
      </c>
      <c r="L5" s="17">
        <v>-12.0</v>
      </c>
      <c r="M5" s="49"/>
      <c r="N5" s="16">
        <v>-13.0</v>
      </c>
      <c r="O5" s="18">
        <v>-14.0</v>
      </c>
      <c r="P5" s="2"/>
    </row>
    <row r="6">
      <c r="A6" s="5" t="s">
        <v>60</v>
      </c>
      <c r="B6" s="19">
        <v>660.0</v>
      </c>
      <c r="C6" s="20">
        <v>779.0</v>
      </c>
      <c r="D6" s="20">
        <v>718.0</v>
      </c>
      <c r="E6" s="20">
        <v>734.0</v>
      </c>
      <c r="F6" s="20">
        <v>746.0</v>
      </c>
      <c r="G6" s="20">
        <v>1198.0</v>
      </c>
      <c r="H6" s="20">
        <v>1084.0</v>
      </c>
      <c r="I6" s="20">
        <v>1254.0</v>
      </c>
      <c r="J6" s="20">
        <v>2184.0</v>
      </c>
      <c r="K6" s="20">
        <v>1907.0</v>
      </c>
      <c r="L6" s="21">
        <v>1234.0</v>
      </c>
      <c r="M6" s="50">
        <v>92.9</v>
      </c>
      <c r="N6" s="19">
        <v>33421.0</v>
      </c>
      <c r="O6" s="20">
        <v>1057.0</v>
      </c>
      <c r="P6" s="2"/>
    </row>
    <row r="7">
      <c r="A7" s="24" t="s">
        <v>61</v>
      </c>
      <c r="B7" s="25">
        <v>9.0</v>
      </c>
      <c r="C7" s="26">
        <v>6.0</v>
      </c>
      <c r="D7" s="26">
        <v>14.0</v>
      </c>
      <c r="E7" s="26">
        <v>25.0</v>
      </c>
      <c r="F7" s="26">
        <v>23.0</v>
      </c>
      <c r="G7" s="26">
        <v>13.0</v>
      </c>
      <c r="H7" s="26">
        <v>5.0</v>
      </c>
      <c r="I7" s="26">
        <v>299.0</v>
      </c>
      <c r="J7" s="26">
        <v>48.0</v>
      </c>
      <c r="K7" s="26">
        <v>77.0</v>
      </c>
      <c r="L7" s="27">
        <v>54.0</v>
      </c>
      <c r="M7" s="51">
        <v>19.1</v>
      </c>
      <c r="N7" s="25">
        <v>206.0</v>
      </c>
      <c r="O7" s="26">
        <v>55.0</v>
      </c>
      <c r="P7" s="2"/>
    </row>
    <row r="8">
      <c r="A8" s="24" t="s">
        <v>62</v>
      </c>
      <c r="B8" s="25">
        <v>9.0</v>
      </c>
      <c r="C8" s="26">
        <v>11.0</v>
      </c>
      <c r="D8" s="26">
        <v>31.0</v>
      </c>
      <c r="E8" s="26">
        <v>20.0</v>
      </c>
      <c r="F8" s="26">
        <v>43.0</v>
      </c>
      <c r="G8" s="26">
        <v>16.0</v>
      </c>
      <c r="H8" s="26">
        <v>12.0</v>
      </c>
      <c r="I8" s="26">
        <v>64.0</v>
      </c>
      <c r="J8" s="26">
        <v>24.0</v>
      </c>
      <c r="K8" s="26">
        <v>94.0</v>
      </c>
      <c r="L8" s="27">
        <v>34.0</v>
      </c>
      <c r="M8" s="51">
        <v>17.5</v>
      </c>
      <c r="N8" s="25">
        <v>5995.0</v>
      </c>
      <c r="O8" s="26">
        <v>387.0</v>
      </c>
      <c r="P8" s="2"/>
    </row>
    <row r="9">
      <c r="A9" s="24" t="s">
        <v>63</v>
      </c>
      <c r="B9" s="25">
        <v>141.0</v>
      </c>
      <c r="C9" s="26">
        <v>222.0</v>
      </c>
      <c r="D9" s="26">
        <v>118.0</v>
      </c>
      <c r="E9" s="26">
        <v>151.0</v>
      </c>
      <c r="F9" s="26">
        <v>183.0</v>
      </c>
      <c r="G9" s="26">
        <v>176.0</v>
      </c>
      <c r="H9" s="26">
        <v>96.0</v>
      </c>
      <c r="I9" s="26">
        <v>202.0</v>
      </c>
      <c r="J9" s="26">
        <v>234.0</v>
      </c>
      <c r="K9" s="26">
        <v>130.0</v>
      </c>
      <c r="L9" s="27">
        <v>163.0</v>
      </c>
      <c r="M9" s="51">
        <v>42.5</v>
      </c>
      <c r="N9" s="25">
        <v>30156.0</v>
      </c>
      <c r="O9" s="26">
        <v>949.0</v>
      </c>
      <c r="P9" s="2"/>
    </row>
    <row r="10">
      <c r="A10" s="24" t="s">
        <v>64</v>
      </c>
      <c r="B10" s="25">
        <v>52.0</v>
      </c>
      <c r="C10" s="26">
        <v>38.0</v>
      </c>
      <c r="D10" s="26">
        <v>65.0</v>
      </c>
      <c r="E10" s="26">
        <v>38.0</v>
      </c>
      <c r="F10" s="26">
        <v>29.0</v>
      </c>
      <c r="G10" s="26">
        <v>49.0</v>
      </c>
      <c r="H10" s="26">
        <v>122.0</v>
      </c>
      <c r="I10" s="26">
        <v>83.0</v>
      </c>
      <c r="J10" s="26">
        <v>90.0</v>
      </c>
      <c r="K10" s="26">
        <v>349.0</v>
      </c>
      <c r="L10" s="27">
        <v>102.0</v>
      </c>
      <c r="M10" s="51">
        <v>37.2</v>
      </c>
      <c r="N10" s="25">
        <v>9538.0</v>
      </c>
      <c r="O10" s="26">
        <v>281.0</v>
      </c>
      <c r="P10" s="2"/>
    </row>
    <row r="11">
      <c r="A11" s="24" t="s">
        <v>65</v>
      </c>
      <c r="B11" s="25">
        <v>151.0</v>
      </c>
      <c r="C11" s="26">
        <v>251.0</v>
      </c>
      <c r="D11" s="26">
        <v>521.0</v>
      </c>
      <c r="E11" s="26">
        <v>230.0</v>
      </c>
      <c r="F11" s="26">
        <v>202.0</v>
      </c>
      <c r="G11" s="26">
        <v>179.0</v>
      </c>
      <c r="H11" s="26">
        <v>377.0</v>
      </c>
      <c r="I11" s="26">
        <v>228.0</v>
      </c>
      <c r="J11" s="26">
        <v>547.0</v>
      </c>
      <c r="K11" s="26">
        <v>869.0</v>
      </c>
      <c r="L11" s="27">
        <v>381.0</v>
      </c>
      <c r="M11" s="51">
        <v>42.6</v>
      </c>
      <c r="N11" s="25">
        <v>16743.0</v>
      </c>
      <c r="O11" s="26">
        <v>627.0</v>
      </c>
      <c r="P11" s="2"/>
    </row>
    <row r="12">
      <c r="A12" s="24" t="s">
        <v>66</v>
      </c>
      <c r="B12" s="25">
        <v>600.0</v>
      </c>
      <c r="C12" s="26">
        <v>912.0</v>
      </c>
      <c r="D12" s="52">
        <v>1285.0</v>
      </c>
      <c r="E12" s="26">
        <v>1118.0</v>
      </c>
      <c r="F12" s="26">
        <v>415.0</v>
      </c>
      <c r="G12" s="26">
        <v>489.0</v>
      </c>
      <c r="H12" s="26">
        <v>825.0</v>
      </c>
      <c r="I12" s="26">
        <v>473.0</v>
      </c>
      <c r="J12" s="26">
        <v>1026.0</v>
      </c>
      <c r="K12" s="26">
        <v>951.0</v>
      </c>
      <c r="L12" s="27">
        <v>790.0</v>
      </c>
      <c r="M12" s="51">
        <v>42.3</v>
      </c>
      <c r="N12" s="25">
        <v>6645.0</v>
      </c>
      <c r="O12" s="26">
        <v>290.0</v>
      </c>
      <c r="P12" s="2"/>
    </row>
    <row r="13">
      <c r="A13" s="24" t="s">
        <v>67</v>
      </c>
      <c r="B13" s="25">
        <v>74.0</v>
      </c>
      <c r="C13" s="26">
        <v>77.0</v>
      </c>
      <c r="D13" s="26">
        <v>285.0</v>
      </c>
      <c r="E13" s="26">
        <v>200.0</v>
      </c>
      <c r="F13" s="26">
        <v>73.0</v>
      </c>
      <c r="G13" s="26">
        <v>537.0</v>
      </c>
      <c r="H13" s="26">
        <v>233.0</v>
      </c>
      <c r="I13" s="26">
        <v>293.0</v>
      </c>
      <c r="J13" s="26">
        <v>288.0</v>
      </c>
      <c r="K13" s="26">
        <v>552.0</v>
      </c>
      <c r="L13" s="27">
        <v>280.0</v>
      </c>
      <c r="M13" s="51">
        <v>27.9</v>
      </c>
      <c r="N13" s="25">
        <v>2457.0</v>
      </c>
      <c r="O13" s="26">
        <v>235.0</v>
      </c>
      <c r="P13" s="2"/>
    </row>
    <row r="14">
      <c r="A14" s="24" t="s">
        <v>68</v>
      </c>
      <c r="B14" s="25">
        <v>84.0</v>
      </c>
      <c r="C14" s="26">
        <v>25.0</v>
      </c>
      <c r="D14" s="26">
        <v>53.0</v>
      </c>
      <c r="E14" s="26">
        <v>20.0</v>
      </c>
      <c r="F14" s="26">
        <v>36.0</v>
      </c>
      <c r="G14" s="26">
        <v>12.0</v>
      </c>
      <c r="H14" s="26">
        <v>187.0</v>
      </c>
      <c r="I14" s="26">
        <v>82.0</v>
      </c>
      <c r="J14" s="26">
        <v>78.0</v>
      </c>
      <c r="K14" s="26">
        <v>498.0</v>
      </c>
      <c r="L14" s="27">
        <v>122.0</v>
      </c>
      <c r="M14" s="51">
        <v>30.7</v>
      </c>
      <c r="N14" s="25">
        <v>3463.0</v>
      </c>
      <c r="O14" s="26">
        <v>252.0</v>
      </c>
      <c r="P14" s="2"/>
    </row>
    <row r="15">
      <c r="A15" s="24" t="s">
        <v>69</v>
      </c>
      <c r="B15" s="25">
        <v>20.0</v>
      </c>
      <c r="C15" s="26">
        <v>26.0</v>
      </c>
      <c r="D15" s="26">
        <v>14.0</v>
      </c>
      <c r="E15" s="26">
        <v>29.0</v>
      </c>
      <c r="F15" s="26">
        <v>29.0</v>
      </c>
      <c r="G15" s="26">
        <v>30.0</v>
      </c>
      <c r="H15" s="26">
        <v>34.0</v>
      </c>
      <c r="I15" s="26">
        <v>70.0</v>
      </c>
      <c r="J15" s="26">
        <v>83.0</v>
      </c>
      <c r="K15" s="26">
        <v>163.0</v>
      </c>
      <c r="L15" s="27">
        <v>57.0</v>
      </c>
      <c r="M15" s="51">
        <v>28.9</v>
      </c>
      <c r="N15" s="25">
        <v>6464.0</v>
      </c>
      <c r="O15" s="26">
        <v>290.0</v>
      </c>
      <c r="P15" s="2"/>
    </row>
    <row r="16">
      <c r="A16" s="24" t="s">
        <v>70</v>
      </c>
      <c r="B16" s="25">
        <v>603.0</v>
      </c>
      <c r="C16" s="26">
        <v>423.0</v>
      </c>
      <c r="D16" s="26">
        <v>966.0</v>
      </c>
      <c r="E16" s="26">
        <v>1204.0</v>
      </c>
      <c r="F16" s="26">
        <v>835.0</v>
      </c>
      <c r="G16" s="26">
        <v>737.0</v>
      </c>
      <c r="H16" s="26">
        <v>1118.0</v>
      </c>
      <c r="I16" s="26">
        <v>860.0</v>
      </c>
      <c r="J16" s="26">
        <v>1287.0</v>
      </c>
      <c r="K16" s="26">
        <v>1277.0</v>
      </c>
      <c r="L16" s="27">
        <v>972.0</v>
      </c>
      <c r="M16" s="51">
        <v>77.3</v>
      </c>
      <c r="N16" s="25">
        <v>32775.0</v>
      </c>
      <c r="O16" s="26">
        <v>1036.0</v>
      </c>
      <c r="P16" s="2"/>
    </row>
    <row r="17">
      <c r="A17" s="24" t="s">
        <v>71</v>
      </c>
      <c r="B17" s="25">
        <v>1343.0</v>
      </c>
      <c r="C17" s="26">
        <v>1655.0</v>
      </c>
      <c r="D17" s="26">
        <v>813.0</v>
      </c>
      <c r="E17" s="26">
        <v>1976.0</v>
      </c>
      <c r="F17" s="26">
        <v>2666.0</v>
      </c>
      <c r="G17" s="26">
        <v>1987.0</v>
      </c>
      <c r="H17" s="26">
        <v>1842.0</v>
      </c>
      <c r="I17" s="26">
        <v>2004.0</v>
      </c>
      <c r="J17" s="26">
        <v>3113.0</v>
      </c>
      <c r="K17" s="26">
        <v>3121.0</v>
      </c>
      <c r="L17" s="27">
        <v>2136.0</v>
      </c>
      <c r="M17" s="51">
        <v>77.7</v>
      </c>
      <c r="N17" s="25">
        <v>10908.0</v>
      </c>
      <c r="O17" s="26">
        <v>872.0</v>
      </c>
      <c r="P17" s="2"/>
    </row>
    <row r="18">
      <c r="A18" s="24" t="s">
        <v>72</v>
      </c>
      <c r="B18" s="25">
        <v>77.0</v>
      </c>
      <c r="C18" s="26">
        <v>139.0</v>
      </c>
      <c r="D18" s="26">
        <v>163.0</v>
      </c>
      <c r="E18" s="26">
        <v>118.0</v>
      </c>
      <c r="F18" s="26">
        <v>362.0</v>
      </c>
      <c r="G18" s="26">
        <v>281.0</v>
      </c>
      <c r="H18" s="26">
        <v>360.0</v>
      </c>
      <c r="I18" s="26">
        <v>363.0</v>
      </c>
      <c r="J18" s="26">
        <v>473.0</v>
      </c>
      <c r="K18" s="26">
        <v>543.0</v>
      </c>
      <c r="L18" s="27">
        <v>321.0</v>
      </c>
      <c r="M18" s="51">
        <v>45.7</v>
      </c>
      <c r="N18" s="25">
        <v>27414.0</v>
      </c>
      <c r="O18" s="26">
        <v>994.0</v>
      </c>
      <c r="P18" s="2"/>
    </row>
    <row r="19">
      <c r="A19" s="24" t="s">
        <v>73</v>
      </c>
      <c r="B19" s="25">
        <v>214.0</v>
      </c>
      <c r="C19" s="26">
        <v>265.0</v>
      </c>
      <c r="D19" s="26">
        <v>309.0</v>
      </c>
      <c r="E19" s="26">
        <v>600.0</v>
      </c>
      <c r="F19" s="26">
        <v>308.0</v>
      </c>
      <c r="G19" s="26">
        <v>585.0</v>
      </c>
      <c r="H19" s="26">
        <v>390.0</v>
      </c>
      <c r="I19" s="26">
        <v>604.0</v>
      </c>
      <c r="J19" s="26">
        <v>887.0</v>
      </c>
      <c r="K19" s="26">
        <v>1033.0</v>
      </c>
      <c r="L19" s="27">
        <v>547.0</v>
      </c>
      <c r="M19" s="51">
        <v>57.3</v>
      </c>
      <c r="N19" s="25">
        <v>40672.0</v>
      </c>
      <c r="O19" s="26">
        <v>1551.0</v>
      </c>
      <c r="P19" s="2"/>
    </row>
    <row r="20">
      <c r="A20" s="24" t="s">
        <v>74</v>
      </c>
      <c r="B20" s="25">
        <v>36.0</v>
      </c>
      <c r="C20" s="26">
        <v>39.0</v>
      </c>
      <c r="D20" s="26">
        <v>26.0</v>
      </c>
      <c r="E20" s="26">
        <v>38.0</v>
      </c>
      <c r="F20" s="26">
        <v>67.0</v>
      </c>
      <c r="G20" s="26">
        <v>19.0</v>
      </c>
      <c r="H20" s="26">
        <v>49.0</v>
      </c>
      <c r="I20" s="26">
        <v>26.0</v>
      </c>
      <c r="J20" s="26">
        <v>69.0</v>
      </c>
      <c r="K20" s="26">
        <v>207.0</v>
      </c>
      <c r="L20" s="27">
        <v>61.0</v>
      </c>
      <c r="M20" s="51">
        <v>23.9</v>
      </c>
      <c r="N20" s="25">
        <v>421.0</v>
      </c>
      <c r="O20" s="26">
        <v>170.0</v>
      </c>
      <c r="P20" s="2"/>
    </row>
    <row r="21">
      <c r="A21" s="24" t="s">
        <v>75</v>
      </c>
      <c r="B21" s="25">
        <v>0.0</v>
      </c>
      <c r="C21" s="26">
        <v>0.0</v>
      </c>
      <c r="D21" s="26">
        <v>3.0</v>
      </c>
      <c r="E21" s="26">
        <v>0.0</v>
      </c>
      <c r="F21" s="26">
        <v>91.0</v>
      </c>
      <c r="G21" s="26">
        <v>1.0</v>
      </c>
      <c r="H21" s="26">
        <v>1.0</v>
      </c>
      <c r="I21" s="26">
        <v>1.0</v>
      </c>
      <c r="J21" s="26">
        <v>4.0</v>
      </c>
      <c r="K21" s="26">
        <v>35.0</v>
      </c>
      <c r="L21" s="27">
        <v>14.0</v>
      </c>
      <c r="M21" s="51">
        <v>2.4</v>
      </c>
      <c r="N21" s="25">
        <v>84.0</v>
      </c>
      <c r="O21" s="26">
        <v>24.0</v>
      </c>
      <c r="P21" s="2"/>
    </row>
    <row r="22">
      <c r="A22" s="24" t="s">
        <v>76</v>
      </c>
      <c r="B22" s="25">
        <v>35.0</v>
      </c>
      <c r="C22" s="26">
        <v>37.0</v>
      </c>
      <c r="D22" s="26">
        <v>7.0</v>
      </c>
      <c r="E22" s="26">
        <v>0.0</v>
      </c>
      <c r="F22" s="26">
        <v>0.0</v>
      </c>
      <c r="G22" s="26">
        <v>0.0</v>
      </c>
      <c r="H22" s="26">
        <v>0.0</v>
      </c>
      <c r="I22" s="26">
        <v>0.0</v>
      </c>
      <c r="J22" s="26">
        <v>204.0</v>
      </c>
      <c r="K22" s="26">
        <v>6.0</v>
      </c>
      <c r="L22" s="27">
        <v>29.0</v>
      </c>
      <c r="M22" s="51">
        <v>6.2</v>
      </c>
      <c r="N22" s="25">
        <v>47.0</v>
      </c>
      <c r="O22" s="26">
        <v>26.0</v>
      </c>
      <c r="P22" s="2"/>
    </row>
    <row r="23">
      <c r="A23" s="24" t="s">
        <v>77</v>
      </c>
      <c r="B23" s="25">
        <v>0.0</v>
      </c>
      <c r="C23" s="26">
        <v>1.0</v>
      </c>
      <c r="D23" s="26">
        <v>4.0</v>
      </c>
      <c r="E23" s="26">
        <v>0.0</v>
      </c>
      <c r="F23" s="26">
        <v>0.0</v>
      </c>
      <c r="G23" s="26">
        <v>0.0</v>
      </c>
      <c r="H23" s="26">
        <v>28.0</v>
      </c>
      <c r="I23" s="26">
        <v>14.0</v>
      </c>
      <c r="J23" s="26">
        <v>5.0</v>
      </c>
      <c r="K23" s="26">
        <v>10.0</v>
      </c>
      <c r="L23" s="27">
        <v>6.0</v>
      </c>
      <c r="M23" s="51">
        <v>2.5</v>
      </c>
      <c r="N23" s="25">
        <v>65.0</v>
      </c>
      <c r="O23" s="26">
        <v>17.0</v>
      </c>
      <c r="P23" s="2"/>
    </row>
    <row r="24">
      <c r="A24" s="24" t="s">
        <v>78</v>
      </c>
      <c r="B24" s="25">
        <v>63.0</v>
      </c>
      <c r="C24" s="26">
        <v>40.0</v>
      </c>
      <c r="D24" s="26">
        <v>117.0</v>
      </c>
      <c r="E24" s="26">
        <v>87.0</v>
      </c>
      <c r="F24" s="26">
        <v>93.0</v>
      </c>
      <c r="G24" s="26">
        <v>125.0</v>
      </c>
      <c r="H24" s="26">
        <v>83.0</v>
      </c>
      <c r="I24" s="26">
        <v>164.0</v>
      </c>
      <c r="J24" s="26">
        <v>363.0</v>
      </c>
      <c r="K24" s="26">
        <v>1420.0</v>
      </c>
      <c r="L24" s="27">
        <v>282.0</v>
      </c>
      <c r="M24" s="51">
        <v>57.5</v>
      </c>
      <c r="N24" s="25">
        <v>25830.0</v>
      </c>
      <c r="O24" s="26">
        <v>954.0</v>
      </c>
      <c r="P24" s="2"/>
    </row>
    <row r="25">
      <c r="A25" s="24" t="s">
        <v>79</v>
      </c>
      <c r="B25" s="25">
        <v>470.0</v>
      </c>
      <c r="C25" s="26">
        <v>475.0</v>
      </c>
      <c r="D25" s="26">
        <v>220.0</v>
      </c>
      <c r="E25" s="26">
        <v>579.0</v>
      </c>
      <c r="F25" s="26">
        <v>481.0</v>
      </c>
      <c r="G25" s="26">
        <v>998.0</v>
      </c>
      <c r="H25" s="26">
        <v>2064.0</v>
      </c>
      <c r="I25" s="26">
        <v>1461.0</v>
      </c>
      <c r="J25" s="26">
        <v>1851.0</v>
      </c>
      <c r="K25" s="26">
        <v>2370.0</v>
      </c>
      <c r="L25" s="27">
        <v>1195.0</v>
      </c>
      <c r="M25" s="51">
        <v>53.2</v>
      </c>
      <c r="N25" s="25">
        <v>7499.0</v>
      </c>
      <c r="O25" s="26">
        <v>473.0</v>
      </c>
      <c r="P25" s="2"/>
    </row>
    <row r="26">
      <c r="A26" s="24" t="s">
        <v>80</v>
      </c>
      <c r="B26" s="25">
        <v>207.0</v>
      </c>
      <c r="C26" s="26">
        <v>871.0</v>
      </c>
      <c r="D26" s="26">
        <v>416.0</v>
      </c>
      <c r="E26" s="26">
        <v>743.0</v>
      </c>
      <c r="F26" s="26">
        <v>639.0</v>
      </c>
      <c r="G26" s="26">
        <v>434.0</v>
      </c>
      <c r="H26" s="26">
        <v>796.0</v>
      </c>
      <c r="I26" s="26">
        <v>796.0</v>
      </c>
      <c r="J26" s="26">
        <v>886.0</v>
      </c>
      <c r="K26" s="26">
        <v>1126.0</v>
      </c>
      <c r="L26" s="27">
        <v>705.0</v>
      </c>
      <c r="M26" s="51">
        <v>61.8</v>
      </c>
      <c r="N26" s="25">
        <v>40055.0</v>
      </c>
      <c r="O26" s="26">
        <v>1107.0</v>
      </c>
      <c r="P26" s="2"/>
    </row>
    <row r="27">
      <c r="A27" s="24" t="s">
        <v>81</v>
      </c>
      <c r="B27" s="25">
        <v>0.0</v>
      </c>
      <c r="C27" s="26">
        <v>65.0</v>
      </c>
      <c r="D27" s="26">
        <v>10.0</v>
      </c>
      <c r="E27" s="26">
        <v>137.0</v>
      </c>
      <c r="F27" s="26">
        <v>9.0</v>
      </c>
      <c r="G27" s="26">
        <v>26.0</v>
      </c>
      <c r="H27" s="26">
        <v>17.0</v>
      </c>
      <c r="I27" s="26">
        <v>22.0</v>
      </c>
      <c r="J27" s="26">
        <v>183.0</v>
      </c>
      <c r="K27" s="26">
        <v>405.0</v>
      </c>
      <c r="L27" s="27">
        <v>99.0</v>
      </c>
      <c r="M27" s="51">
        <v>14.3</v>
      </c>
      <c r="N27" s="25">
        <v>97.0</v>
      </c>
      <c r="O27" s="26">
        <v>64.0</v>
      </c>
      <c r="P27" s="2"/>
    </row>
    <row r="28">
      <c r="A28" s="29" t="s">
        <v>82</v>
      </c>
      <c r="B28" s="30">
        <v>582.0</v>
      </c>
      <c r="C28" s="31">
        <v>680.0</v>
      </c>
      <c r="D28" s="31">
        <v>686.0</v>
      </c>
      <c r="E28" s="31">
        <v>697.0</v>
      </c>
      <c r="F28" s="31">
        <v>994.0</v>
      </c>
      <c r="G28" s="31">
        <v>1165.0</v>
      </c>
      <c r="H28" s="31">
        <v>1567.0</v>
      </c>
      <c r="I28" s="31">
        <v>1258.0</v>
      </c>
      <c r="J28" s="31">
        <v>1708.0</v>
      </c>
      <c r="K28" s="31">
        <v>1619.0</v>
      </c>
      <c r="L28" s="32">
        <v>1159.0</v>
      </c>
      <c r="M28" s="53">
        <v>82.5</v>
      </c>
      <c r="N28" s="30">
        <v>26780.0</v>
      </c>
      <c r="O28" s="31">
        <v>1577.0</v>
      </c>
      <c r="P28" s="2"/>
    </row>
    <row r="29">
      <c r="A29" s="5" t="s">
        <v>83</v>
      </c>
      <c r="B29" s="54">
        <v>1161.0</v>
      </c>
      <c r="C29" s="55">
        <v>1236.0</v>
      </c>
      <c r="D29" s="55">
        <v>860.0</v>
      </c>
      <c r="E29" s="55">
        <v>1010.0</v>
      </c>
      <c r="F29" s="55">
        <v>1092.0</v>
      </c>
      <c r="G29" s="55">
        <v>673.0</v>
      </c>
      <c r="H29" s="55">
        <v>635.0</v>
      </c>
      <c r="I29" s="55">
        <v>550.0</v>
      </c>
      <c r="J29" s="55">
        <v>961.0</v>
      </c>
      <c r="K29" s="55">
        <v>1200.0</v>
      </c>
      <c r="L29" s="56">
        <v>935.0</v>
      </c>
      <c r="M29" s="57">
        <v>89.1</v>
      </c>
      <c r="N29" s="54">
        <v>22628.0</v>
      </c>
      <c r="O29" s="55">
        <v>669.0</v>
      </c>
      <c r="P29" s="42"/>
    </row>
    <row r="30">
      <c r="A30" s="24" t="s">
        <v>84</v>
      </c>
      <c r="B30" s="58">
        <v>8.0</v>
      </c>
      <c r="C30" s="59">
        <v>25.0</v>
      </c>
      <c r="D30" s="59">
        <v>24.0</v>
      </c>
      <c r="E30" s="59">
        <v>48.0</v>
      </c>
      <c r="F30" s="59">
        <v>28.0</v>
      </c>
      <c r="G30" s="59">
        <v>36.0</v>
      </c>
      <c r="H30" s="59">
        <v>8.0</v>
      </c>
      <c r="I30" s="59">
        <v>17.0</v>
      </c>
      <c r="J30" s="59">
        <v>188.0</v>
      </c>
      <c r="K30" s="59">
        <v>78.0</v>
      </c>
      <c r="L30" s="60">
        <v>50.0</v>
      </c>
      <c r="M30" s="61">
        <v>22.9</v>
      </c>
      <c r="N30" s="58">
        <v>559.0</v>
      </c>
      <c r="O30" s="59">
        <v>232.0</v>
      </c>
      <c r="P30" s="1"/>
    </row>
    <row r="31">
      <c r="A31" s="24" t="s">
        <v>85</v>
      </c>
      <c r="B31" s="58">
        <v>271.0</v>
      </c>
      <c r="C31" s="59">
        <v>378.0</v>
      </c>
      <c r="D31" s="59">
        <v>181.0</v>
      </c>
      <c r="E31" s="59">
        <v>105.0</v>
      </c>
      <c r="F31" s="59">
        <v>344.0</v>
      </c>
      <c r="G31" s="59">
        <v>118.0</v>
      </c>
      <c r="H31" s="59">
        <v>65.0</v>
      </c>
      <c r="I31" s="59">
        <v>717.0</v>
      </c>
      <c r="J31" s="59">
        <v>549.0</v>
      </c>
      <c r="K31" s="59">
        <v>662.0</v>
      </c>
      <c r="L31" s="60">
        <v>356.0</v>
      </c>
      <c r="M31" s="61">
        <v>50.8</v>
      </c>
      <c r="N31" s="58">
        <v>5387.0</v>
      </c>
      <c r="O31" s="59">
        <v>155.0</v>
      </c>
    </row>
    <row r="32">
      <c r="A32" s="24" t="s">
        <v>86</v>
      </c>
      <c r="B32" s="58">
        <v>102.0</v>
      </c>
      <c r="C32" s="59">
        <v>123.0</v>
      </c>
      <c r="D32" s="59">
        <v>221.0</v>
      </c>
      <c r="E32" s="59">
        <v>159.0</v>
      </c>
      <c r="F32" s="59">
        <v>156.0</v>
      </c>
      <c r="G32" s="59">
        <v>259.0</v>
      </c>
      <c r="H32" s="59">
        <v>265.0</v>
      </c>
      <c r="I32" s="59">
        <v>274.0</v>
      </c>
      <c r="J32" s="59">
        <v>272.0</v>
      </c>
      <c r="K32" s="59">
        <v>687.0</v>
      </c>
      <c r="L32" s="60">
        <v>273.0</v>
      </c>
      <c r="M32" s="61">
        <v>43.8</v>
      </c>
      <c r="N32" s="58">
        <v>79081.0</v>
      </c>
      <c r="O32" s="59">
        <v>2359.0</v>
      </c>
    </row>
    <row r="33">
      <c r="A33" s="24" t="s">
        <v>87</v>
      </c>
      <c r="B33" s="58">
        <v>50.0</v>
      </c>
      <c r="C33" s="59">
        <v>60.0</v>
      </c>
      <c r="D33" s="59">
        <v>84.0</v>
      </c>
      <c r="E33" s="59">
        <v>105.0</v>
      </c>
      <c r="F33" s="59">
        <v>116.0</v>
      </c>
      <c r="G33" s="59">
        <v>153.0</v>
      </c>
      <c r="H33" s="59">
        <v>306.0</v>
      </c>
      <c r="I33" s="59">
        <v>166.0</v>
      </c>
      <c r="J33" s="59">
        <v>233.0</v>
      </c>
      <c r="K33" s="59">
        <v>338.0</v>
      </c>
      <c r="L33" s="60">
        <v>178.0</v>
      </c>
      <c r="M33" s="61">
        <v>51.5</v>
      </c>
      <c r="N33" s="58">
        <v>32787.0</v>
      </c>
      <c r="O33" s="59">
        <v>1309.0</v>
      </c>
    </row>
    <row r="34">
      <c r="A34" s="29" t="s">
        <v>88</v>
      </c>
      <c r="B34" s="62">
        <v>84.0</v>
      </c>
      <c r="C34" s="63">
        <v>802.0</v>
      </c>
      <c r="D34" s="63">
        <v>193.0</v>
      </c>
      <c r="E34" s="63">
        <v>160.0</v>
      </c>
      <c r="F34" s="63">
        <v>409.0</v>
      </c>
      <c r="G34" s="63">
        <v>16.0</v>
      </c>
      <c r="H34" s="63">
        <v>234.0</v>
      </c>
      <c r="I34" s="63">
        <v>458.0</v>
      </c>
      <c r="J34" s="63">
        <v>1237.0</v>
      </c>
      <c r="K34" s="63">
        <v>916.0</v>
      </c>
      <c r="L34" s="64">
        <v>477.0</v>
      </c>
      <c r="M34" s="65">
        <v>37.2</v>
      </c>
      <c r="N34" s="62">
        <v>267.0</v>
      </c>
      <c r="O34" s="63">
        <v>137.0</v>
      </c>
    </row>
    <row r="35">
      <c r="A35" s="34" t="s">
        <v>89</v>
      </c>
      <c r="B35" s="66">
        <v>128.0</v>
      </c>
      <c r="C35" s="67">
        <v>243.0</v>
      </c>
      <c r="D35" s="67">
        <v>231.0</v>
      </c>
      <c r="E35" s="67">
        <v>297.0</v>
      </c>
      <c r="F35" s="67">
        <v>382.0</v>
      </c>
      <c r="G35" s="67">
        <v>361.0</v>
      </c>
      <c r="H35" s="67">
        <v>417.0</v>
      </c>
      <c r="I35" s="67">
        <v>519.0</v>
      </c>
      <c r="J35" s="67">
        <v>630.0</v>
      </c>
      <c r="K35" s="67">
        <v>1081.0</v>
      </c>
      <c r="L35" s="68">
        <v>470.0</v>
      </c>
      <c r="M35" s="69">
        <v>51.9</v>
      </c>
      <c r="N35" s="66">
        <v>468481.0</v>
      </c>
      <c r="O35" s="67">
        <v>18177.0</v>
      </c>
    </row>
  </sheetData>
  <mergeCells count="5">
    <mergeCell ref="A1:P1"/>
    <mergeCell ref="A2:P2"/>
    <mergeCell ref="A3:A4"/>
    <mergeCell ref="B3:M3"/>
    <mergeCell ref="N3:O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4.29"/>
    <col customWidth="1" min="3" max="3" width="14.43"/>
    <col customWidth="1" min="4" max="5" width="14.29"/>
    <col customWidth="1" min="6" max="6" width="14.43"/>
    <col customWidth="1" min="7" max="7" width="14.29"/>
    <col customWidth="1" min="8" max="27" width="8.71"/>
  </cols>
  <sheetData>
    <row r="1" ht="42.0" customHeight="1">
      <c r="A1" s="70" t="s">
        <v>90</v>
      </c>
      <c r="B1" s="71"/>
      <c r="C1" s="71"/>
      <c r="D1" s="71"/>
      <c r="E1" s="71"/>
      <c r="F1" s="71"/>
      <c r="G1" s="72"/>
    </row>
    <row r="2" ht="77.25" customHeight="1">
      <c r="A2" s="73" t="s">
        <v>91</v>
      </c>
      <c r="B2" s="74" t="s">
        <v>92</v>
      </c>
      <c r="C2" s="75" t="s">
        <v>93</v>
      </c>
      <c r="D2" s="76" t="s">
        <v>94</v>
      </c>
      <c r="E2" s="75" t="s">
        <v>95</v>
      </c>
      <c r="F2" s="75" t="s">
        <v>96</v>
      </c>
      <c r="G2" s="77" t="s">
        <v>97</v>
      </c>
      <c r="H2" s="78"/>
      <c r="I2" s="78" t="s">
        <v>13</v>
      </c>
      <c r="J2" s="78" t="s">
        <v>98</v>
      </c>
      <c r="K2" s="78" t="s">
        <v>15</v>
      </c>
      <c r="L2" s="78" t="s">
        <v>16</v>
      </c>
      <c r="M2" s="78" t="s">
        <v>17</v>
      </c>
      <c r="N2" s="78" t="s">
        <v>18</v>
      </c>
      <c r="O2" s="78" t="s">
        <v>99</v>
      </c>
      <c r="P2" s="79"/>
      <c r="Q2" s="79"/>
    </row>
    <row r="3" ht="13.5" customHeight="1">
      <c r="A3" s="80">
        <v>-1.0</v>
      </c>
      <c r="B3" s="81">
        <v>-2.0</v>
      </c>
      <c r="C3" s="82">
        <v>-3.0</v>
      </c>
      <c r="D3" s="82">
        <v>-4.0</v>
      </c>
      <c r="E3" s="82">
        <v>-5.0</v>
      </c>
      <c r="F3" s="82">
        <v>-6.0</v>
      </c>
      <c r="G3" s="83">
        <v>-7.0</v>
      </c>
    </row>
    <row r="4" ht="13.5" customHeight="1">
      <c r="A4" s="84" t="s">
        <v>100</v>
      </c>
      <c r="B4" s="85">
        <v>4849.0</v>
      </c>
      <c r="C4" s="86">
        <v>189.0</v>
      </c>
      <c r="D4" s="85">
        <v>1939.0</v>
      </c>
      <c r="E4" s="85">
        <v>1129.0</v>
      </c>
      <c r="F4" s="86">
        <v>662.0</v>
      </c>
      <c r="G4" s="87">
        <v>8768.0</v>
      </c>
      <c r="H4" s="88"/>
      <c r="I4" s="88">
        <f t="shared" ref="I4:I34" si="1">G4</f>
        <v>8768</v>
      </c>
      <c r="J4" s="88">
        <f t="shared" ref="J4:J34" si="2">(I4/907)*100</f>
        <v>966.7034179</v>
      </c>
      <c r="K4" s="88">
        <f t="shared" ref="K4:K34" si="3">D4</f>
        <v>1939</v>
      </c>
      <c r="L4" s="88">
        <f t="shared" ref="L4:L34" si="4">(K4/G4)*100</f>
        <v>22.1145073</v>
      </c>
      <c r="M4" s="88">
        <f t="shared" ref="M4:M34" si="5">G4-K4</f>
        <v>6829</v>
      </c>
      <c r="N4" s="88">
        <f t="shared" ref="N4:N34" si="6">(M4/G4)*100</f>
        <v>77.8854927</v>
      </c>
      <c r="O4" s="89">
        <f t="shared" ref="O4:O34" si="7">(I4/141.3)*100</f>
        <v>6205.237084</v>
      </c>
    </row>
    <row r="5" ht="13.5" customHeight="1">
      <c r="A5" s="90" t="s">
        <v>101</v>
      </c>
      <c r="B5" s="91">
        <v>2976.0</v>
      </c>
      <c r="C5" s="92">
        <v>0.0</v>
      </c>
      <c r="D5" s="91">
        <v>5130.0</v>
      </c>
      <c r="E5" s="91">
        <v>3676.0</v>
      </c>
      <c r="F5" s="91">
        <v>5741.0</v>
      </c>
      <c r="G5" s="93">
        <v>17524.0</v>
      </c>
      <c r="H5" s="88"/>
      <c r="I5" s="88">
        <f t="shared" si="1"/>
        <v>17524</v>
      </c>
      <c r="J5" s="88">
        <f t="shared" si="2"/>
        <v>1932.083793</v>
      </c>
      <c r="K5" s="88">
        <f t="shared" si="3"/>
        <v>5130</v>
      </c>
      <c r="L5" s="88">
        <f t="shared" si="4"/>
        <v>29.27413832</v>
      </c>
      <c r="M5" s="88">
        <f t="shared" si="5"/>
        <v>12394</v>
      </c>
      <c r="N5" s="88">
        <f t="shared" si="6"/>
        <v>70.72586168</v>
      </c>
      <c r="O5" s="89">
        <f t="shared" si="7"/>
        <v>12401.9816</v>
      </c>
    </row>
    <row r="6" ht="13.5" customHeight="1">
      <c r="A6" s="94" t="s">
        <v>102</v>
      </c>
      <c r="B6" s="95">
        <v>5581.0</v>
      </c>
      <c r="C6" s="96">
        <v>36.0</v>
      </c>
      <c r="D6" s="97">
        <v>2523.0</v>
      </c>
      <c r="E6" s="96">
        <v>741.0</v>
      </c>
      <c r="F6" s="96">
        <v>676.0</v>
      </c>
      <c r="G6" s="98">
        <v>9557.0</v>
      </c>
      <c r="H6" s="88"/>
      <c r="I6" s="88">
        <f t="shared" si="1"/>
        <v>9557</v>
      </c>
      <c r="J6" s="88">
        <f t="shared" si="2"/>
        <v>1053.693495</v>
      </c>
      <c r="K6" s="88">
        <f t="shared" si="3"/>
        <v>2523</v>
      </c>
      <c r="L6" s="88">
        <f t="shared" si="4"/>
        <v>26.39949775</v>
      </c>
      <c r="M6" s="88">
        <f t="shared" si="5"/>
        <v>7034</v>
      </c>
      <c r="N6" s="88">
        <f t="shared" si="6"/>
        <v>73.60050225</v>
      </c>
      <c r="O6" s="89">
        <f t="shared" si="7"/>
        <v>6763.623496</v>
      </c>
    </row>
    <row r="7" ht="13.5" customHeight="1">
      <c r="A7" s="99" t="s">
        <v>103</v>
      </c>
      <c r="B7" s="100">
        <v>2503.0</v>
      </c>
      <c r="C7" s="92">
        <v>82.0</v>
      </c>
      <c r="D7" s="91">
        <v>2300.0</v>
      </c>
      <c r="E7" s="92">
        <v>914.0</v>
      </c>
      <c r="F7" s="92">
        <v>479.0</v>
      </c>
      <c r="G7" s="93">
        <v>6278.0</v>
      </c>
      <c r="H7" s="88"/>
      <c r="I7" s="88">
        <f t="shared" si="1"/>
        <v>6278</v>
      </c>
      <c r="J7" s="88">
        <f t="shared" si="2"/>
        <v>692.1719956</v>
      </c>
      <c r="K7" s="88">
        <f t="shared" si="3"/>
        <v>2300</v>
      </c>
      <c r="L7" s="88">
        <f t="shared" si="4"/>
        <v>36.6358713</v>
      </c>
      <c r="M7" s="88">
        <f t="shared" si="5"/>
        <v>3978</v>
      </c>
      <c r="N7" s="88">
        <f t="shared" si="6"/>
        <v>63.3641287</v>
      </c>
      <c r="O7" s="89">
        <f t="shared" si="7"/>
        <v>4443.029016</v>
      </c>
    </row>
    <row r="8" ht="13.5" customHeight="1">
      <c r="A8" s="94" t="s">
        <v>104</v>
      </c>
      <c r="B8" s="95">
        <v>4444.0</v>
      </c>
      <c r="C8" s="96">
        <v>51.0</v>
      </c>
      <c r="D8" s="97">
        <v>3533.0</v>
      </c>
      <c r="E8" s="96">
        <v>238.0</v>
      </c>
      <c r="F8" s="96">
        <v>321.0</v>
      </c>
      <c r="G8" s="98">
        <v>8588.0</v>
      </c>
      <c r="H8" s="88"/>
      <c r="I8" s="88">
        <f t="shared" si="1"/>
        <v>8588</v>
      </c>
      <c r="J8" s="88">
        <f t="shared" si="2"/>
        <v>946.8577729</v>
      </c>
      <c r="K8" s="88">
        <f t="shared" si="3"/>
        <v>3533</v>
      </c>
      <c r="L8" s="88">
        <f t="shared" si="4"/>
        <v>41.13879832</v>
      </c>
      <c r="M8" s="88">
        <f t="shared" si="5"/>
        <v>5055</v>
      </c>
      <c r="N8" s="88">
        <f t="shared" si="6"/>
        <v>58.86120168</v>
      </c>
      <c r="O8" s="89">
        <f t="shared" si="7"/>
        <v>6077.848549</v>
      </c>
    </row>
    <row r="9" ht="13.5" customHeight="1">
      <c r="A9" s="99" t="s">
        <v>105</v>
      </c>
      <c r="B9" s="100">
        <v>4415.0</v>
      </c>
      <c r="C9" s="92">
        <v>53.0</v>
      </c>
      <c r="D9" s="91">
        <v>3762.0</v>
      </c>
      <c r="E9" s="91">
        <v>1788.0</v>
      </c>
      <c r="F9" s="92">
        <v>369.0</v>
      </c>
      <c r="G9" s="93">
        <v>10386.0</v>
      </c>
      <c r="H9" s="88"/>
      <c r="I9" s="88">
        <f t="shared" si="1"/>
        <v>10386</v>
      </c>
      <c r="J9" s="88">
        <f t="shared" si="2"/>
        <v>1145.093716</v>
      </c>
      <c r="K9" s="88">
        <f t="shared" si="3"/>
        <v>3762</v>
      </c>
      <c r="L9" s="88">
        <f t="shared" si="4"/>
        <v>36.22183709</v>
      </c>
      <c r="M9" s="88">
        <f t="shared" si="5"/>
        <v>6624</v>
      </c>
      <c r="N9" s="88">
        <f t="shared" si="6"/>
        <v>63.77816291</v>
      </c>
      <c r="O9" s="89">
        <f t="shared" si="7"/>
        <v>7350.318471</v>
      </c>
    </row>
    <row r="10" ht="13.5" customHeight="1">
      <c r="A10" s="94" t="s">
        <v>106</v>
      </c>
      <c r="B10" s="95">
        <v>7861.0</v>
      </c>
      <c r="C10" s="96">
        <v>621.0</v>
      </c>
      <c r="D10" s="97">
        <v>7211.0</v>
      </c>
      <c r="E10" s="96">
        <v>-411.0</v>
      </c>
      <c r="F10" s="97">
        <v>1249.0</v>
      </c>
      <c r="G10" s="98">
        <v>16530.0</v>
      </c>
      <c r="H10" s="88"/>
      <c r="I10" s="88">
        <f t="shared" si="1"/>
        <v>16530</v>
      </c>
      <c r="J10" s="88">
        <f t="shared" si="2"/>
        <v>1822.491731</v>
      </c>
      <c r="K10" s="88">
        <f t="shared" si="3"/>
        <v>7211</v>
      </c>
      <c r="L10" s="88">
        <f t="shared" si="4"/>
        <v>43.62371446</v>
      </c>
      <c r="M10" s="88">
        <f t="shared" si="5"/>
        <v>9319</v>
      </c>
      <c r="N10" s="88">
        <f t="shared" si="6"/>
        <v>56.37628554</v>
      </c>
      <c r="O10" s="89">
        <f t="shared" si="7"/>
        <v>11698.5138</v>
      </c>
    </row>
    <row r="11" ht="13.5" customHeight="1">
      <c r="A11" s="99" t="s">
        <v>107</v>
      </c>
      <c r="B11" s="100">
        <v>6393.0</v>
      </c>
      <c r="C11" s="92">
        <v>71.0</v>
      </c>
      <c r="D11" s="91">
        <v>1917.0</v>
      </c>
      <c r="E11" s="92">
        <v>249.0</v>
      </c>
      <c r="F11" s="91">
        <v>1326.0</v>
      </c>
      <c r="G11" s="93">
        <v>9955.0</v>
      </c>
      <c r="H11" s="88"/>
      <c r="I11" s="88">
        <f t="shared" si="1"/>
        <v>9955</v>
      </c>
      <c r="J11" s="88">
        <f t="shared" si="2"/>
        <v>1097.574421</v>
      </c>
      <c r="K11" s="88">
        <f t="shared" si="3"/>
        <v>1917</v>
      </c>
      <c r="L11" s="88">
        <f t="shared" si="4"/>
        <v>19.25665495</v>
      </c>
      <c r="M11" s="88">
        <f t="shared" si="5"/>
        <v>8038</v>
      </c>
      <c r="N11" s="88">
        <f t="shared" si="6"/>
        <v>80.74334505</v>
      </c>
      <c r="O11" s="89">
        <f t="shared" si="7"/>
        <v>7045.293701</v>
      </c>
    </row>
    <row r="12" ht="13.5" customHeight="1">
      <c r="A12" s="94" t="s">
        <v>108</v>
      </c>
      <c r="B12" s="95">
        <v>12171.0</v>
      </c>
      <c r="C12" s="96">
        <v>292.0</v>
      </c>
      <c r="D12" s="97">
        <v>1452.0</v>
      </c>
      <c r="E12" s="96">
        <v>877.0</v>
      </c>
      <c r="F12" s="97">
        <v>2200.0</v>
      </c>
      <c r="G12" s="98">
        <v>16990.0</v>
      </c>
      <c r="H12" s="88"/>
      <c r="I12" s="88">
        <f t="shared" si="1"/>
        <v>16990</v>
      </c>
      <c r="J12" s="88">
        <f t="shared" si="2"/>
        <v>1873.208379</v>
      </c>
      <c r="K12" s="88">
        <f t="shared" si="3"/>
        <v>1452</v>
      </c>
      <c r="L12" s="88">
        <f t="shared" si="4"/>
        <v>8.546203649</v>
      </c>
      <c r="M12" s="88">
        <f t="shared" si="5"/>
        <v>15538</v>
      </c>
      <c r="N12" s="88">
        <f t="shared" si="6"/>
        <v>91.45379635</v>
      </c>
      <c r="O12" s="89">
        <f t="shared" si="7"/>
        <v>12024.06228</v>
      </c>
    </row>
    <row r="13" ht="13.5" customHeight="1">
      <c r="A13" s="101" t="s">
        <v>109</v>
      </c>
      <c r="B13" s="100">
        <v>2783.0</v>
      </c>
      <c r="C13" s="92">
        <v>24.0</v>
      </c>
      <c r="D13" s="92">
        <v>676.0</v>
      </c>
      <c r="E13" s="92">
        <v>351.0</v>
      </c>
      <c r="F13" s="92">
        <v>158.0</v>
      </c>
      <c r="G13" s="93">
        <v>3993.0</v>
      </c>
      <c r="H13" s="88"/>
      <c r="I13" s="88">
        <f t="shared" si="1"/>
        <v>3993</v>
      </c>
      <c r="J13" s="88">
        <f t="shared" si="2"/>
        <v>440.2425579</v>
      </c>
      <c r="K13" s="88">
        <f t="shared" si="3"/>
        <v>676</v>
      </c>
      <c r="L13" s="88">
        <f t="shared" si="4"/>
        <v>16.92962685</v>
      </c>
      <c r="M13" s="88">
        <f t="shared" si="5"/>
        <v>3317</v>
      </c>
      <c r="N13" s="88">
        <f t="shared" si="6"/>
        <v>83.07037315</v>
      </c>
      <c r="O13" s="89">
        <f t="shared" si="7"/>
        <v>2825.902335</v>
      </c>
    </row>
    <row r="14" ht="13.5" customHeight="1">
      <c r="A14" s="102"/>
      <c r="B14" s="97">
        <v>4576.0</v>
      </c>
      <c r="C14" s="96">
        <v>104.0</v>
      </c>
      <c r="D14" s="97">
        <v>5602.0</v>
      </c>
      <c r="E14" s="96">
        <v>649.0</v>
      </c>
      <c r="F14" s="96">
        <v>264.0</v>
      </c>
      <c r="G14" s="98">
        <v>11195.0</v>
      </c>
      <c r="H14" s="88"/>
      <c r="I14" s="88">
        <f t="shared" si="1"/>
        <v>11195</v>
      </c>
      <c r="J14" s="88">
        <f t="shared" si="2"/>
        <v>1234.288864</v>
      </c>
      <c r="K14" s="88">
        <f t="shared" si="3"/>
        <v>5602</v>
      </c>
      <c r="L14" s="88">
        <f t="shared" si="4"/>
        <v>50.04019652</v>
      </c>
      <c r="M14" s="88">
        <f t="shared" si="5"/>
        <v>5593</v>
      </c>
      <c r="N14" s="88">
        <f t="shared" si="6"/>
        <v>49.95980348</v>
      </c>
      <c r="O14" s="89">
        <f t="shared" si="7"/>
        <v>7922.859165</v>
      </c>
    </row>
    <row r="15" ht="13.5" customHeight="1">
      <c r="A15" s="101" t="s">
        <v>110</v>
      </c>
      <c r="B15" s="100">
        <v>10201.0</v>
      </c>
      <c r="C15" s="92">
        <v>150.0</v>
      </c>
      <c r="D15" s="91">
        <v>2475.0</v>
      </c>
      <c r="E15" s="92">
        <v>320.0</v>
      </c>
      <c r="F15" s="91">
        <v>2876.0</v>
      </c>
      <c r="G15" s="93">
        <v>16022.0</v>
      </c>
      <c r="H15" s="88"/>
      <c r="I15" s="88">
        <f t="shared" si="1"/>
        <v>16022</v>
      </c>
      <c r="J15" s="88">
        <f t="shared" si="2"/>
        <v>1766.482911</v>
      </c>
      <c r="K15" s="88">
        <f t="shared" si="3"/>
        <v>2475</v>
      </c>
      <c r="L15" s="88">
        <f t="shared" si="4"/>
        <v>15.44750967</v>
      </c>
      <c r="M15" s="88">
        <f t="shared" si="5"/>
        <v>13547</v>
      </c>
      <c r="N15" s="88">
        <f t="shared" si="6"/>
        <v>84.55249033</v>
      </c>
      <c r="O15" s="89">
        <f t="shared" si="7"/>
        <v>11338.99505</v>
      </c>
    </row>
    <row r="16" ht="13.5" customHeight="1">
      <c r="A16" s="102"/>
      <c r="B16" s="97">
        <v>2488.0</v>
      </c>
      <c r="C16" s="96">
        <v>54.0</v>
      </c>
      <c r="D16" s="97">
        <v>3555.0</v>
      </c>
      <c r="E16" s="96">
        <v>466.0</v>
      </c>
      <c r="F16" s="96">
        <v>193.0</v>
      </c>
      <c r="G16" s="98">
        <v>6756.0</v>
      </c>
      <c r="H16" s="88"/>
      <c r="I16" s="88">
        <f t="shared" si="1"/>
        <v>6756</v>
      </c>
      <c r="J16" s="88">
        <f t="shared" si="2"/>
        <v>744.8732084</v>
      </c>
      <c r="K16" s="88">
        <f t="shared" si="3"/>
        <v>3555</v>
      </c>
      <c r="L16" s="88">
        <f t="shared" si="4"/>
        <v>52.61989343</v>
      </c>
      <c r="M16" s="88">
        <f t="shared" si="5"/>
        <v>3201</v>
      </c>
      <c r="N16" s="88">
        <f t="shared" si="6"/>
        <v>47.38010657</v>
      </c>
      <c r="O16" s="89">
        <f t="shared" si="7"/>
        <v>4781.316348</v>
      </c>
    </row>
    <row r="17" ht="13.5" customHeight="1">
      <c r="A17" s="101" t="s">
        <v>111</v>
      </c>
      <c r="B17" s="100">
        <v>4324.0</v>
      </c>
      <c r="C17" s="92">
        <v>34.0</v>
      </c>
      <c r="D17" s="91">
        <v>3790.0</v>
      </c>
      <c r="E17" s="92">
        <v>597.0</v>
      </c>
      <c r="F17" s="92">
        <v>847.0</v>
      </c>
      <c r="G17" s="93">
        <v>9592.0</v>
      </c>
      <c r="H17" s="88"/>
      <c r="I17" s="88">
        <f t="shared" si="1"/>
        <v>9592</v>
      </c>
      <c r="J17" s="88">
        <f t="shared" si="2"/>
        <v>1057.55237</v>
      </c>
      <c r="K17" s="88">
        <f t="shared" si="3"/>
        <v>3790</v>
      </c>
      <c r="L17" s="88">
        <f t="shared" si="4"/>
        <v>39.51209341</v>
      </c>
      <c r="M17" s="88">
        <f t="shared" si="5"/>
        <v>5802</v>
      </c>
      <c r="N17" s="88">
        <f t="shared" si="6"/>
        <v>60.48790659</v>
      </c>
      <c r="O17" s="89">
        <f t="shared" si="7"/>
        <v>6788.393489</v>
      </c>
    </row>
    <row r="18" ht="13.5" customHeight="1">
      <c r="A18" s="102"/>
      <c r="B18" s="97">
        <v>4147.0</v>
      </c>
      <c r="C18" s="96">
        <v>25.0</v>
      </c>
      <c r="D18" s="97">
        <v>2850.0</v>
      </c>
      <c r="E18" s="97">
        <v>2095.0</v>
      </c>
      <c r="F18" s="97">
        <v>1209.0</v>
      </c>
      <c r="G18" s="98">
        <v>10327.0</v>
      </c>
      <c r="H18" s="88"/>
      <c r="I18" s="88">
        <f t="shared" si="1"/>
        <v>10327</v>
      </c>
      <c r="J18" s="88">
        <f t="shared" si="2"/>
        <v>1138.588754</v>
      </c>
      <c r="K18" s="88">
        <f t="shared" si="3"/>
        <v>2850</v>
      </c>
      <c r="L18" s="88">
        <f t="shared" si="4"/>
        <v>27.59755979</v>
      </c>
      <c r="M18" s="88">
        <f t="shared" si="5"/>
        <v>7477</v>
      </c>
      <c r="N18" s="88">
        <f t="shared" si="6"/>
        <v>72.40244021</v>
      </c>
      <c r="O18" s="89">
        <f t="shared" si="7"/>
        <v>7308.56334</v>
      </c>
    </row>
    <row r="19" ht="13.5" customHeight="1">
      <c r="A19" s="99" t="s">
        <v>112</v>
      </c>
      <c r="B19" s="100">
        <v>6936.0</v>
      </c>
      <c r="C19" s="92">
        <v>106.0</v>
      </c>
      <c r="D19" s="91">
        <v>18964.0</v>
      </c>
      <c r="E19" s="92">
        <v>563.0</v>
      </c>
      <c r="F19" s="92">
        <v>404.0</v>
      </c>
      <c r="G19" s="93">
        <v>26973.0</v>
      </c>
      <c r="H19" s="88"/>
      <c r="I19" s="88">
        <f t="shared" si="1"/>
        <v>26973</v>
      </c>
      <c r="J19" s="88">
        <f t="shared" si="2"/>
        <v>2973.869901</v>
      </c>
      <c r="K19" s="88">
        <f t="shared" si="3"/>
        <v>18964</v>
      </c>
      <c r="L19" s="88">
        <f t="shared" si="4"/>
        <v>70.30734438</v>
      </c>
      <c r="M19" s="88">
        <f t="shared" si="5"/>
        <v>8009</v>
      </c>
      <c r="N19" s="88">
        <f t="shared" si="6"/>
        <v>29.69265562</v>
      </c>
      <c r="O19" s="89">
        <f t="shared" si="7"/>
        <v>19089.17197</v>
      </c>
    </row>
    <row r="20" ht="13.5" customHeight="1">
      <c r="A20" s="94" t="s">
        <v>113</v>
      </c>
      <c r="B20" s="95">
        <v>6545.0</v>
      </c>
      <c r="C20" s="96">
        <v>52.0</v>
      </c>
      <c r="D20" s="97">
        <v>5404.0</v>
      </c>
      <c r="E20" s="96">
        <v>662.0</v>
      </c>
      <c r="F20" s="96">
        <v>923.0</v>
      </c>
      <c r="G20" s="98">
        <v>13586.0</v>
      </c>
      <c r="H20" s="88"/>
      <c r="I20" s="88">
        <f t="shared" si="1"/>
        <v>13586</v>
      </c>
      <c r="J20" s="88">
        <f t="shared" si="2"/>
        <v>1497.905182</v>
      </c>
      <c r="K20" s="88">
        <f t="shared" si="3"/>
        <v>5404</v>
      </c>
      <c r="L20" s="88">
        <f t="shared" si="4"/>
        <v>39.77624025</v>
      </c>
      <c r="M20" s="88">
        <f t="shared" si="5"/>
        <v>8182</v>
      </c>
      <c r="N20" s="88">
        <f t="shared" si="6"/>
        <v>60.22375975</v>
      </c>
      <c r="O20" s="89">
        <f t="shared" si="7"/>
        <v>9615.003539</v>
      </c>
    </row>
    <row r="21" ht="13.5" customHeight="1">
      <c r="A21" s="99" t="s">
        <v>114</v>
      </c>
      <c r="B21" s="100">
        <v>3970.0</v>
      </c>
      <c r="C21" s="92">
        <v>2.0</v>
      </c>
      <c r="D21" s="91">
        <v>1565.0</v>
      </c>
      <c r="E21" s="91">
        <v>3276.0</v>
      </c>
      <c r="F21" s="92">
        <v>93.0</v>
      </c>
      <c r="G21" s="93">
        <v>8907.0</v>
      </c>
      <c r="H21" s="88"/>
      <c r="I21" s="88">
        <f t="shared" si="1"/>
        <v>8907</v>
      </c>
      <c r="J21" s="88">
        <f t="shared" si="2"/>
        <v>982.0286659</v>
      </c>
      <c r="K21" s="88">
        <f t="shared" si="3"/>
        <v>1565</v>
      </c>
      <c r="L21" s="88">
        <f t="shared" si="4"/>
        <v>17.57045021</v>
      </c>
      <c r="M21" s="88">
        <f t="shared" si="5"/>
        <v>7342</v>
      </c>
      <c r="N21" s="88">
        <f t="shared" si="6"/>
        <v>82.42954979</v>
      </c>
      <c r="O21" s="89">
        <f t="shared" si="7"/>
        <v>6303.609342</v>
      </c>
    </row>
    <row r="22" ht="13.5" customHeight="1">
      <c r="A22" s="94" t="s">
        <v>115</v>
      </c>
      <c r="B22" s="95">
        <v>2649.0</v>
      </c>
      <c r="C22" s="96">
        <v>29.0</v>
      </c>
      <c r="D22" s="96">
        <v>934.0</v>
      </c>
      <c r="E22" s="96">
        <v>-49.0</v>
      </c>
      <c r="F22" s="96">
        <v>449.0</v>
      </c>
      <c r="G22" s="98">
        <v>4013.0</v>
      </c>
      <c r="H22" s="88"/>
      <c r="I22" s="88">
        <f t="shared" si="1"/>
        <v>4013</v>
      </c>
      <c r="J22" s="88">
        <f t="shared" si="2"/>
        <v>442.4476295</v>
      </c>
      <c r="K22" s="88">
        <f t="shared" si="3"/>
        <v>934</v>
      </c>
      <c r="L22" s="88">
        <f t="shared" si="4"/>
        <v>23.27435834</v>
      </c>
      <c r="M22" s="88">
        <f t="shared" si="5"/>
        <v>3079</v>
      </c>
      <c r="N22" s="88">
        <f t="shared" si="6"/>
        <v>76.72564166</v>
      </c>
      <c r="O22" s="89">
        <f t="shared" si="7"/>
        <v>2840.056617</v>
      </c>
    </row>
    <row r="23" ht="13.5" customHeight="1">
      <c r="A23" s="99" t="s">
        <v>116</v>
      </c>
      <c r="B23" s="100">
        <v>5981.0</v>
      </c>
      <c r="C23" s="91">
        <v>2652.0</v>
      </c>
      <c r="D23" s="91">
        <v>11109.0</v>
      </c>
      <c r="E23" s="92">
        <v>949.0</v>
      </c>
      <c r="F23" s="91">
        <v>1014.0</v>
      </c>
      <c r="G23" s="93">
        <v>21705.0</v>
      </c>
      <c r="H23" s="88"/>
      <c r="I23" s="88">
        <f t="shared" si="1"/>
        <v>21705</v>
      </c>
      <c r="J23" s="88">
        <f t="shared" si="2"/>
        <v>2393.054024</v>
      </c>
      <c r="K23" s="88">
        <f t="shared" si="3"/>
        <v>11109</v>
      </c>
      <c r="L23" s="88">
        <f t="shared" si="4"/>
        <v>51.18175536</v>
      </c>
      <c r="M23" s="88">
        <f t="shared" si="5"/>
        <v>10596</v>
      </c>
      <c r="N23" s="88">
        <f t="shared" si="6"/>
        <v>48.81824464</v>
      </c>
      <c r="O23" s="89">
        <f t="shared" si="7"/>
        <v>15360.93418</v>
      </c>
    </row>
    <row r="24" ht="13.5" customHeight="1">
      <c r="A24" s="94" t="s">
        <v>117</v>
      </c>
      <c r="B24" s="95">
        <v>5356.0</v>
      </c>
      <c r="C24" s="96">
        <v>77.0</v>
      </c>
      <c r="D24" s="97">
        <v>2887.0</v>
      </c>
      <c r="E24" s="96">
        <v>-164.0</v>
      </c>
      <c r="F24" s="97">
        <v>1000.0</v>
      </c>
      <c r="G24" s="98">
        <v>9156.0</v>
      </c>
      <c r="H24" s="88"/>
      <c r="I24" s="88">
        <f t="shared" si="1"/>
        <v>9156</v>
      </c>
      <c r="J24" s="88">
        <f t="shared" si="2"/>
        <v>1009.481808</v>
      </c>
      <c r="K24" s="88">
        <f t="shared" si="3"/>
        <v>2887</v>
      </c>
      <c r="L24" s="88">
        <f t="shared" si="4"/>
        <v>31.53123635</v>
      </c>
      <c r="M24" s="88">
        <f t="shared" si="5"/>
        <v>6269</v>
      </c>
      <c r="N24" s="88">
        <f t="shared" si="6"/>
        <v>68.46876365</v>
      </c>
      <c r="O24" s="89">
        <f t="shared" si="7"/>
        <v>6479.830149</v>
      </c>
    </row>
    <row r="25" ht="13.5" customHeight="1">
      <c r="A25" s="99" t="s">
        <v>118</v>
      </c>
      <c r="B25" s="100">
        <v>6469.0</v>
      </c>
      <c r="C25" s="92">
        <v>3.0</v>
      </c>
      <c r="D25" s="91">
        <v>3742.0</v>
      </c>
      <c r="E25" s="91">
        <v>1100.0</v>
      </c>
      <c r="F25" s="92">
        <v>534.0</v>
      </c>
      <c r="G25" s="93">
        <v>11848.0</v>
      </c>
      <c r="H25" s="88"/>
      <c r="I25" s="88">
        <f t="shared" si="1"/>
        <v>11848</v>
      </c>
      <c r="J25" s="88">
        <f t="shared" si="2"/>
        <v>1306.284454</v>
      </c>
      <c r="K25" s="88">
        <f t="shared" si="3"/>
        <v>3742</v>
      </c>
      <c r="L25" s="88">
        <f t="shared" si="4"/>
        <v>31.5833896</v>
      </c>
      <c r="M25" s="88">
        <f t="shared" si="5"/>
        <v>8106</v>
      </c>
      <c r="N25" s="88">
        <f t="shared" si="6"/>
        <v>68.4166104</v>
      </c>
      <c r="O25" s="89">
        <f t="shared" si="7"/>
        <v>8384.996461</v>
      </c>
    </row>
    <row r="26" ht="13.5" customHeight="1">
      <c r="A26" s="94" t="s">
        <v>119</v>
      </c>
      <c r="B26" s="95">
        <v>6497.0</v>
      </c>
      <c r="C26" s="96">
        <v>72.0</v>
      </c>
      <c r="D26" s="97">
        <v>2129.0</v>
      </c>
      <c r="E26" s="97">
        <v>1035.0</v>
      </c>
      <c r="F26" s="96">
        <v>715.0</v>
      </c>
      <c r="G26" s="98">
        <v>10448.0</v>
      </c>
      <c r="H26" s="88"/>
      <c r="I26" s="88">
        <f t="shared" si="1"/>
        <v>10448</v>
      </c>
      <c r="J26" s="88">
        <f t="shared" si="2"/>
        <v>1151.929438</v>
      </c>
      <c r="K26" s="88">
        <f t="shared" si="3"/>
        <v>2129</v>
      </c>
      <c r="L26" s="88">
        <f t="shared" si="4"/>
        <v>20.37710567</v>
      </c>
      <c r="M26" s="88">
        <f t="shared" si="5"/>
        <v>8319</v>
      </c>
      <c r="N26" s="88">
        <f t="shared" si="6"/>
        <v>79.62289433</v>
      </c>
      <c r="O26" s="89">
        <f t="shared" si="7"/>
        <v>7394.196745</v>
      </c>
    </row>
    <row r="27" ht="13.5" customHeight="1">
      <c r="A27" s="90" t="s">
        <v>120</v>
      </c>
      <c r="B27" s="91">
        <v>2961.0</v>
      </c>
      <c r="C27" s="92">
        <v>67.0</v>
      </c>
      <c r="D27" s="91">
        <v>4229.0</v>
      </c>
      <c r="E27" s="92">
        <v>287.0</v>
      </c>
      <c r="F27" s="92">
        <v>748.0</v>
      </c>
      <c r="G27" s="93">
        <v>8292.0</v>
      </c>
      <c r="H27" s="88"/>
      <c r="I27" s="88">
        <f t="shared" si="1"/>
        <v>8292</v>
      </c>
      <c r="J27" s="88">
        <f t="shared" si="2"/>
        <v>914.2227122</v>
      </c>
      <c r="K27" s="88">
        <f t="shared" si="3"/>
        <v>4229</v>
      </c>
      <c r="L27" s="88">
        <f t="shared" si="4"/>
        <v>51.00096479</v>
      </c>
      <c r="M27" s="88">
        <f t="shared" si="5"/>
        <v>4063</v>
      </c>
      <c r="N27" s="88">
        <f t="shared" si="6"/>
        <v>48.99903521</v>
      </c>
      <c r="O27" s="89">
        <f t="shared" si="7"/>
        <v>5868.36518</v>
      </c>
    </row>
    <row r="28" ht="13.5" customHeight="1">
      <c r="A28" s="94" t="s">
        <v>121</v>
      </c>
      <c r="B28" s="95">
        <v>4974.0</v>
      </c>
      <c r="C28" s="96">
        <v>24.0</v>
      </c>
      <c r="D28" s="97">
        <v>2300.0</v>
      </c>
      <c r="E28" s="96">
        <v>636.0</v>
      </c>
      <c r="F28" s="97">
        <v>1048.0</v>
      </c>
      <c r="G28" s="98">
        <v>8982.0</v>
      </c>
      <c r="H28" s="88"/>
      <c r="I28" s="88">
        <f t="shared" si="1"/>
        <v>8982</v>
      </c>
      <c r="J28" s="88">
        <f t="shared" si="2"/>
        <v>990.2976847</v>
      </c>
      <c r="K28" s="88">
        <f t="shared" si="3"/>
        <v>2300</v>
      </c>
      <c r="L28" s="88">
        <f t="shared" si="4"/>
        <v>25.60676909</v>
      </c>
      <c r="M28" s="88">
        <f t="shared" si="5"/>
        <v>6682</v>
      </c>
      <c r="N28" s="88">
        <f t="shared" si="6"/>
        <v>74.39323091</v>
      </c>
      <c r="O28" s="89">
        <f t="shared" si="7"/>
        <v>6356.687898</v>
      </c>
    </row>
    <row r="29" ht="13.5" customHeight="1">
      <c r="A29" s="90" t="s">
        <v>122</v>
      </c>
      <c r="B29" s="91">
        <v>3728.0</v>
      </c>
      <c r="C29" s="92">
        <v>191.0</v>
      </c>
      <c r="D29" s="91">
        <v>3879.0</v>
      </c>
      <c r="E29" s="92">
        <v>916.0</v>
      </c>
      <c r="F29" s="91">
        <v>1064.0</v>
      </c>
      <c r="G29" s="93">
        <v>9778.0</v>
      </c>
      <c r="H29" s="88"/>
      <c r="I29" s="88">
        <f t="shared" si="1"/>
        <v>9778</v>
      </c>
      <c r="J29" s="88">
        <f t="shared" si="2"/>
        <v>1078.059537</v>
      </c>
      <c r="K29" s="88">
        <f t="shared" si="3"/>
        <v>3879</v>
      </c>
      <c r="L29" s="88">
        <f t="shared" si="4"/>
        <v>39.6706893</v>
      </c>
      <c r="M29" s="88">
        <f t="shared" si="5"/>
        <v>5899</v>
      </c>
      <c r="N29" s="88">
        <f t="shared" si="6"/>
        <v>60.3293107</v>
      </c>
      <c r="O29" s="89">
        <f t="shared" si="7"/>
        <v>6920.028309</v>
      </c>
    </row>
    <row r="30" ht="13.5" customHeight="1">
      <c r="A30" s="94" t="s">
        <v>123</v>
      </c>
      <c r="B30" s="95">
        <v>2900.0</v>
      </c>
      <c r="C30" s="96">
        <v>119.0</v>
      </c>
      <c r="D30" s="97">
        <v>2696.0</v>
      </c>
      <c r="E30" s="96">
        <v>28.0</v>
      </c>
      <c r="F30" s="96">
        <v>387.0</v>
      </c>
      <c r="G30" s="98">
        <v>6130.0</v>
      </c>
      <c r="H30" s="88"/>
      <c r="I30" s="88">
        <f t="shared" si="1"/>
        <v>6130</v>
      </c>
      <c r="J30" s="88">
        <f t="shared" si="2"/>
        <v>675.8544653</v>
      </c>
      <c r="K30" s="88">
        <f t="shared" si="3"/>
        <v>2696</v>
      </c>
      <c r="L30" s="88">
        <f t="shared" si="4"/>
        <v>43.98042414</v>
      </c>
      <c r="M30" s="88">
        <f t="shared" si="5"/>
        <v>3434</v>
      </c>
      <c r="N30" s="88">
        <f t="shared" si="6"/>
        <v>56.01957586</v>
      </c>
      <c r="O30" s="89">
        <f t="shared" si="7"/>
        <v>4338.287332</v>
      </c>
    </row>
    <row r="31" ht="13.5" customHeight="1">
      <c r="A31" s="84" t="s">
        <v>124</v>
      </c>
      <c r="B31" s="103">
        <v>3721.0</v>
      </c>
      <c r="C31" s="104">
        <v>94.0</v>
      </c>
      <c r="D31" s="103">
        <v>1126.0</v>
      </c>
      <c r="E31" s="104">
        <v>208.0</v>
      </c>
      <c r="F31" s="104">
        <v>935.0</v>
      </c>
      <c r="G31" s="105">
        <v>6084.0</v>
      </c>
      <c r="H31" s="88"/>
      <c r="I31" s="88">
        <f t="shared" si="1"/>
        <v>6084</v>
      </c>
      <c r="J31" s="88">
        <f t="shared" si="2"/>
        <v>670.7828004</v>
      </c>
      <c r="K31" s="88">
        <f t="shared" si="3"/>
        <v>1126</v>
      </c>
      <c r="L31" s="88">
        <f t="shared" si="4"/>
        <v>18.50756082</v>
      </c>
      <c r="M31" s="88">
        <f t="shared" si="5"/>
        <v>4958</v>
      </c>
      <c r="N31" s="88">
        <f t="shared" si="6"/>
        <v>81.49243918</v>
      </c>
      <c r="O31" s="89">
        <f t="shared" si="7"/>
        <v>4305.732484</v>
      </c>
    </row>
    <row r="32" ht="13.5" customHeight="1">
      <c r="A32" s="106" t="s">
        <v>125</v>
      </c>
      <c r="B32" s="107">
        <v>5145.0</v>
      </c>
      <c r="C32" s="108">
        <v>40.0</v>
      </c>
      <c r="D32" s="109">
        <v>7247.0</v>
      </c>
      <c r="E32" s="109">
        <v>1597.0</v>
      </c>
      <c r="F32" s="109">
        <v>1260.0</v>
      </c>
      <c r="G32" s="110">
        <v>15290.0</v>
      </c>
      <c r="H32" s="88"/>
      <c r="I32" s="88">
        <f t="shared" si="1"/>
        <v>15290</v>
      </c>
      <c r="J32" s="88">
        <f t="shared" si="2"/>
        <v>1685.777288</v>
      </c>
      <c r="K32" s="88">
        <f t="shared" si="3"/>
        <v>7247</v>
      </c>
      <c r="L32" s="88">
        <f t="shared" si="4"/>
        <v>47.3969915</v>
      </c>
      <c r="M32" s="88">
        <f t="shared" si="5"/>
        <v>8043</v>
      </c>
      <c r="N32" s="88">
        <f t="shared" si="6"/>
        <v>52.6030085</v>
      </c>
      <c r="O32" s="89">
        <f t="shared" si="7"/>
        <v>10820.94834</v>
      </c>
    </row>
    <row r="33" ht="13.5" customHeight="1">
      <c r="A33" s="106" t="s">
        <v>126</v>
      </c>
      <c r="B33" s="111">
        <v>10964.0</v>
      </c>
      <c r="C33" s="112">
        <v>66.0</v>
      </c>
      <c r="D33" s="113">
        <v>1908.0</v>
      </c>
      <c r="E33" s="113">
        <v>1299.0</v>
      </c>
      <c r="F33" s="113">
        <v>2496.0</v>
      </c>
      <c r="G33" s="114">
        <v>16734.0</v>
      </c>
      <c r="H33" s="88"/>
      <c r="I33" s="88">
        <f t="shared" si="1"/>
        <v>16734</v>
      </c>
      <c r="J33" s="88">
        <f t="shared" si="2"/>
        <v>1844.983462</v>
      </c>
      <c r="K33" s="88">
        <f t="shared" si="3"/>
        <v>1908</v>
      </c>
      <c r="L33" s="88">
        <f t="shared" si="4"/>
        <v>11.40193618</v>
      </c>
      <c r="M33" s="88">
        <f t="shared" si="5"/>
        <v>14826</v>
      </c>
      <c r="N33" s="88">
        <f t="shared" si="6"/>
        <v>88.59806382</v>
      </c>
      <c r="O33" s="89">
        <f t="shared" si="7"/>
        <v>11842.88747</v>
      </c>
    </row>
    <row r="34" ht="13.5" customHeight="1">
      <c r="A34" s="106" t="s">
        <v>127</v>
      </c>
      <c r="B34" s="107">
        <v>4063.0</v>
      </c>
      <c r="C34" s="108">
        <v>134.0</v>
      </c>
      <c r="D34" s="109">
        <v>3058.0</v>
      </c>
      <c r="E34" s="108">
        <v>441.0</v>
      </c>
      <c r="F34" s="108">
        <v>641.0</v>
      </c>
      <c r="G34" s="110">
        <v>8337.0</v>
      </c>
      <c r="H34" s="88"/>
      <c r="I34" s="88">
        <f t="shared" si="1"/>
        <v>8337</v>
      </c>
      <c r="J34" s="88">
        <f t="shared" si="2"/>
        <v>919.1841235</v>
      </c>
      <c r="K34" s="88">
        <f t="shared" si="3"/>
        <v>3058</v>
      </c>
      <c r="L34" s="88">
        <f t="shared" si="4"/>
        <v>36.67986086</v>
      </c>
      <c r="M34" s="88">
        <f t="shared" si="5"/>
        <v>5279</v>
      </c>
      <c r="N34" s="88">
        <f t="shared" si="6"/>
        <v>63.32013914</v>
      </c>
      <c r="O34" s="89">
        <f t="shared" si="7"/>
        <v>5900.212314</v>
      </c>
    </row>
    <row r="35" ht="25.5" customHeight="1">
      <c r="A35" s="115" t="s">
        <v>128</v>
      </c>
      <c r="B35" s="116"/>
      <c r="C35" s="116"/>
      <c r="D35" s="116"/>
      <c r="E35" s="116"/>
      <c r="F35" s="116"/>
      <c r="G35" s="11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13:A14"/>
    <mergeCell ref="A15:A16"/>
    <mergeCell ref="A17:A18"/>
    <mergeCell ref="A35:G3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3" width="25.71"/>
    <col customWidth="1" min="4" max="26" width="8.71"/>
  </cols>
  <sheetData>
    <row r="1" ht="39.75" customHeight="1">
      <c r="A1" s="70" t="s">
        <v>129</v>
      </c>
      <c r="B1" s="71"/>
      <c r="C1" s="72"/>
    </row>
    <row r="2" ht="66.0" customHeight="1">
      <c r="A2" s="118" t="s">
        <v>130</v>
      </c>
      <c r="B2" s="75" t="s">
        <v>131</v>
      </c>
      <c r="C2" s="77" t="s">
        <v>132</v>
      </c>
    </row>
    <row r="3" ht="13.5" customHeight="1">
      <c r="A3" s="119">
        <v>-1.0</v>
      </c>
      <c r="B3" s="120">
        <v>-2.0</v>
      </c>
      <c r="C3" s="121">
        <v>-3.0</v>
      </c>
    </row>
    <row r="4" ht="13.5" customHeight="1">
      <c r="A4" s="122" t="s">
        <v>133</v>
      </c>
      <c r="B4" s="123" t="s">
        <v>134</v>
      </c>
      <c r="C4" s="124">
        <v>93.2</v>
      </c>
    </row>
    <row r="5" ht="13.5" customHeight="1">
      <c r="A5" s="99" t="s">
        <v>135</v>
      </c>
      <c r="B5" s="100">
        <v>3581.0</v>
      </c>
      <c r="C5" s="125">
        <v>12.5</v>
      </c>
    </row>
    <row r="6" ht="13.5" customHeight="1">
      <c r="A6" s="94" t="s">
        <v>136</v>
      </c>
      <c r="B6" s="95">
        <v>16407.0</v>
      </c>
      <c r="C6" s="126">
        <v>31.0</v>
      </c>
    </row>
    <row r="7" ht="13.5" customHeight="1">
      <c r="A7" s="99" t="s">
        <v>137</v>
      </c>
      <c r="B7" s="100">
        <v>23534.0</v>
      </c>
      <c r="C7" s="125">
        <v>39.7</v>
      </c>
    </row>
    <row r="8" ht="13.5" customHeight="1">
      <c r="A8" s="94" t="s">
        <v>138</v>
      </c>
      <c r="B8" s="95">
        <v>21443.0</v>
      </c>
      <c r="C8" s="126">
        <v>31.2</v>
      </c>
    </row>
    <row r="9" ht="13.5" customHeight="1">
      <c r="A9" s="99" t="s">
        <v>139</v>
      </c>
      <c r="B9" s="100">
        <v>56568.0</v>
      </c>
      <c r="C9" s="125">
        <v>42.5</v>
      </c>
    </row>
    <row r="10" ht="13.5" customHeight="1">
      <c r="A10" s="94" t="s">
        <v>140</v>
      </c>
      <c r="B10" s="127" t="s">
        <v>141</v>
      </c>
      <c r="C10" s="126">
        <v>47.5</v>
      </c>
    </row>
    <row r="11" ht="13.5" customHeight="1">
      <c r="A11" s="99" t="s">
        <v>142</v>
      </c>
      <c r="B11" s="100">
        <v>85825.0</v>
      </c>
      <c r="C11" s="125">
        <v>29.2</v>
      </c>
    </row>
    <row r="12" ht="13.5" customHeight="1">
      <c r="A12" s="94" t="s">
        <v>143</v>
      </c>
      <c r="B12" s="95">
        <v>30435.0</v>
      </c>
      <c r="C12" s="126">
        <v>31.9</v>
      </c>
    </row>
    <row r="13" ht="13.5" customHeight="1">
      <c r="A13" s="99" t="s">
        <v>144</v>
      </c>
      <c r="B13" s="100">
        <v>8415.0</v>
      </c>
      <c r="C13" s="125">
        <v>25.3</v>
      </c>
    </row>
    <row r="14" ht="13.5" customHeight="1">
      <c r="A14" s="94" t="s">
        <v>145</v>
      </c>
      <c r="B14" s="127" t="s">
        <v>146</v>
      </c>
      <c r="C14" s="126">
        <v>67.6</v>
      </c>
    </row>
    <row r="15" ht="13.5" customHeight="1">
      <c r="A15" s="99" t="s">
        <v>147</v>
      </c>
      <c r="B15" s="128" t="s">
        <v>148</v>
      </c>
      <c r="C15" s="125">
        <v>69.9</v>
      </c>
    </row>
    <row r="16" ht="13.5" customHeight="1">
      <c r="A16" s="94" t="s">
        <v>149</v>
      </c>
      <c r="B16" s="95">
        <v>74420.0</v>
      </c>
      <c r="C16" s="126">
        <v>48.4</v>
      </c>
    </row>
    <row r="17" ht="13.5" customHeight="1">
      <c r="A17" s="99" t="s">
        <v>150</v>
      </c>
      <c r="B17" s="100">
        <v>82085.0</v>
      </c>
      <c r="C17" s="125">
        <v>54.0</v>
      </c>
    </row>
    <row r="18" ht="13.5" customHeight="1">
      <c r="A18" s="94" t="s">
        <v>151</v>
      </c>
      <c r="B18" s="95">
        <v>5551.0</v>
      </c>
      <c r="C18" s="126">
        <v>20.6</v>
      </c>
    </row>
    <row r="19" ht="13.5" customHeight="1">
      <c r="A19" s="99" t="s">
        <v>152</v>
      </c>
      <c r="B19" s="100">
        <v>2237.0</v>
      </c>
      <c r="C19" s="125">
        <v>9.1</v>
      </c>
    </row>
    <row r="20" ht="13.5" customHeight="1">
      <c r="A20" s="94" t="s">
        <v>153</v>
      </c>
      <c r="B20" s="95">
        <v>23485.0</v>
      </c>
      <c r="C20" s="126">
        <v>8.0</v>
      </c>
    </row>
    <row r="21" ht="13.5" customHeight="1">
      <c r="A21" s="99" t="s">
        <v>154</v>
      </c>
      <c r="B21" s="100">
        <v>1750.0</v>
      </c>
      <c r="C21" s="125">
        <v>6.0</v>
      </c>
    </row>
    <row r="22" ht="13.5" customHeight="1">
      <c r="A22" s="94" t="s">
        <v>155</v>
      </c>
      <c r="B22" s="95">
        <v>32721.0</v>
      </c>
      <c r="C22" s="126">
        <v>61.2</v>
      </c>
    </row>
    <row r="23" ht="13.5" customHeight="1">
      <c r="A23" s="99" t="s">
        <v>156</v>
      </c>
      <c r="B23" s="128" t="s">
        <v>157</v>
      </c>
      <c r="C23" s="125">
        <v>54.4</v>
      </c>
    </row>
    <row r="24" ht="13.5" customHeight="1">
      <c r="A24" s="94" t="s">
        <v>158</v>
      </c>
      <c r="B24" s="127" t="s">
        <v>159</v>
      </c>
      <c r="C24" s="126">
        <v>60.3</v>
      </c>
    </row>
    <row r="25" ht="13.5" customHeight="1">
      <c r="A25" s="99" t="s">
        <v>160</v>
      </c>
      <c r="B25" s="100">
        <v>32185.0</v>
      </c>
      <c r="C25" s="125">
        <v>10.6</v>
      </c>
    </row>
    <row r="26" ht="13.5" customHeight="1">
      <c r="A26" s="94" t="s">
        <v>161</v>
      </c>
      <c r="B26" s="127" t="s">
        <v>162</v>
      </c>
      <c r="C26" s="126">
        <v>65.1</v>
      </c>
    </row>
    <row r="27" ht="13.5" customHeight="1">
      <c r="A27" s="99" t="s">
        <v>163</v>
      </c>
      <c r="B27" s="128" t="s">
        <v>164</v>
      </c>
      <c r="C27" s="125">
        <v>91.7</v>
      </c>
    </row>
    <row r="28" ht="13.5" customHeight="1">
      <c r="A28" s="94" t="s">
        <v>165</v>
      </c>
      <c r="B28" s="95">
        <v>23944.0</v>
      </c>
      <c r="C28" s="126">
        <v>47.7</v>
      </c>
    </row>
    <row r="29" ht="13.5" customHeight="1">
      <c r="A29" s="99" t="s">
        <v>166</v>
      </c>
      <c r="B29" s="100">
        <v>48338.0</v>
      </c>
      <c r="C29" s="125">
        <v>46.6</v>
      </c>
    </row>
    <row r="30" ht="13.5" customHeight="1">
      <c r="A30" s="94" t="s">
        <v>167</v>
      </c>
      <c r="B30" s="95">
        <v>51107.0</v>
      </c>
      <c r="C30" s="126">
        <v>41.9</v>
      </c>
    </row>
    <row r="31" ht="13.5" customHeight="1">
      <c r="A31" s="122" t="s">
        <v>168</v>
      </c>
      <c r="B31" s="129">
        <v>26452.0</v>
      </c>
      <c r="C31" s="130">
        <v>50.8</v>
      </c>
    </row>
    <row r="32" ht="13.5" customHeight="1">
      <c r="A32" s="106" t="s">
        <v>169</v>
      </c>
      <c r="B32" s="107">
        <v>10034.0</v>
      </c>
      <c r="C32" s="131">
        <v>19.2</v>
      </c>
    </row>
    <row r="33" ht="13.5" customHeight="1">
      <c r="A33" s="106" t="s">
        <v>170</v>
      </c>
      <c r="B33" s="111">
        <v>25629.0</v>
      </c>
      <c r="C33" s="132">
        <v>27.5</v>
      </c>
    </row>
    <row r="34" ht="13.5" customHeight="1">
      <c r="A34" s="106" t="s">
        <v>171</v>
      </c>
      <c r="B34" s="107">
        <v>74121.0</v>
      </c>
      <c r="C34" s="131">
        <v>50.2</v>
      </c>
    </row>
    <row r="35" ht="12.0" customHeight="1">
      <c r="A35" s="133" t="s">
        <v>172</v>
      </c>
      <c r="B35" s="116"/>
      <c r="C35" s="11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A35:C3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4" t="s">
        <v>173</v>
      </c>
    </row>
    <row r="2">
      <c r="A2" s="134" t="s">
        <v>174</v>
      </c>
      <c r="B2" s="134" t="s">
        <v>175</v>
      </c>
      <c r="C2" s="134" t="s">
        <v>176</v>
      </c>
      <c r="D2" s="134" t="s">
        <v>177</v>
      </c>
    </row>
    <row r="3">
      <c r="A3" s="134" t="s">
        <v>178</v>
      </c>
      <c r="B3" s="134" t="s">
        <v>13</v>
      </c>
      <c r="C3" s="135">
        <v>6426.0</v>
      </c>
      <c r="D3" s="135">
        <v>8337.0</v>
      </c>
    </row>
    <row r="4">
      <c r="A4" s="134" t="s">
        <v>179</v>
      </c>
      <c r="B4" s="134" t="s">
        <v>180</v>
      </c>
      <c r="C4" s="135">
        <v>956.25</v>
      </c>
      <c r="D4" s="135">
        <v>919.18</v>
      </c>
      <c r="E4" s="134" t="s">
        <v>181</v>
      </c>
    </row>
    <row r="6">
      <c r="A6" s="134" t="s">
        <v>182</v>
      </c>
    </row>
    <row r="7">
      <c r="A7" s="134" t="s">
        <v>174</v>
      </c>
      <c r="B7" s="134" t="s">
        <v>183</v>
      </c>
      <c r="C7" s="134" t="s">
        <v>184</v>
      </c>
    </row>
    <row r="8">
      <c r="A8" s="134" t="s">
        <v>178</v>
      </c>
      <c r="B8" s="134" t="s">
        <v>185</v>
      </c>
      <c r="C8" s="135">
        <v>8337.0</v>
      </c>
    </row>
    <row r="9">
      <c r="A9" s="134" t="s">
        <v>179</v>
      </c>
      <c r="B9" s="134" t="s">
        <v>186</v>
      </c>
      <c r="C9" s="135">
        <v>23000.0</v>
      </c>
    </row>
    <row r="11">
      <c r="A11" s="134" t="s">
        <v>187</v>
      </c>
    </row>
    <row r="12">
      <c r="A12" s="134" t="s">
        <v>174</v>
      </c>
      <c r="B12" s="134" t="s">
        <v>188</v>
      </c>
      <c r="C12" s="134" t="s">
        <v>189</v>
      </c>
    </row>
    <row r="13">
      <c r="A13" s="134" t="s">
        <v>178</v>
      </c>
      <c r="B13" s="134">
        <v>2013.0</v>
      </c>
      <c r="C13" s="135">
        <v>47000.0</v>
      </c>
    </row>
    <row r="14">
      <c r="A14" s="134" t="s">
        <v>179</v>
      </c>
      <c r="B14" s="134">
        <v>2019.0</v>
      </c>
      <c r="C14" s="135">
        <v>74121.0</v>
      </c>
    </row>
    <row r="16">
      <c r="A16" s="134" t="s">
        <v>190</v>
      </c>
    </row>
    <row r="17">
      <c r="A17" s="134" t="s">
        <v>174</v>
      </c>
      <c r="B17" s="134" t="s">
        <v>191</v>
      </c>
      <c r="C17" s="134" t="s">
        <v>192</v>
      </c>
      <c r="D17" s="134" t="s">
        <v>193</v>
      </c>
    </row>
    <row r="18">
      <c r="A18" s="134" t="s">
        <v>178</v>
      </c>
      <c r="B18" s="134" t="s">
        <v>194</v>
      </c>
      <c r="C18" s="134">
        <v>32.2</v>
      </c>
      <c r="D18" s="134">
        <v>48.7</v>
      </c>
    </row>
    <row r="19">
      <c r="A19" s="134" t="s">
        <v>179</v>
      </c>
      <c r="B19" s="134" t="s">
        <v>195</v>
      </c>
      <c r="C19" s="134">
        <v>47.9</v>
      </c>
      <c r="D19" s="134">
        <v>36.7</v>
      </c>
    </row>
    <row r="20">
      <c r="A20" s="134" t="s">
        <v>196</v>
      </c>
      <c r="B20" s="134" t="s">
        <v>197</v>
      </c>
      <c r="C20" s="134">
        <v>11.9</v>
      </c>
      <c r="D20" s="134">
        <v>5.3</v>
      </c>
    </row>
    <row r="21">
      <c r="A21" s="134" t="s">
        <v>198</v>
      </c>
      <c r="B21" s="134" t="s">
        <v>199</v>
      </c>
      <c r="C21" s="134">
        <v>8.0</v>
      </c>
      <c r="D21" s="134">
        <v>7.7</v>
      </c>
    </row>
    <row r="22">
      <c r="A22" s="134" t="s">
        <v>200</v>
      </c>
      <c r="B22" s="134" t="s">
        <v>201</v>
      </c>
      <c r="C22" s="134">
        <v>0.0</v>
      </c>
      <c r="D22" s="134">
        <v>1.6</v>
      </c>
    </row>
  </sheetData>
  <drawing r:id="rId1"/>
</worksheet>
</file>