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0.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2.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3.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slicers/slicer1.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7.xml" ContentType="application/vnd.openxmlformats-officedocument.drawing+xml"/>
  <Override PartName="/xl/slicers/slicer2.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Excel BI\"/>
    </mc:Choice>
  </mc:AlternateContent>
  <bookViews>
    <workbookView xWindow="0" yWindow="0" windowWidth="23040" windowHeight="9192" tabRatio="693" firstSheet="6" activeTab="16"/>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19" r:id="rId8"/>
    <sheet name="Sheet9" sheetId="9" r:id="rId9"/>
    <sheet name="Sheet10" sheetId="10" r:id="rId10"/>
    <sheet name="Sheet11" sheetId="11" r:id="rId11"/>
    <sheet name="Sheet12" sheetId="12" r:id="rId12"/>
    <sheet name="Sheet13" sheetId="13" r:id="rId13"/>
    <sheet name="Sheet14" sheetId="14" r:id="rId14"/>
    <sheet name="Sheet15" sheetId="15" r:id="rId15"/>
    <sheet name="Sheet16" sheetId="16" r:id="rId16"/>
    <sheet name="Dashboard" sheetId="17" r:id="rId17"/>
    <sheet name="Dashboard2" sheetId="18" r:id="rId18"/>
  </sheets>
  <definedNames>
    <definedName name="_xlcn.WorksheetConnection_FinancialSample.xlsxfinancials1" hidden="1">financials[]</definedName>
    <definedName name="Slicer_Country1">#N/A</definedName>
    <definedName name="Slicer_Date__Year1">#N/A</definedName>
  </definedNames>
  <calcPr calcId="162913" iterateDelta="1E-4"/>
  <pivotCaches>
    <pivotCache cacheId="202" r:id="rId19"/>
    <pivotCache cacheId="277" r:id="rId20"/>
    <pivotCache cacheId="280" r:id="rId21"/>
    <pivotCache cacheId="283" r:id="rId22"/>
    <pivotCache cacheId="286" r:id="rId23"/>
    <pivotCache cacheId="289" r:id="rId24"/>
    <pivotCache cacheId="292" r:id="rId25"/>
    <pivotCache cacheId="295" r:id="rId26"/>
    <pivotCache cacheId="298" r:id="rId27"/>
    <pivotCache cacheId="301" r:id="rId28"/>
    <pivotCache cacheId="304" r:id="rId29"/>
    <pivotCache cacheId="307" r:id="rId30"/>
    <pivotCache cacheId="310" r:id="rId31"/>
  </pivotCaches>
  <extLst>
    <ext xmlns:x14="http://schemas.microsoft.com/office/spreadsheetml/2009/9/main" uri="{876F7934-8845-4945-9796-88D515C7AA90}">
      <x14:pivotCaches>
        <pivotCache cacheId="12" r:id="rId32"/>
      </x14:pivotCaches>
    </ext>
    <ext xmlns:x14="http://schemas.microsoft.com/office/spreadsheetml/2009/9/main" uri="{BBE1A952-AA13-448e-AADC-164F8A28A991}">
      <x14:slicerCaches>
        <x14:slicerCache r:id="rId33"/>
        <x14:slicerCache r:id="rId3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financials" name="financials" connection="WorksheetConnection_Financial Sample.xlsx!financials"/>
        </x15:modelTables>
        <x15:extLst>
          <ext xmlns:x16="http://schemas.microsoft.com/office/spreadsheetml/2014/11/main" uri="{9835A34E-60A6-4A7C-AAB8-D5F71C897F49}">
            <x16:modelTimeGroupings>
              <x16:modelTimeGrouping tableName="financial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C11" i="11" l="1"/>
  <c r="C10" i="11"/>
  <c r="C9" i="11"/>
  <c r="C8" i="11"/>
  <c r="C7" i="11"/>
  <c r="C6" i="11"/>
  <c r="C5" i="11"/>
  <c r="I6" i="7"/>
  <c r="H6" i="7"/>
  <c r="G6" i="7"/>
  <c r="F6" i="7"/>
  <c r="E6" i="7"/>
  <c r="D6" i="7"/>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D12" i="2"/>
  <c r="D11" i="2"/>
  <c r="J6" i="7" l="1"/>
  <c r="J7" i="7" s="1"/>
  <c r="G7" i="7" l="1"/>
  <c r="H7" i="7"/>
  <c r="F7" i="7"/>
  <c r="E7" i="7"/>
  <c r="D7" i="7"/>
  <c r="I7" i="7"/>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Financial Sample.xlsx!financials" type="102" refreshedVersion="6" minRefreshableVersion="5">
    <extLst>
      <ext xmlns:x15="http://schemas.microsoft.com/office/spreadsheetml/2010/11/main" uri="{DE250136-89BD-433C-8126-D09CA5730AF9}">
        <x15:connection id="financials" autoDelete="1">
          <x15:rangePr sourceName="_xlcn.WorksheetConnection_FinancialSample.xlsxfinancial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financials].[Date (Year)].[All]}"/>
    <s v="{[financials].[Count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<sst xmlns="http://schemas.openxmlformats.org/spreadsheetml/2006/main" count="2991" uniqueCount="89">
  <si>
    <t>Segment</t>
  </si>
  <si>
    <t>Country</t>
  </si>
  <si>
    <t>Product</t>
  </si>
  <si>
    <t>Discount Band</t>
  </si>
  <si>
    <t>Units Sold</t>
  </si>
  <si>
    <t>Manufacturing Price</t>
  </si>
  <si>
    <t>Sale Price</t>
  </si>
  <si>
    <t>Gross Sales</t>
  </si>
  <si>
    <t>Discounts</t>
  </si>
  <si>
    <t xml:space="preserve"> Sales</t>
  </si>
  <si>
    <t>COGS</t>
  </si>
  <si>
    <t>Profit</t>
  </si>
  <si>
    <t>Date</t>
  </si>
  <si>
    <t>Government</t>
  </si>
  <si>
    <t>Canada</t>
  </si>
  <si>
    <t>Carretera</t>
  </si>
  <si>
    <t>None</t>
  </si>
  <si>
    <t>2014</t>
  </si>
  <si>
    <t>Germany</t>
  </si>
  <si>
    <t>Midmarket</t>
  </si>
  <si>
    <t>France</t>
  </si>
  <si>
    <t>Mexico</t>
  </si>
  <si>
    <t>Montana</t>
  </si>
  <si>
    <t>Channel Partners</t>
  </si>
  <si>
    <t>Enterprise</t>
  </si>
  <si>
    <t>Small Business</t>
  </si>
  <si>
    <t>2013</t>
  </si>
  <si>
    <t>United States of America</t>
  </si>
  <si>
    <t>Paseo</t>
  </si>
  <si>
    <t>Velo</t>
  </si>
  <si>
    <t>VTT</t>
  </si>
  <si>
    <t>Amarilla</t>
  </si>
  <si>
    <t>Low</t>
  </si>
  <si>
    <t>Medium</t>
  </si>
  <si>
    <t>High</t>
  </si>
  <si>
    <t>In which year the profit is more?</t>
  </si>
  <si>
    <t>Sum of Profit</t>
  </si>
  <si>
    <t>Row Labels</t>
  </si>
  <si>
    <t>Grand Total</t>
  </si>
  <si>
    <t>Sum of Sales</t>
  </si>
  <si>
    <t>Average of Sales</t>
  </si>
  <si>
    <t>Column Labels</t>
  </si>
  <si>
    <t>Average Sales of Product across year</t>
  </si>
  <si>
    <t>Most profitable product across year</t>
  </si>
  <si>
    <t>Total</t>
  </si>
  <si>
    <t>Productwise Revenue</t>
  </si>
  <si>
    <t>Count of Product</t>
  </si>
  <si>
    <t>Quantity Sold</t>
  </si>
  <si>
    <t>Sum of Units Sold</t>
  </si>
  <si>
    <t>Total Revenue</t>
  </si>
  <si>
    <t>% of total revenue</t>
  </si>
  <si>
    <t>Count of each product</t>
  </si>
  <si>
    <t>% Profit</t>
  </si>
  <si>
    <t>Sales of product  across countries</t>
  </si>
  <si>
    <t>Date (Year)</t>
  </si>
  <si>
    <t>All</t>
  </si>
  <si>
    <t>Day</t>
  </si>
  <si>
    <t>On which day Sales is more across countries</t>
  </si>
  <si>
    <t>Sales</t>
  </si>
  <si>
    <t>Monday</t>
  </si>
  <si>
    <t>Tuesday</t>
  </si>
  <si>
    <t>Wednesday</t>
  </si>
  <si>
    <t>Thursday</t>
  </si>
  <si>
    <t>Friday</t>
  </si>
  <si>
    <t>Saturday</t>
  </si>
  <si>
    <t>Sunday</t>
  </si>
  <si>
    <t>Which domain is yielding more profit across years</t>
  </si>
  <si>
    <t>Profit of Countries across years</t>
  </si>
  <si>
    <t>Units Sold across countries</t>
  </si>
  <si>
    <t>Sum of Discounts</t>
  </si>
  <si>
    <t>Trend of Sales across Month</t>
  </si>
  <si>
    <t>Jan</t>
  </si>
  <si>
    <t>Feb</t>
  </si>
  <si>
    <t>Mar</t>
  </si>
  <si>
    <t>Apr</t>
  </si>
  <si>
    <t>May</t>
  </si>
  <si>
    <t>Jun</t>
  </si>
  <si>
    <t>Jul</t>
  </si>
  <si>
    <t>Aug</t>
  </si>
  <si>
    <t>Sep</t>
  </si>
  <si>
    <t>Oct</t>
  </si>
  <si>
    <t>Nov</t>
  </si>
  <si>
    <t>Dec</t>
  </si>
  <si>
    <r>
      <rPr>
        <sz val="20"/>
        <color theme="0"/>
        <rFont val="Comic Sans MS"/>
        <family val="4"/>
      </rPr>
      <t>DASHBOARD</t>
    </r>
    <r>
      <rPr>
        <sz val="20"/>
        <color rgb="FF000000"/>
        <rFont val="Comic Sans MS"/>
        <family val="4"/>
      </rPr>
      <t xml:space="preserve"> </t>
    </r>
    <r>
      <rPr>
        <sz val="20"/>
        <color theme="0"/>
        <rFont val="Comic Sans MS"/>
        <family val="4"/>
      </rPr>
      <t>OF</t>
    </r>
    <r>
      <rPr>
        <sz val="20"/>
        <color rgb="FF000000"/>
        <rFont val="Comic Sans MS"/>
        <family val="4"/>
      </rPr>
      <t xml:space="preserve"> </t>
    </r>
    <r>
      <rPr>
        <sz val="20"/>
        <color theme="0"/>
        <rFont val="Comic Sans MS"/>
        <family val="4"/>
      </rPr>
      <t>RETAIL</t>
    </r>
    <r>
      <rPr>
        <sz val="20"/>
        <color rgb="FF000000"/>
        <rFont val="Comic Sans MS"/>
        <family val="4"/>
      </rPr>
      <t xml:space="preserve"> </t>
    </r>
    <r>
      <rPr>
        <sz val="20"/>
        <color theme="0"/>
        <rFont val="Comic Sans MS"/>
        <family val="4"/>
      </rPr>
      <t>SERVICE</t>
    </r>
  </si>
  <si>
    <t>DISTRIBUTION OF DISCOUNTS ON VARIOUS PRODUCTS</t>
  </si>
  <si>
    <t>PRODUCTWISE REVENUE</t>
  </si>
  <si>
    <r>
      <rPr>
        <sz val="22"/>
        <rFont val="Calibri"/>
        <family val="2"/>
        <scheme val="minor"/>
      </rPr>
      <t>Which domain is doing good in sales ?</t>
    </r>
    <r>
      <rPr>
        <sz val="11"/>
        <rFont val="Calibri"/>
        <family val="2"/>
        <scheme val="minor"/>
      </rPr>
      <t xml:space="preserve"> </t>
    </r>
  </si>
  <si>
    <t>Sum of Manufacturing Price</t>
  </si>
  <si>
    <t>Manufacturing price variation in two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</si>
</sst>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d/m/yy\ h:mm;@"/>
    <numFmt numFmtId="165" formatCode="_(\$* #,##0.00_);_(\$* \(#,##0.00\);_(\$* \-??_);_(@_)"/>
    <numFmt numFmtId="166" formatCode="_-* #,##0_-;\-* #,##0_-;_-* &quot;-&quot;??_-;_-@_-"/>
  </numFmts>
  <fonts count="11" x14ac:knownFonts="1">
    <font>
      <sz val="11"/>
      <color rgb="FF000000"/>
      <name val="Calibri"/>
      <family val="2"/>
      <charset val="1"/>
    </font>
    <font>
      <sz val="11"/>
      <color rgb="FF000000"/>
      <name val="Calibri"/>
      <charset val="1"/>
    </font>
    <font>
      <sz val="11"/>
      <color rgb="FF000000"/>
      <name val="Calibri"/>
      <family val="2"/>
      <charset val="1"/>
    </font>
    <font>
      <sz val="11"/>
      <color rgb="FF9C0006"/>
      <name val="Calibri"/>
      <family val="2"/>
      <scheme val="minor"/>
    </font>
    <font>
      <sz val="11"/>
      <color rgb="FF9C6500"/>
      <name val="Calibri"/>
      <family val="2"/>
      <scheme val="minor"/>
    </font>
    <font>
      <sz val="11"/>
      <name val="Calibri"/>
      <family val="2"/>
      <scheme val="minor"/>
    </font>
    <font>
      <sz val="11"/>
      <color rgb="FF006100"/>
      <name val="Calibri"/>
      <family val="2"/>
      <scheme val="minor"/>
    </font>
    <font>
      <sz val="20"/>
      <color rgb="FF000000"/>
      <name val="Comic Sans MS"/>
      <family val="4"/>
    </font>
    <font>
      <sz val="20"/>
      <color theme="0"/>
      <name val="Comic Sans MS"/>
      <family val="4"/>
    </font>
    <font>
      <sz val="22"/>
      <name val="Calibri"/>
      <family val="2"/>
      <scheme val="minor"/>
    </font>
    <font>
      <sz val="11"/>
      <name val="Calibri"/>
      <family val="2"/>
      <charset val="1"/>
    </font>
  </fonts>
  <fills count="6">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4" fillId="3" borderId="0" applyNumberFormat="0" applyBorder="0" applyAlignment="0" applyProtection="0"/>
    <xf numFmtId="0" fontId="3" fillId="2" borderId="0" applyNumberFormat="0" applyBorder="0" applyAlignment="0" applyProtection="0"/>
    <xf numFmtId="165" fontId="2" fillId="0" borderId="0" applyBorder="0" applyProtection="0"/>
    <xf numFmtId="43" fontId="2" fillId="0" borderId="0" applyFont="0" applyFill="0" applyBorder="0" applyAlignment="0" applyProtection="0"/>
    <xf numFmtId="9" fontId="2" fillId="0" borderId="0" applyFont="0" applyFill="0" applyBorder="0" applyAlignment="0" applyProtection="0"/>
    <xf numFmtId="0" fontId="6" fillId="4" borderId="0" applyNumberFormat="0" applyBorder="0" applyAlignment="0" applyProtection="0"/>
  </cellStyleXfs>
  <cellXfs count="38">
    <xf numFmtId="0" fontId="0" fillId="0" borderId="0" xfId="0"/>
    <xf numFmtId="165" fontId="0" fillId="0" borderId="0" xfId="3" applyFont="1" applyBorder="1" applyAlignment="1" applyProtection="1"/>
    <xf numFmtId="165" fontId="5" fillId="2" borderId="0" xfId="2" applyNumberFormat="1" applyFont="1" applyBorder="1" applyAlignment="1" applyProtection="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xf>
    <xf numFmtId="9" fontId="0" fillId="0" borderId="0" xfId="5" applyFont="1"/>
    <xf numFmtId="0" fontId="0" fillId="0" borderId="0" xfId="0" applyAlignment="1"/>
    <xf numFmtId="0" fontId="0" fillId="0" borderId="1" xfId="0" applyBorder="1"/>
    <xf numFmtId="9" fontId="0" fillId="0" borderId="1" xfId="5" applyFont="1" applyBorder="1"/>
    <xf numFmtId="1" fontId="0" fillId="0" borderId="1" xfId="0" applyNumberFormat="1" applyBorder="1"/>
    <xf numFmtId="43" fontId="0" fillId="0" borderId="0" xfId="3" applyNumberFormat="1" applyFont="1" applyBorder="1" applyAlignment="1" applyProtection="1"/>
    <xf numFmtId="166" fontId="0" fillId="0" borderId="0" xfId="0" applyNumberFormat="1"/>
    <xf numFmtId="0" fontId="5" fillId="2" borderId="0" xfId="2" applyFont="1" applyAlignment="1">
      <alignment horizontal="center"/>
    </xf>
    <xf numFmtId="14" fontId="5" fillId="2" borderId="0" xfId="2" applyNumberFormat="1" applyFont="1" applyBorder="1" applyAlignment="1" applyProtection="1">
      <alignment horizontal="center"/>
    </xf>
    <xf numFmtId="14" fontId="1" fillId="0" borderId="0" xfId="3" applyNumberFormat="1" applyFont="1" applyBorder="1" applyAlignment="1" applyProtection="1">
      <alignment horizontal="center"/>
    </xf>
    <xf numFmtId="14" fontId="0" fillId="0" borderId="0" xfId="0" applyNumberFormat="1" applyAlignment="1">
      <alignment horizontal="center"/>
    </xf>
    <xf numFmtId="165" fontId="5" fillId="2" borderId="0" xfId="2" applyNumberFormat="1" applyFont="1" applyBorder="1" applyAlignment="1" applyProtection="1">
      <alignment horizontal="center"/>
    </xf>
    <xf numFmtId="165" fontId="1" fillId="0" borderId="0" xfId="3" applyFont="1" applyBorder="1" applyAlignment="1" applyProtection="1">
      <alignment horizontal="center"/>
    </xf>
    <xf numFmtId="164" fontId="0" fillId="0" borderId="0" xfId="0" applyNumberFormat="1" applyAlignment="1">
      <alignment horizontal="center"/>
    </xf>
    <xf numFmtId="0" fontId="5" fillId="4" borderId="1" xfId="6" applyFont="1" applyBorder="1" applyAlignment="1">
      <alignment horizontal="center"/>
    </xf>
    <xf numFmtId="166" fontId="0" fillId="0" borderId="1" xfId="4" applyNumberFormat="1" applyFont="1" applyBorder="1"/>
    <xf numFmtId="43" fontId="5" fillId="2" borderId="0" xfId="2" applyNumberFormat="1" applyFont="1" applyBorder="1" applyAlignment="1" applyProtection="1"/>
    <xf numFmtId="0" fontId="5" fillId="3" borderId="0" xfId="1" applyFont="1" applyAlignment="1">
      <alignment horizontal="center"/>
    </xf>
    <xf numFmtId="0" fontId="4" fillId="3" borderId="0" xfId="1" applyAlignment="1">
      <alignment horizontal="center"/>
    </xf>
    <xf numFmtId="0" fontId="0" fillId="5" borderId="0" xfId="0" applyFill="1"/>
    <xf numFmtId="0" fontId="0" fillId="5" borderId="0" xfId="0" applyFill="1" applyAlignment="1">
      <alignment horizontal="center"/>
    </xf>
    <xf numFmtId="0" fontId="7" fillId="5" borderId="0" xfId="0" applyFont="1" applyFill="1" applyAlignment="1">
      <alignment horizontal="center"/>
    </xf>
    <xf numFmtId="0" fontId="5" fillId="3" borderId="0" xfId="1" applyFont="1" applyAlignment="1">
      <alignment horizontal="center" vertical="center"/>
    </xf>
    <xf numFmtId="0" fontId="9" fillId="3" borderId="0" xfId="1" applyFont="1" applyAlignment="1">
      <alignment horizontal="center" vertical="center"/>
    </xf>
    <xf numFmtId="0" fontId="9" fillId="3" borderId="0" xfId="1" applyFont="1" applyAlignment="1">
      <alignment horizontal="center" wrapText="1"/>
    </xf>
    <xf numFmtId="0" fontId="5" fillId="2" borderId="2" xfId="2" applyFont="1" applyBorder="1" applyAlignment="1">
      <alignment horizontal="center"/>
    </xf>
    <xf numFmtId="0" fontId="5" fillId="2" borderId="3" xfId="2" applyFont="1" applyBorder="1" applyAlignment="1">
      <alignment horizontal="center"/>
    </xf>
    <xf numFmtId="0" fontId="5" fillId="2" borderId="4" xfId="2" applyFont="1" applyBorder="1" applyAlignment="1">
      <alignment horizontal="center"/>
    </xf>
    <xf numFmtId="0" fontId="9" fillId="3" borderId="0" xfId="1" applyFont="1" applyAlignment="1">
      <alignment horizontal="center"/>
    </xf>
    <xf numFmtId="0" fontId="10" fillId="5" borderId="0" xfId="0" applyFont="1" applyFill="1"/>
  </cellXfs>
  <cellStyles count="7">
    <cellStyle name="Bad" xfId="2" builtinId="27"/>
    <cellStyle name="Comma" xfId="4" builtinId="3"/>
    <cellStyle name="Currency" xfId="3" builtinId="4"/>
    <cellStyle name="Good" xfId="6" builtinId="26"/>
    <cellStyle name="Neutral" xfId="1" builtinId="28"/>
    <cellStyle name="Normal" xfId="0" builtinId="0"/>
    <cellStyle name="Percent" xfId="5" builtinId="5"/>
  </cellStyles>
  <dxfs count="238">
    <dxf>
      <numFmt numFmtId="168" formatCode="0.0"/>
    </dxf>
    <dxf>
      <numFmt numFmtId="1" formatCode="0"/>
    </dxf>
    <dxf>
      <numFmt numFmtId="35" formatCode="_-* #,##0.00_-;\-* #,##0.00_-;_-* &quot;-&quot;??_-;_-@_-"/>
    </dxf>
    <dxf>
      <numFmt numFmtId="167" formatCode="_-* #,##0.0_-;\-* #,##0.0_-;_-* &quot;-&quot;??_-;_-@_-"/>
    </dxf>
    <dxf>
      <numFmt numFmtId="166" formatCode="_-* #,##0_-;\-* #,##0_-;_-* &quot;-&quot;??_-;_-@_-"/>
    </dxf>
    <dxf>
      <numFmt numFmtId="168" formatCode="0.0"/>
    </dxf>
    <dxf>
      <numFmt numFmtId="1" formatCode="0"/>
    </dxf>
    <dxf>
      <numFmt numFmtId="35" formatCode="_-* #,##0.00_-;\-* #,##0.00_-;_-* &quot;-&quot;??_-;_-@_-"/>
    </dxf>
    <dxf>
      <numFmt numFmtId="167" formatCode="_-* #,##0.0_-;\-* #,##0.0_-;_-* &quot;-&quot;??_-;_-@_-"/>
    </dxf>
    <dxf>
      <numFmt numFmtId="166" formatCode="_-* #,##0_-;\-* #,##0_-;_-* &quot;-&quot;??_-;_-@_-"/>
    </dxf>
    <dxf>
      <numFmt numFmtId="2" formatCode="0.00"/>
    </dxf>
    <dxf>
      <numFmt numFmtId="168" formatCode="0.0"/>
    </dxf>
    <dxf>
      <numFmt numFmtId="1" formatCode="0"/>
    </dxf>
    <dxf>
      <numFmt numFmtId="35" formatCode="_-* #,##0.00_-;\-* #,##0.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166" formatCode="_-* #,##0_-;\-* #,##0_-;_-* &quot;-&quot;??_-;_-@_-"/>
    </dxf>
    <dxf>
      <numFmt numFmtId="168" formatCode="0.0"/>
    </dxf>
    <dxf>
      <numFmt numFmtId="1" formatCode="0"/>
    </dxf>
    <dxf>
      <numFmt numFmtId="168" formatCode="0.0"/>
    </dxf>
    <dxf>
      <numFmt numFmtId="1" formatCode="0"/>
    </dxf>
    <dxf>
      <numFmt numFmtId="169" formatCode="0.000"/>
    </dxf>
    <dxf>
      <numFmt numFmtId="2" formatCode="0.00"/>
    </dxf>
    <dxf>
      <numFmt numFmtId="168" formatCode="0.0"/>
    </dxf>
    <dxf>
      <numFmt numFmtId="1" formatCode="0"/>
    </dxf>
    <dxf>
      <numFmt numFmtId="35" formatCode="_-* #,##0.00_-;\-* #,##0.00_-;_-* &quot;-&quot;??_-;_-@_-"/>
    </dxf>
    <dxf>
      <numFmt numFmtId="167" formatCode="_-* #,##0.0_-;\-* #,##0.0_-;_-* &quot;-&quot;??_-;_-@_-"/>
    </dxf>
    <dxf>
      <numFmt numFmtId="166" formatCode="_-* #,##0_-;\-* #,##0_-;_-* &quot;-&quot;??_-;_-@_-"/>
    </dxf>
    <dxf>
      <numFmt numFmtId="168" formatCode="0.0"/>
    </dxf>
    <dxf>
      <numFmt numFmtId="1" formatCode="0"/>
    </dxf>
    <dxf>
      <numFmt numFmtId="35" formatCode="_-* #,##0.00_-;\-* #,##0.00_-;_-* &quot;-&quot;??_-;_-@_-"/>
    </dxf>
    <dxf>
      <numFmt numFmtId="167" formatCode="_-* #,##0.0_-;\-* #,##0.0_-;_-* &quot;-&quot;??_-;_-@_-"/>
    </dxf>
    <dxf>
      <numFmt numFmtId="166" formatCode="_-* #,##0_-;\-* #,##0_-;_-* &quot;-&quot;??_-;_-@_-"/>
    </dxf>
    <dxf>
      <numFmt numFmtId="168" formatCode="0.0"/>
    </dxf>
    <dxf>
      <numFmt numFmtId="1" formatCode="0"/>
    </dxf>
    <dxf>
      <numFmt numFmtId="168" formatCode="0.0"/>
    </dxf>
    <dxf>
      <numFmt numFmtId="1" formatCode="0"/>
    </dxf>
    <dxf>
      <numFmt numFmtId="168" formatCode="0.0"/>
    </dxf>
    <dxf>
      <numFmt numFmtId="1" formatCode="0"/>
    </dxf>
    <dxf>
      <numFmt numFmtId="35" formatCode="_-* #,##0.00_-;\-* #,##0.00_-;_-* &quot;-&quot;??_-;_-@_-"/>
    </dxf>
    <dxf>
      <numFmt numFmtId="167" formatCode="_-* #,##0.0_-;\-* #,##0.0_-;_-* &quot;-&quot;??_-;_-@_-"/>
    </dxf>
    <dxf>
      <numFmt numFmtId="166" formatCode="_-* #,##0_-;\-* #,##0_-;_-* &quot;-&quot;??_-;_-@_-"/>
    </dxf>
    <dxf>
      <numFmt numFmtId="168" formatCode="0.0"/>
    </dxf>
    <dxf>
      <numFmt numFmtId="1" formatCode="0"/>
    </dxf>
    <dxf>
      <numFmt numFmtId="35" formatCode="_-* #,##0.00_-;\-* #,##0.00_-;_-* &quot;-&quot;??_-;_-@_-"/>
    </dxf>
    <dxf>
      <numFmt numFmtId="167" formatCode="_-* #,##0.0_-;\-* #,##0.0_-;_-* &quot;-&quot;??_-;_-@_-"/>
    </dxf>
    <dxf>
      <numFmt numFmtId="166" formatCode="_-* #,##0_-;\-* #,##0_-;_-* &quot;-&quot;??_-;_-@_-"/>
    </dxf>
    <dxf>
      <numFmt numFmtId="2" formatCode="0.00"/>
    </dxf>
    <dxf>
      <numFmt numFmtId="168" formatCode="0.0"/>
    </dxf>
    <dxf>
      <numFmt numFmtId="1" formatCode="0"/>
    </dxf>
    <dxf>
      <numFmt numFmtId="35" formatCode="_-* #,##0.00_-;\-* #,##0.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166" formatCode="_-* #,##0_-;\-* #,##0_-;_-* &quot;-&quot;??_-;_-@_-"/>
    </dxf>
    <dxf>
      <numFmt numFmtId="168" formatCode="0.0"/>
    </dxf>
    <dxf>
      <numFmt numFmtId="1" formatCode="0"/>
    </dxf>
    <dxf>
      <numFmt numFmtId="168" formatCode="0.0"/>
    </dxf>
    <dxf>
      <numFmt numFmtId="1" formatCode="0"/>
    </dxf>
    <dxf>
      <numFmt numFmtId="169" formatCode="0.000"/>
    </dxf>
    <dxf>
      <numFmt numFmtId="2" formatCode="0.00"/>
    </dxf>
    <dxf>
      <numFmt numFmtId="168" formatCode="0.0"/>
    </dxf>
    <dxf>
      <numFmt numFmtId="1" formatCode="0"/>
    </dxf>
    <dxf>
      <numFmt numFmtId="35" formatCode="_-* #,##0.00_-;\-* #,##0.00_-;_-* &quot;-&quot;??_-;_-@_-"/>
    </dxf>
    <dxf>
      <numFmt numFmtId="167" formatCode="_-* #,##0.0_-;\-* #,##0.0_-;_-* &quot;-&quot;??_-;_-@_-"/>
    </dxf>
    <dxf>
      <numFmt numFmtId="166" formatCode="_-* #,##0_-;\-* #,##0_-;_-* &quot;-&quot;??_-;_-@_-"/>
    </dxf>
    <dxf>
      <numFmt numFmtId="168" formatCode="0.0"/>
    </dxf>
    <dxf>
      <numFmt numFmtId="1" formatCode="0"/>
    </dxf>
    <dxf>
      <numFmt numFmtId="35" formatCode="_-* #,##0.00_-;\-* #,##0.00_-;_-* &quot;-&quot;??_-;_-@_-"/>
    </dxf>
    <dxf>
      <numFmt numFmtId="167" formatCode="_-* #,##0.0_-;\-* #,##0.0_-;_-* &quot;-&quot;??_-;_-@_-"/>
    </dxf>
    <dxf>
      <numFmt numFmtId="166" formatCode="_-* #,##0_-;\-* #,##0_-;_-* &quot;-&quot;??_-;_-@_-"/>
    </dxf>
    <dxf>
      <numFmt numFmtId="168" formatCode="0.0"/>
    </dxf>
    <dxf>
      <numFmt numFmtId="1" formatCode="0"/>
    </dxf>
    <dxf>
      <numFmt numFmtId="168" formatCode="0.0"/>
    </dxf>
    <dxf>
      <numFmt numFmtId="1" formatCode="0"/>
    </dxf>
    <dxf>
      <numFmt numFmtId="168" formatCode="0.0"/>
    </dxf>
    <dxf>
      <numFmt numFmtId="1" formatCode="0"/>
    </dxf>
    <dxf>
      <numFmt numFmtId="35" formatCode="_-* #,##0.00_-;\-* #,##0.00_-;_-* &quot;-&quot;??_-;_-@_-"/>
    </dxf>
    <dxf>
      <numFmt numFmtId="167" formatCode="_-* #,##0.0_-;\-* #,##0.0_-;_-* &quot;-&quot;??_-;_-@_-"/>
    </dxf>
    <dxf>
      <numFmt numFmtId="166" formatCode="_-* #,##0_-;\-* #,##0_-;_-* &quot;-&quot;??_-;_-@_-"/>
    </dxf>
    <dxf>
      <numFmt numFmtId="168" formatCode="0.0"/>
    </dxf>
    <dxf>
      <numFmt numFmtId="1" formatCode="0"/>
    </dxf>
    <dxf>
      <numFmt numFmtId="35" formatCode="_-* #,##0.00_-;\-* #,##0.00_-;_-* &quot;-&quot;??_-;_-@_-"/>
    </dxf>
    <dxf>
      <numFmt numFmtId="167" formatCode="_-* #,##0.0_-;\-* #,##0.0_-;_-* &quot;-&quot;??_-;_-@_-"/>
    </dxf>
    <dxf>
      <numFmt numFmtId="166" formatCode="_-* #,##0_-;\-* #,##0_-;_-* &quot;-&quot;??_-;_-@_-"/>
    </dxf>
    <dxf>
      <numFmt numFmtId="2" formatCode="0.00"/>
    </dxf>
    <dxf>
      <numFmt numFmtId="168" formatCode="0.0"/>
    </dxf>
    <dxf>
      <numFmt numFmtId="1" formatCode="0"/>
    </dxf>
    <dxf>
      <numFmt numFmtId="35" formatCode="_-* #,##0.00_-;\-* #,##0.0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166" formatCode="_-* #,##0_-;\-* #,##0_-;_-* &quot;-&quot;??_-;_-@_-"/>
    </dxf>
    <dxf>
      <numFmt numFmtId="168" formatCode="0.0"/>
    </dxf>
    <dxf>
      <numFmt numFmtId="1" formatCode="0"/>
    </dxf>
    <dxf>
      <numFmt numFmtId="168" formatCode="0.0"/>
    </dxf>
    <dxf>
      <numFmt numFmtId="1" formatCode="0"/>
    </dxf>
    <dxf>
      <numFmt numFmtId="169" formatCode="0.000"/>
    </dxf>
    <dxf>
      <numFmt numFmtId="2" formatCode="0.00"/>
    </dxf>
    <dxf>
      <numFmt numFmtId="168" formatCode="0.0"/>
    </dxf>
    <dxf>
      <numFmt numFmtId="1" formatCode="0"/>
    </dxf>
    <dxf>
      <numFmt numFmtId="35" formatCode="_-* #,##0.00_-;\-* #,##0.00_-;_-* &quot;-&quot;??_-;_-@_-"/>
    </dxf>
    <dxf>
      <numFmt numFmtId="167" formatCode="_-* #,##0.0_-;\-* #,##0.0_-;_-* &quot;-&quot;??_-;_-@_-"/>
    </dxf>
    <dxf>
      <numFmt numFmtId="166" formatCode="_-* #,##0_-;\-* #,##0_-;_-* &quot;-&quot;??_-;_-@_-"/>
    </dxf>
    <dxf>
      <numFmt numFmtId="168" formatCode="0.0"/>
    </dxf>
    <dxf>
      <numFmt numFmtId="1" formatCode="0"/>
    </dxf>
    <dxf>
      <numFmt numFmtId="35" formatCode="_-* #,##0.00_-;\-* #,##0.00_-;_-* &quot;-&quot;??_-;_-@_-"/>
    </dxf>
    <dxf>
      <numFmt numFmtId="167" formatCode="_-* #,##0.0_-;\-* #,##0.0_-;_-* &quot;-&quot;??_-;_-@_-"/>
    </dxf>
    <dxf>
      <numFmt numFmtId="166" formatCode="_-* #,##0_-;\-* #,##0_-;_-* &quot;-&quot;??_-;_-@_-"/>
    </dxf>
    <dxf>
      <numFmt numFmtId="168" formatCode="0.0"/>
    </dxf>
    <dxf>
      <numFmt numFmtId="1" formatCode="0"/>
    </dxf>
    <dxf>
      <numFmt numFmtId="168" formatCode="0.0"/>
    </dxf>
    <dxf>
      <numFmt numFmtId="1" formatCode="0"/>
    </dxf>
    <dxf>
      <numFmt numFmtId="168" formatCode="0.0"/>
    </dxf>
    <dxf>
      <numFmt numFmtId="35" formatCode="_-* #,##0.00_-;\-* #,##0.00_-;_-* &quot;-&quot;??_-;_-@_-"/>
    </dxf>
    <dxf>
      <numFmt numFmtId="167" formatCode="_-* #,##0.0_-;\-* #,##0.0_-;_-* &quot;-&quot;??_-;_-@_-"/>
    </dxf>
    <dxf>
      <numFmt numFmtId="166" formatCode="_-* #,##0_-;\-* #,##0_-;_-* &quot;-&quot;??_-;_-@_-"/>
    </dxf>
    <dxf>
      <numFmt numFmtId="168" formatCode="0.0"/>
    </dxf>
    <dxf>
      <numFmt numFmtId="1" formatCode="0"/>
    </dxf>
    <dxf>
      <numFmt numFmtId="35" formatCode="_-* #,##0.00_-;\-* #,##0.00_-;_-* &quot;-&quot;??_-;_-@_-"/>
    </dxf>
    <dxf>
      <numFmt numFmtId="167" formatCode="_-* #,##0.0_-;\-* #,##0.0_-;_-* &quot;-&quot;??_-;_-@_-"/>
    </dxf>
    <dxf>
      <numFmt numFmtId="166" formatCode="_-* #,##0_-;\-* #,##0_-;_-* &quot;-&quot;??_-;_-@_-"/>
    </dxf>
    <dxf>
      <numFmt numFmtId="168" formatCode="0.0"/>
    </dxf>
    <dxf>
      <numFmt numFmtId="1" formatCode="0"/>
    </dxf>
    <dxf>
      <numFmt numFmtId="35" formatCode="_-* #,##0.00_-;\-* #,##0.00_-;_-* &quot;-&quot;??_-;_-@_-"/>
    </dxf>
    <dxf>
      <numFmt numFmtId="167" formatCode="_-* #,##0.0_-;\-* #,##0.0_-;_-* &quot;-&quot;??_-;_-@_-"/>
    </dxf>
    <dxf>
      <numFmt numFmtId="166" formatCode="_-* #,##0_-;\-* #,##0_-;_-* &quot;-&quot;??_-;_-@_-"/>
    </dxf>
    <dxf>
      <numFmt numFmtId="168" formatCode="0.0"/>
    </dxf>
    <dxf>
      <numFmt numFmtId="1" formatCode="0"/>
    </dxf>
    <dxf>
      <numFmt numFmtId="35" formatCode="_-* #,##0.00_-;\-* #,##0.00_-;_-* &quot;-&quot;??_-;_-@_-"/>
    </dxf>
    <dxf>
      <numFmt numFmtId="167" formatCode="_-* #,##0.0_-;\-* #,##0.0_-;_-* &quot;-&quot;??_-;_-@_-"/>
    </dxf>
    <dxf>
      <numFmt numFmtId="166" formatCode="_-* #,##0_-;\-* #,##0_-;_-* &quot;-&quot;??_-;_-@_-"/>
    </dxf>
    <dxf>
      <numFmt numFmtId="35" formatCode="_-* #,##0.00_-;\-* #,##0.00_-;_-* &quot;-&quot;??_-;_-@_-"/>
    </dxf>
    <dxf>
      <numFmt numFmtId="167" formatCode="_-* #,##0.0_-;\-* #,##0.0_-;_-* &quot;-&quot;??_-;_-@_-"/>
    </dxf>
    <dxf>
      <numFmt numFmtId="166" formatCode="_-* #,##0_-;\-* #,##0_-;_-* &quot;-&quot;??_-;_-@_-"/>
    </dxf>
    <dxf>
      <numFmt numFmtId="2" formatCode="0.00"/>
    </dxf>
    <dxf>
      <numFmt numFmtId="168" formatCode="0.0"/>
    </dxf>
    <dxf>
      <numFmt numFmtId="1" formatCode="0"/>
    </dxf>
    <dxf>
      <numFmt numFmtId="35" formatCode="_-* #,##0.00_-;\-* #,##0.00_-;_-* &quot;-&quot;??_-;_-@_-"/>
    </dxf>
    <dxf>
      <numFmt numFmtId="35" formatCode="_-* #,##0.00_-;\-* #,##0.00_-;_-* &quot;-&quot;??_-;_-@_-"/>
    </dxf>
    <dxf>
      <numFmt numFmtId="167" formatCode="_-* #,##0.0_-;\-* #,##0.0_-;_-* &quot;-&quot;??_-;_-@_-"/>
    </dxf>
    <dxf>
      <numFmt numFmtId="166" formatCode="_-* #,##0_-;\-* #,##0_-;_-* &quot;-&quot;??_-;_-@_-"/>
    </dxf>
    <dxf>
      <numFmt numFmtId="168" formatCode="0.0"/>
    </dxf>
    <dxf>
      <numFmt numFmtId="1" formatCode="0"/>
    </dxf>
    <dxf>
      <numFmt numFmtId="168" formatCode="0.0"/>
    </dxf>
    <dxf>
      <numFmt numFmtId="35" formatCode="_-* #,##0.00_-;\-* #,##0.00_-;_-* &quot;-&quot;??_-;_-@_-"/>
    </dxf>
    <dxf>
      <numFmt numFmtId="167" formatCode="_-* #,##0.0_-;\-* #,##0.0_-;_-* &quot;-&quot;??_-;_-@_-"/>
    </dxf>
    <dxf>
      <numFmt numFmtId="166" formatCode="_-* #,##0_-;\-* #,##0_-;_-* &quot;-&quot;??_-;_-@_-"/>
    </dxf>
    <dxf>
      <numFmt numFmtId="168" formatCode="0.0"/>
    </dxf>
    <dxf>
      <numFmt numFmtId="1" formatCode="0"/>
    </dxf>
    <dxf>
      <numFmt numFmtId="168" formatCode="0.0"/>
    </dxf>
    <dxf>
      <numFmt numFmtId="1" formatCode="0"/>
    </dxf>
    <dxf>
      <numFmt numFmtId="35" formatCode="_-* #,##0.00_-;\-* #,##0.00_-;_-* &quot;-&quot;??_-;_-@_-"/>
    </dxf>
    <dxf>
      <numFmt numFmtId="167" formatCode="_-* #,##0.0_-;\-* #,##0.0_-;_-* &quot;-&quot;??_-;_-@_-"/>
    </dxf>
    <dxf>
      <numFmt numFmtId="166" formatCode="_-* #,##0_-;\-* #,##0_-;_-* &quot;-&quot;??_-;_-@_-"/>
    </dxf>
    <dxf>
      <numFmt numFmtId="169" formatCode="0.000"/>
    </dxf>
    <dxf>
      <numFmt numFmtId="2" formatCode="0.00"/>
    </dxf>
    <dxf>
      <numFmt numFmtId="168" formatCode="0.0"/>
    </dxf>
    <dxf>
      <numFmt numFmtId="1" formatCode="0"/>
    </dxf>
    <dxf>
      <numFmt numFmtId="35" formatCode="_-* #,##0.00_-;\-* #,##0.00_-;_-* &quot;-&quot;??_-;_-@_-"/>
    </dxf>
    <dxf>
      <numFmt numFmtId="167" formatCode="_-* #,##0.0_-;\-* #,##0.0_-;_-* &quot;-&quot;??_-;_-@_-"/>
    </dxf>
    <dxf>
      <numFmt numFmtId="166" formatCode="_-* #,##0_-;\-* #,##0_-;_-* &quot;-&quot;??_-;_-@_-"/>
    </dxf>
    <dxf>
      <numFmt numFmtId="168" formatCode="0.0"/>
    </dxf>
    <dxf>
      <numFmt numFmtId="1" formatCode="0"/>
    </dxf>
    <dxf>
      <numFmt numFmtId="168" formatCode="0.0"/>
    </dxf>
    <dxf>
      <numFmt numFmtId="35" formatCode="_-* #,##0.00_-;\-* #,##0.00_-;_-* &quot;-&quot;??_-;_-@_-"/>
    </dxf>
    <dxf>
      <numFmt numFmtId="167" formatCode="_-* #,##0.0_-;\-* #,##0.0_-;_-* &quot;-&quot;??_-;_-@_-"/>
    </dxf>
    <dxf>
      <numFmt numFmtId="166" formatCode="_-* #,##0_-;\-* #,##0_-;_-* &quot;-&quot;??_-;_-@_-"/>
    </dxf>
    <dxf>
      <numFmt numFmtId="166" formatCode="_-* #,##0_-;\-* #,##0_-;_-* &quot;-&quot;??_-;_-@_-"/>
    </dxf>
    <dxf>
      <numFmt numFmtId="167" formatCode="_-* #,##0.0_-;\-* #,##0.0_-;_-* &quot;-&quot;??_-;_-@_-"/>
    </dxf>
    <dxf>
      <numFmt numFmtId="35" formatCode="_-* #,##0.00_-;\-* #,##0.00_-;_-* &quot;-&quot;??_-;_-@_-"/>
    </dxf>
    <dxf>
      <numFmt numFmtId="168" formatCode="0.0"/>
    </dxf>
    <dxf>
      <numFmt numFmtId="166" formatCode="_-* #,##0_-;\-* #,##0_-;_-* &quot;-&quot;??_-;_-@_-"/>
    </dxf>
    <dxf>
      <numFmt numFmtId="167" formatCode="_-* #,##0.0_-;\-* #,##0.0_-;_-* &quot;-&quot;??_-;_-@_-"/>
    </dxf>
    <dxf>
      <numFmt numFmtId="35" formatCode="_-* #,##0.00_-;\-* #,##0.00_-;_-* &quot;-&quot;??_-;_-@_-"/>
    </dxf>
    <dxf>
      <numFmt numFmtId="1" formatCode="0"/>
    </dxf>
    <dxf>
      <numFmt numFmtId="168" formatCode="0.0"/>
    </dxf>
    <dxf>
      <numFmt numFmtId="166" formatCode="_-* #,##0_-;\-* #,##0_-;_-* &quot;-&quot;??_-;_-@_-"/>
    </dxf>
    <dxf>
      <numFmt numFmtId="167" formatCode="_-* #,##0.0_-;\-* #,##0.0_-;_-* &quot;-&quot;??_-;_-@_-"/>
    </dxf>
    <dxf>
      <numFmt numFmtId="35" formatCode="_-* #,##0.00_-;\-* #,##0.00_-;_-* &quot;-&quot;??_-;_-@_-"/>
    </dxf>
    <dxf>
      <numFmt numFmtId="1" formatCode="0"/>
    </dxf>
    <dxf>
      <numFmt numFmtId="168" formatCode="0.0"/>
    </dxf>
    <dxf>
      <numFmt numFmtId="1" formatCode="0"/>
    </dxf>
    <dxf>
      <numFmt numFmtId="168" formatCode="0.0"/>
    </dxf>
    <dxf>
      <numFmt numFmtId="166" formatCode="_-* #,##0_-;\-* #,##0_-;_-* &quot;-&quot;??_-;_-@_-"/>
    </dxf>
    <dxf>
      <numFmt numFmtId="167" formatCode="_-* #,##0.0_-;\-* #,##0.0_-;_-* &quot;-&quot;??_-;_-@_-"/>
    </dxf>
    <dxf>
      <numFmt numFmtId="35" formatCode="_-* #,##0.00_-;\-* #,##0.00_-;_-* &quot;-&quot;??_-;_-@_-"/>
    </dxf>
    <dxf>
      <numFmt numFmtId="166" formatCode="_-* #,##0_-;\-* #,##0_-;_-* &quot;-&quot;??_-;_-@_-"/>
    </dxf>
    <dxf>
      <numFmt numFmtId="167" formatCode="_-* #,##0.0_-;\-* #,##0.0_-;_-* &quot;-&quot;??_-;_-@_-"/>
    </dxf>
    <dxf>
      <numFmt numFmtId="35" formatCode="_-* #,##0.00_-;\-* #,##0.00_-;_-* &quot;-&quot;??_-;_-@_-"/>
    </dxf>
    <dxf>
      <numFmt numFmtId="166" formatCode="_-* #,##0_-;\-* #,##0_-;_-* &quot;-&quot;??_-;_-@_-"/>
    </dxf>
    <dxf>
      <numFmt numFmtId="167" formatCode="_-* #,##0.0_-;\-* #,##0.0_-;_-* &quot;-&quot;??_-;_-@_-"/>
    </dxf>
    <dxf>
      <numFmt numFmtId="35" formatCode="_-* #,##0.00_-;\-* #,##0.00_-;_-* &quot;-&quot;??_-;_-@_-"/>
    </dxf>
    <dxf>
      <numFmt numFmtId="35" formatCode="_-* #,##0.00_-;\-* #,##0.00_-;_-* &quot;-&quot;??_-;_-@_-"/>
    </dxf>
    <dxf>
      <numFmt numFmtId="1" formatCode="0"/>
    </dxf>
    <dxf>
      <numFmt numFmtId="168" formatCode="0.0"/>
    </dxf>
    <dxf>
      <numFmt numFmtId="2" formatCode="0.00"/>
    </dxf>
    <dxf>
      <numFmt numFmtId="1" formatCode="0"/>
    </dxf>
    <dxf>
      <numFmt numFmtId="168" formatCode="0.0"/>
    </dxf>
    <dxf>
      <numFmt numFmtId="1" formatCode="0"/>
    </dxf>
    <dxf>
      <numFmt numFmtId="168" formatCode="0.0"/>
    </dxf>
    <dxf>
      <numFmt numFmtId="166" formatCode="_-* #,##0_-;\-* #,##0_-;_-* &quot;-&quot;??_-;_-@_-"/>
    </dxf>
    <dxf>
      <numFmt numFmtId="167" formatCode="_-* #,##0.0_-;\-* #,##0.0_-;_-* &quot;-&quot;??_-;_-@_-"/>
    </dxf>
    <dxf>
      <numFmt numFmtId="35" formatCode="_-* #,##0.00_-;\-* #,##0.00_-;_-* &quot;-&quot;??_-;_-@_-"/>
    </dxf>
    <dxf>
      <numFmt numFmtId="1" formatCode="0"/>
    </dxf>
    <dxf>
      <numFmt numFmtId="168" formatCode="0.0"/>
    </dxf>
    <dxf>
      <numFmt numFmtId="166" formatCode="_-* #,##0_-;\-* #,##0_-;_-* &quot;-&quot;??_-;_-@_-"/>
    </dxf>
    <dxf>
      <numFmt numFmtId="167" formatCode="_-* #,##0.0_-;\-* #,##0.0_-;_-* &quot;-&quot;??_-;_-@_-"/>
    </dxf>
    <dxf>
      <numFmt numFmtId="35" formatCode="_-* #,##0.00_-;\-* #,##0.00_-;_-* &quot;-&quot;??_-;_-@_-"/>
    </dxf>
    <dxf>
      <numFmt numFmtId="1" formatCode="0"/>
    </dxf>
    <dxf>
      <numFmt numFmtId="168" formatCode="0.0"/>
    </dxf>
    <dxf>
      <numFmt numFmtId="2" formatCode="0.00"/>
    </dxf>
    <dxf>
      <numFmt numFmtId="169" formatCode="0.000"/>
    </dxf>
    <dxf>
      <numFmt numFmtId="1" formatCode="0"/>
    </dxf>
    <dxf>
      <numFmt numFmtId="168" formatCode="0.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35" formatCode="_-* #,##0.00_-;\-* #,##0.00_-;_-* &quot;-&quot;??_-;_-@_-"/>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8.xml"/><Relationship Id="rId39" Type="http://schemas.openxmlformats.org/officeDocument/2006/relationships/sheetMetadata" Target="metadata.xml"/><Relationship Id="rId21" Type="http://schemas.openxmlformats.org/officeDocument/2006/relationships/pivotCacheDefinition" Target="pivotCache/pivotCacheDefinition3.xml"/><Relationship Id="rId34" Type="http://schemas.microsoft.com/office/2007/relationships/slicerCache" Target="slicerCaches/slicerCache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openxmlformats.org/officeDocument/2006/relationships/pivotCacheDefinition" Target="pivotCache/pivotCacheDefinition11.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32" Type="http://schemas.openxmlformats.org/officeDocument/2006/relationships/pivotCacheDefinition" Target="pivotCache/pivotCacheDefinition14.xml"/><Relationship Id="rId37" Type="http://schemas.openxmlformats.org/officeDocument/2006/relationships/styles" Target="styles.xml"/><Relationship Id="rId40"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pivotCacheDefinition" Target="pivotCache/pivotCacheDefinition10.xml"/><Relationship Id="rId36"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openxmlformats.org/officeDocument/2006/relationships/pivotCacheDefinition" Target="pivotCache/pivotCacheDefinition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pivotCacheDefinition" Target="pivotCache/pivotCacheDefinition9.xml"/><Relationship Id="rId30" Type="http://schemas.openxmlformats.org/officeDocument/2006/relationships/pivotCacheDefinition" Target="pivotCache/pivotCacheDefinition12.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33" Type="http://schemas.microsoft.com/office/2007/relationships/slicerCache" Target="slicerCaches/slicerCache1.xml"/><Relationship Id="rId38"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PROFIT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78499562554682E-2"/>
          <c:y val="0"/>
          <c:w val="0.81954133858267719"/>
          <c:h val="1"/>
        </c:manualLayout>
      </c:layout>
      <c:pie3DChart>
        <c:varyColors val="1"/>
        <c:ser>
          <c:idx val="0"/>
          <c:order val="0"/>
          <c:tx>
            <c:strRef>
              <c:f>Sheet2!$D$10</c:f>
              <c:strCache>
                <c:ptCount val="1"/>
                <c:pt idx="0">
                  <c:v>% Profit</c:v>
                </c:pt>
              </c:strCache>
            </c:strRef>
          </c:tx>
          <c:explosion val="7"/>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90EC-4906-ACEC-47631C37A32D}"/>
              </c:ext>
            </c:extLst>
          </c:dPt>
          <c:dPt>
            <c:idx val="1"/>
            <c:bubble3D val="0"/>
            <c:explosion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0EC-4906-ACEC-47631C37A32D}"/>
              </c:ext>
            </c:extLst>
          </c:dPt>
          <c:dLbls>
            <c:dLbl>
              <c:idx val="0"/>
              <c:layout>
                <c:manualLayout>
                  <c:x val="-0.11046839457567804"/>
                  <c:y val="7.1910542432195981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90EC-4906-ACEC-47631C37A32D}"/>
                </c:ext>
              </c:extLst>
            </c:dLbl>
            <c:dLbl>
              <c:idx val="1"/>
              <c:layout>
                <c:manualLayout>
                  <c:x val="0.17699015748031491"/>
                  <c:y val="-0.22768883056284631"/>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90EC-4906-ACEC-47631C37A32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numRef>
              <c:f>Sheet2!$C$11:$C$12</c:f>
              <c:numCache>
                <c:formatCode>General</c:formatCode>
                <c:ptCount val="2"/>
                <c:pt idx="0">
                  <c:v>2013</c:v>
                </c:pt>
                <c:pt idx="1">
                  <c:v>2014</c:v>
                </c:pt>
              </c:numCache>
            </c:numRef>
          </c:cat>
          <c:val>
            <c:numRef>
              <c:f>Sheet2!$D$11:$D$12</c:f>
              <c:numCache>
                <c:formatCode>0%</c:formatCode>
                <c:ptCount val="2"/>
                <c:pt idx="0">
                  <c:v>0.22958049397989092</c:v>
                </c:pt>
                <c:pt idx="1">
                  <c:v>0.770419506020109</c:v>
                </c:pt>
              </c:numCache>
            </c:numRef>
          </c:val>
          <c:extLst>
            <c:ext xmlns:c16="http://schemas.microsoft.com/office/drawing/2014/chart" uri="{C3380CC4-5D6E-409C-BE32-E72D297353CC}">
              <c16:uniqueId val="{00000000-90EC-4906-ACEC-47631C37A32D}"/>
            </c:ext>
          </c:extLst>
        </c:ser>
        <c:dLbls>
          <c:dLblPos val="bestFit"/>
          <c:showLegendKey val="0"/>
          <c:showVal val="1"/>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ACROSS DAY  OF THE WEEK</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Sheet11!$B$5:$B$11</c:f>
              <c:strCache>
                <c:ptCount val="7"/>
                <c:pt idx="0">
                  <c:v>Monday</c:v>
                </c:pt>
                <c:pt idx="1">
                  <c:v>Tuesday</c:v>
                </c:pt>
                <c:pt idx="2">
                  <c:v>Wednesday</c:v>
                </c:pt>
                <c:pt idx="3">
                  <c:v>Thursday</c:v>
                </c:pt>
                <c:pt idx="4">
                  <c:v>Friday</c:v>
                </c:pt>
                <c:pt idx="5">
                  <c:v>Saturday</c:v>
                </c:pt>
                <c:pt idx="6">
                  <c:v>Sunday</c:v>
                </c:pt>
              </c:strCache>
            </c:strRef>
          </c:cat>
          <c:val>
            <c:numRef>
              <c:f>Sheet11!$C$5:$C$11</c:f>
              <c:numCache>
                <c:formatCode>_-* #,##0_-;\-* #,##0_-;_-* "-"??_-;_-@_-</c:formatCode>
                <c:ptCount val="7"/>
                <c:pt idx="0">
                  <c:v>18397485.140000004</c:v>
                </c:pt>
                <c:pt idx="1">
                  <c:v>24363306.350000001</c:v>
                </c:pt>
                <c:pt idx="2">
                  <c:v>18983581.600000001</c:v>
                </c:pt>
                <c:pt idx="3">
                  <c:v>6210211.0600000005</c:v>
                </c:pt>
                <c:pt idx="4">
                  <c:v>13131825.719999999</c:v>
                </c:pt>
                <c:pt idx="5">
                  <c:v>18268605.460000005</c:v>
                </c:pt>
                <c:pt idx="6">
                  <c:v>19371334.930000011</c:v>
                </c:pt>
              </c:numCache>
            </c:numRef>
          </c:val>
          <c:extLst>
            <c:ext xmlns:c16="http://schemas.microsoft.com/office/drawing/2014/chart" uri="{C3380CC4-5D6E-409C-BE32-E72D297353CC}">
              <c16:uniqueId val="{00000000-013A-45A9-9C92-BBECAEE29597}"/>
            </c:ext>
          </c:extLst>
        </c:ser>
        <c:dLbls>
          <c:showLegendKey val="0"/>
          <c:showVal val="0"/>
          <c:showCatName val="0"/>
          <c:showSerName val="0"/>
          <c:showPercent val="0"/>
          <c:showBubbleSize val="0"/>
        </c:dLbls>
        <c:gapWidth val="100"/>
        <c:overlap val="-24"/>
        <c:axId val="747858367"/>
        <c:axId val="750171375"/>
      </c:barChart>
      <c:catAx>
        <c:axId val="7478583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DAY</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0171375"/>
        <c:crosses val="autoZero"/>
        <c:auto val="1"/>
        <c:lblAlgn val="ctr"/>
        <c:lblOffset val="100"/>
        <c:noMultiLvlLbl val="0"/>
      </c:catAx>
      <c:valAx>
        <c:axId val="75017137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85836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[Financial DASH.xlsx]Sheet12!PivotTable17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 OF COUNTRIES ACROSS YEARS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Sheet12!$D$4:$D$5</c:f>
              <c:strCache>
                <c:ptCount val="1"/>
                <c:pt idx="0">
                  <c:v>2013</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Sheet12!$C$6:$C$10</c:f>
              <c:strCache>
                <c:ptCount val="5"/>
                <c:pt idx="0">
                  <c:v>Canada</c:v>
                </c:pt>
                <c:pt idx="1">
                  <c:v>France</c:v>
                </c:pt>
                <c:pt idx="2">
                  <c:v>Germany</c:v>
                </c:pt>
                <c:pt idx="3">
                  <c:v>Mexico</c:v>
                </c:pt>
                <c:pt idx="4">
                  <c:v>United States of America</c:v>
                </c:pt>
              </c:strCache>
            </c:strRef>
          </c:cat>
          <c:val>
            <c:numRef>
              <c:f>Sheet12!$D$6:$D$10</c:f>
              <c:numCache>
                <c:formatCode>_-* #,##0_-;\-* #,##0_-;_-* "-"??_-;_-@_-</c:formatCode>
                <c:ptCount val="5"/>
                <c:pt idx="0">
                  <c:v>803671.78</c:v>
                </c:pt>
                <c:pt idx="1">
                  <c:v>811332.17</c:v>
                </c:pt>
                <c:pt idx="2">
                  <c:v>1118219.47</c:v>
                </c:pt>
                <c:pt idx="3">
                  <c:v>592670.26</c:v>
                </c:pt>
                <c:pt idx="4">
                  <c:v>552570.82999999996</c:v>
                </c:pt>
              </c:numCache>
            </c:numRef>
          </c:val>
          <c:extLst>
            <c:ext xmlns:c16="http://schemas.microsoft.com/office/drawing/2014/chart" uri="{C3380CC4-5D6E-409C-BE32-E72D297353CC}">
              <c16:uniqueId val="{00000000-114D-4D5E-A93D-5C85DA18A7C5}"/>
            </c:ext>
          </c:extLst>
        </c:ser>
        <c:ser>
          <c:idx val="1"/>
          <c:order val="1"/>
          <c:tx>
            <c:strRef>
              <c:f>Sheet12!$E$4:$E$5</c:f>
              <c:strCache>
                <c:ptCount val="1"/>
                <c:pt idx="0">
                  <c:v>2014</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Sheet12!$C$6:$C$10</c:f>
              <c:strCache>
                <c:ptCount val="5"/>
                <c:pt idx="0">
                  <c:v>Canada</c:v>
                </c:pt>
                <c:pt idx="1">
                  <c:v>France</c:v>
                </c:pt>
                <c:pt idx="2">
                  <c:v>Germany</c:v>
                </c:pt>
                <c:pt idx="3">
                  <c:v>Mexico</c:v>
                </c:pt>
                <c:pt idx="4">
                  <c:v>United States of America</c:v>
                </c:pt>
              </c:strCache>
            </c:strRef>
          </c:cat>
          <c:val>
            <c:numRef>
              <c:f>Sheet12!$E$6:$E$10</c:f>
              <c:numCache>
                <c:formatCode>_-* #,##0_-;\-* #,##0_-;_-* "-"??_-;_-@_-</c:formatCode>
                <c:ptCount val="5"/>
                <c:pt idx="0">
                  <c:v>2725557.105</c:v>
                </c:pt>
                <c:pt idx="1">
                  <c:v>2969688.61</c:v>
                </c:pt>
                <c:pt idx="2">
                  <c:v>2562169.35</c:v>
                </c:pt>
                <c:pt idx="3">
                  <c:v>2314852.85</c:v>
                </c:pt>
                <c:pt idx="4">
                  <c:v>2442969.835</c:v>
                </c:pt>
              </c:numCache>
            </c:numRef>
          </c:val>
          <c:extLst>
            <c:ext xmlns:c16="http://schemas.microsoft.com/office/drawing/2014/chart" uri="{C3380CC4-5D6E-409C-BE32-E72D297353CC}">
              <c16:uniqueId val="{00000000-3C4E-4E9A-B3DE-4A040DCAFDCF}"/>
            </c:ext>
          </c:extLst>
        </c:ser>
        <c:dLbls>
          <c:showLegendKey val="0"/>
          <c:showVal val="0"/>
          <c:showCatName val="0"/>
          <c:showSerName val="0"/>
          <c:showPercent val="0"/>
          <c:showBubbleSize val="0"/>
        </c:dLbls>
        <c:gapWidth val="100"/>
        <c:overlap val="-24"/>
        <c:axId val="752189167"/>
        <c:axId val="752172527"/>
      </c:barChart>
      <c:catAx>
        <c:axId val="7521891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COUNTRY</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2172527"/>
        <c:crosses val="autoZero"/>
        <c:auto val="1"/>
        <c:lblAlgn val="ctr"/>
        <c:lblOffset val="100"/>
        <c:noMultiLvlLbl val="0"/>
      </c:catAx>
      <c:valAx>
        <c:axId val="7521725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PROFIT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21891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DASH.xlsx]Sheet13!PivotTable16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 OF PROFITS IN VARIOUS DOMAIN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Sheet13!$D$4:$D$5</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Sheet13!$C$6:$C$10</c:f>
              <c:strCache>
                <c:ptCount val="5"/>
                <c:pt idx="0">
                  <c:v>Channel Partners</c:v>
                </c:pt>
                <c:pt idx="1">
                  <c:v>Enterprise</c:v>
                </c:pt>
                <c:pt idx="2">
                  <c:v>Government</c:v>
                </c:pt>
                <c:pt idx="3">
                  <c:v>Midmarket</c:v>
                </c:pt>
                <c:pt idx="4">
                  <c:v>Small Business</c:v>
                </c:pt>
              </c:strCache>
            </c:strRef>
          </c:cat>
          <c:val>
            <c:numRef>
              <c:f>Sheet13!$D$6:$D$10</c:f>
              <c:numCache>
                <c:formatCode>_-* #,##0_-;\-* #,##0_-;_-* "-"??_-;_-@_-</c:formatCode>
                <c:ptCount val="5"/>
                <c:pt idx="0">
                  <c:v>289889.28000000003</c:v>
                </c:pt>
                <c:pt idx="1">
                  <c:v>-193757.5</c:v>
                </c:pt>
                <c:pt idx="2">
                  <c:v>2886645.28</c:v>
                </c:pt>
                <c:pt idx="3">
                  <c:v>151763.45000000001</c:v>
                </c:pt>
                <c:pt idx="4">
                  <c:v>743924</c:v>
                </c:pt>
              </c:numCache>
            </c:numRef>
          </c:val>
          <c:extLst>
            <c:ext xmlns:c16="http://schemas.microsoft.com/office/drawing/2014/chart" uri="{C3380CC4-5D6E-409C-BE32-E72D297353CC}">
              <c16:uniqueId val="{00000000-AC4D-4673-969F-9166D517FE4D}"/>
            </c:ext>
          </c:extLst>
        </c:ser>
        <c:ser>
          <c:idx val="1"/>
          <c:order val="1"/>
          <c:tx>
            <c:strRef>
              <c:f>Sheet13!$E$4:$E$5</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Sheet13!$C$6:$C$10</c:f>
              <c:strCache>
                <c:ptCount val="5"/>
                <c:pt idx="0">
                  <c:v>Channel Partners</c:v>
                </c:pt>
                <c:pt idx="1">
                  <c:v>Enterprise</c:v>
                </c:pt>
                <c:pt idx="2">
                  <c:v>Government</c:v>
                </c:pt>
                <c:pt idx="3">
                  <c:v>Midmarket</c:v>
                </c:pt>
                <c:pt idx="4">
                  <c:v>Small Business</c:v>
                </c:pt>
              </c:strCache>
            </c:strRef>
          </c:cat>
          <c:val>
            <c:numRef>
              <c:f>Sheet13!$E$6:$E$10</c:f>
              <c:numCache>
                <c:formatCode>_-* #,##0_-;\-* #,##0_-;_-* "-"??_-;_-@_-</c:formatCode>
                <c:ptCount val="5"/>
                <c:pt idx="0">
                  <c:v>1026913.86</c:v>
                </c:pt>
                <c:pt idx="1">
                  <c:v>-420788.125</c:v>
                </c:pt>
                <c:pt idx="2">
                  <c:v>8501527.8900000006</c:v>
                </c:pt>
                <c:pt idx="3">
                  <c:v>508339.625</c:v>
                </c:pt>
                <c:pt idx="4">
                  <c:v>3399244.5</c:v>
                </c:pt>
              </c:numCache>
            </c:numRef>
          </c:val>
          <c:extLst>
            <c:ext xmlns:c16="http://schemas.microsoft.com/office/drawing/2014/chart" uri="{C3380CC4-5D6E-409C-BE32-E72D297353CC}">
              <c16:uniqueId val="{00000000-4F07-4BED-BA2F-5E24BD2D0BC2}"/>
            </c:ext>
          </c:extLst>
        </c:ser>
        <c:dLbls>
          <c:showLegendKey val="0"/>
          <c:showVal val="0"/>
          <c:showCatName val="0"/>
          <c:showSerName val="0"/>
          <c:showPercent val="0"/>
          <c:showBubbleSize val="0"/>
        </c:dLbls>
        <c:gapWidth val="100"/>
        <c:overlap val="-24"/>
        <c:axId val="752375135"/>
        <c:axId val="752375551"/>
      </c:barChart>
      <c:catAx>
        <c:axId val="7523751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SEGMENT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2375551"/>
        <c:crosses val="autoZero"/>
        <c:auto val="1"/>
        <c:lblAlgn val="ctr"/>
        <c:lblOffset val="100"/>
        <c:noMultiLvlLbl val="0"/>
      </c:catAx>
      <c:valAx>
        <c:axId val="7523755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PROFIT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23751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DASH.xlsx]Sheet14!PivotTable18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UNITS SOLD ACROSS COUNTRIES</a:t>
            </a:r>
          </a:p>
        </c:rich>
      </c:tx>
      <c:layout>
        <c:manualLayout>
          <c:xMode val="edge"/>
          <c:yMode val="edge"/>
          <c:x val="0.26348747189094734"/>
          <c:y val="7.1670818861268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3557745502959331"/>
          <c:y val="0.22266919705720448"/>
          <c:w val="0.70500864309722167"/>
          <c:h val="0.51017022350769303"/>
        </c:manualLayout>
      </c:layout>
      <c:barChart>
        <c:barDir val="col"/>
        <c:grouping val="clustered"/>
        <c:varyColors val="0"/>
        <c:ser>
          <c:idx val="0"/>
          <c:order val="0"/>
          <c:tx>
            <c:strRef>
              <c:f>Sheet14!$D$3:$D$4</c:f>
              <c:strCache>
                <c:ptCount val="1"/>
                <c:pt idx="0">
                  <c:v>Amarilla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Sheet14!$C$5:$C$9</c:f>
              <c:strCache>
                <c:ptCount val="5"/>
                <c:pt idx="0">
                  <c:v>Canada</c:v>
                </c:pt>
                <c:pt idx="1">
                  <c:v>France</c:v>
                </c:pt>
                <c:pt idx="2">
                  <c:v>Germany</c:v>
                </c:pt>
                <c:pt idx="3">
                  <c:v>Mexico</c:v>
                </c:pt>
                <c:pt idx="4">
                  <c:v>United States of America</c:v>
                </c:pt>
              </c:strCache>
            </c:strRef>
          </c:cat>
          <c:val>
            <c:numRef>
              <c:f>Sheet14!$D$5:$D$9</c:f>
              <c:numCache>
                <c:formatCode>0</c:formatCode>
                <c:ptCount val="5"/>
                <c:pt idx="0">
                  <c:v>29232</c:v>
                </c:pt>
                <c:pt idx="1">
                  <c:v>31603</c:v>
                </c:pt>
                <c:pt idx="2">
                  <c:v>30614.5</c:v>
                </c:pt>
                <c:pt idx="3">
                  <c:v>28396</c:v>
                </c:pt>
                <c:pt idx="4">
                  <c:v>35469.5</c:v>
                </c:pt>
              </c:numCache>
            </c:numRef>
          </c:val>
          <c:extLst>
            <c:ext xmlns:c16="http://schemas.microsoft.com/office/drawing/2014/chart" uri="{C3380CC4-5D6E-409C-BE32-E72D297353CC}">
              <c16:uniqueId val="{00000000-19F4-4284-82E5-B3EBF9A0E5B0}"/>
            </c:ext>
          </c:extLst>
        </c:ser>
        <c:ser>
          <c:idx val="1"/>
          <c:order val="1"/>
          <c:tx>
            <c:strRef>
              <c:f>Sheet14!$E$3:$E$4</c:f>
              <c:strCache>
                <c:ptCount val="1"/>
                <c:pt idx="0">
                  <c:v>Carretera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Sheet14!$C$5:$C$9</c:f>
              <c:strCache>
                <c:ptCount val="5"/>
                <c:pt idx="0">
                  <c:v>Canada</c:v>
                </c:pt>
                <c:pt idx="1">
                  <c:v>France</c:v>
                </c:pt>
                <c:pt idx="2">
                  <c:v>Germany</c:v>
                </c:pt>
                <c:pt idx="3">
                  <c:v>Mexico</c:v>
                </c:pt>
                <c:pt idx="4">
                  <c:v>United States of America</c:v>
                </c:pt>
              </c:strCache>
            </c:strRef>
          </c:cat>
          <c:val>
            <c:numRef>
              <c:f>Sheet14!$E$5:$E$9</c:f>
              <c:numCache>
                <c:formatCode>0</c:formatCode>
                <c:ptCount val="5"/>
                <c:pt idx="0">
                  <c:v>34804</c:v>
                </c:pt>
                <c:pt idx="1">
                  <c:v>34056</c:v>
                </c:pt>
                <c:pt idx="2">
                  <c:v>24944</c:v>
                </c:pt>
                <c:pt idx="3">
                  <c:v>27224</c:v>
                </c:pt>
                <c:pt idx="4">
                  <c:v>25818</c:v>
                </c:pt>
              </c:numCache>
            </c:numRef>
          </c:val>
          <c:extLst>
            <c:ext xmlns:c16="http://schemas.microsoft.com/office/drawing/2014/chart" uri="{C3380CC4-5D6E-409C-BE32-E72D297353CC}">
              <c16:uniqueId val="{00000001-19F4-4284-82E5-B3EBF9A0E5B0}"/>
            </c:ext>
          </c:extLst>
        </c:ser>
        <c:ser>
          <c:idx val="2"/>
          <c:order val="2"/>
          <c:tx>
            <c:strRef>
              <c:f>Sheet14!$F$3:$F$4</c:f>
              <c:strCache>
                <c:ptCount val="1"/>
                <c:pt idx="0">
                  <c:v>Montana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Sheet14!$C$5:$C$9</c:f>
              <c:strCache>
                <c:ptCount val="5"/>
                <c:pt idx="0">
                  <c:v>Canada</c:v>
                </c:pt>
                <c:pt idx="1">
                  <c:v>France</c:v>
                </c:pt>
                <c:pt idx="2">
                  <c:v>Germany</c:v>
                </c:pt>
                <c:pt idx="3">
                  <c:v>Mexico</c:v>
                </c:pt>
                <c:pt idx="4">
                  <c:v>United States of America</c:v>
                </c:pt>
              </c:strCache>
            </c:strRef>
          </c:cat>
          <c:val>
            <c:numRef>
              <c:f>Sheet14!$F$5:$F$9</c:f>
              <c:numCache>
                <c:formatCode>0</c:formatCode>
                <c:ptCount val="5"/>
                <c:pt idx="0">
                  <c:v>31488.5</c:v>
                </c:pt>
                <c:pt idx="1">
                  <c:v>31282</c:v>
                </c:pt>
                <c:pt idx="2">
                  <c:v>28061</c:v>
                </c:pt>
                <c:pt idx="3">
                  <c:v>31754</c:v>
                </c:pt>
                <c:pt idx="4">
                  <c:v>31612.5</c:v>
                </c:pt>
              </c:numCache>
            </c:numRef>
          </c:val>
          <c:extLst>
            <c:ext xmlns:c16="http://schemas.microsoft.com/office/drawing/2014/chart" uri="{C3380CC4-5D6E-409C-BE32-E72D297353CC}">
              <c16:uniqueId val="{00000002-19F4-4284-82E5-B3EBF9A0E5B0}"/>
            </c:ext>
          </c:extLst>
        </c:ser>
        <c:ser>
          <c:idx val="3"/>
          <c:order val="3"/>
          <c:tx>
            <c:strRef>
              <c:f>Sheet14!$G$3:$G$4</c:f>
              <c:strCache>
                <c:ptCount val="1"/>
                <c:pt idx="0">
                  <c:v>Paseo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Sheet14!$C$5:$C$9</c:f>
              <c:strCache>
                <c:ptCount val="5"/>
                <c:pt idx="0">
                  <c:v>Canada</c:v>
                </c:pt>
                <c:pt idx="1">
                  <c:v>France</c:v>
                </c:pt>
                <c:pt idx="2">
                  <c:v>Germany</c:v>
                </c:pt>
                <c:pt idx="3">
                  <c:v>Mexico</c:v>
                </c:pt>
                <c:pt idx="4">
                  <c:v>United States of America</c:v>
                </c:pt>
              </c:strCache>
            </c:strRef>
          </c:cat>
          <c:val>
            <c:numRef>
              <c:f>Sheet14!$G$5:$G$9</c:f>
              <c:numCache>
                <c:formatCode>0</c:formatCode>
                <c:ptCount val="5"/>
                <c:pt idx="0">
                  <c:v>78191.5</c:v>
                </c:pt>
                <c:pt idx="1">
                  <c:v>71606</c:v>
                </c:pt>
                <c:pt idx="2">
                  <c:v>55693.5</c:v>
                </c:pt>
                <c:pt idx="3">
                  <c:v>63282</c:v>
                </c:pt>
                <c:pt idx="4">
                  <c:v>69466.5</c:v>
                </c:pt>
              </c:numCache>
            </c:numRef>
          </c:val>
          <c:extLst>
            <c:ext xmlns:c16="http://schemas.microsoft.com/office/drawing/2014/chart" uri="{C3380CC4-5D6E-409C-BE32-E72D297353CC}">
              <c16:uniqueId val="{00000003-19F4-4284-82E5-B3EBF9A0E5B0}"/>
            </c:ext>
          </c:extLst>
        </c:ser>
        <c:ser>
          <c:idx val="4"/>
          <c:order val="4"/>
          <c:tx>
            <c:strRef>
              <c:f>Sheet14!$H$3:$H$4</c:f>
              <c:strCache>
                <c:ptCount val="1"/>
                <c:pt idx="0">
                  <c:v>Velo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Sheet14!$C$5:$C$9</c:f>
              <c:strCache>
                <c:ptCount val="5"/>
                <c:pt idx="0">
                  <c:v>Canada</c:v>
                </c:pt>
                <c:pt idx="1">
                  <c:v>France</c:v>
                </c:pt>
                <c:pt idx="2">
                  <c:v>Germany</c:v>
                </c:pt>
                <c:pt idx="3">
                  <c:v>Mexico</c:v>
                </c:pt>
                <c:pt idx="4">
                  <c:v>United States of America</c:v>
                </c:pt>
              </c:strCache>
            </c:strRef>
          </c:cat>
          <c:val>
            <c:numRef>
              <c:f>Sheet14!$H$5:$H$9</c:f>
              <c:numCache>
                <c:formatCode>0</c:formatCode>
                <c:ptCount val="5"/>
                <c:pt idx="0">
                  <c:v>32464</c:v>
                </c:pt>
                <c:pt idx="1">
                  <c:v>36609.5</c:v>
                </c:pt>
                <c:pt idx="2">
                  <c:v>31050</c:v>
                </c:pt>
                <c:pt idx="3">
                  <c:v>26540</c:v>
                </c:pt>
                <c:pt idx="4">
                  <c:v>35761</c:v>
                </c:pt>
              </c:numCache>
            </c:numRef>
          </c:val>
          <c:extLst>
            <c:ext xmlns:c16="http://schemas.microsoft.com/office/drawing/2014/chart" uri="{C3380CC4-5D6E-409C-BE32-E72D297353CC}">
              <c16:uniqueId val="{00000004-19F4-4284-82E5-B3EBF9A0E5B0}"/>
            </c:ext>
          </c:extLst>
        </c:ser>
        <c:ser>
          <c:idx val="5"/>
          <c:order val="5"/>
          <c:tx>
            <c:strRef>
              <c:f>Sheet14!$I$3:$I$4</c:f>
              <c:strCache>
                <c:ptCount val="1"/>
                <c:pt idx="0">
                  <c:v>VTT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Sheet14!$C$5:$C$9</c:f>
              <c:strCache>
                <c:ptCount val="5"/>
                <c:pt idx="0">
                  <c:v>Canada</c:v>
                </c:pt>
                <c:pt idx="1">
                  <c:v>France</c:v>
                </c:pt>
                <c:pt idx="2">
                  <c:v>Germany</c:v>
                </c:pt>
                <c:pt idx="3">
                  <c:v>Mexico</c:v>
                </c:pt>
                <c:pt idx="4">
                  <c:v>United States of America</c:v>
                </c:pt>
              </c:strCache>
            </c:strRef>
          </c:cat>
          <c:val>
            <c:numRef>
              <c:f>Sheet14!$I$5:$I$9</c:f>
              <c:numCache>
                <c:formatCode>0</c:formatCode>
                <c:ptCount val="5"/>
                <c:pt idx="0">
                  <c:v>41248.5</c:v>
                </c:pt>
                <c:pt idx="1">
                  <c:v>35774.5</c:v>
                </c:pt>
                <c:pt idx="2">
                  <c:v>31131</c:v>
                </c:pt>
                <c:pt idx="3">
                  <c:v>26129</c:v>
                </c:pt>
                <c:pt idx="4">
                  <c:v>34500</c:v>
                </c:pt>
              </c:numCache>
            </c:numRef>
          </c:val>
          <c:extLst>
            <c:ext xmlns:c16="http://schemas.microsoft.com/office/drawing/2014/chart" uri="{C3380CC4-5D6E-409C-BE32-E72D297353CC}">
              <c16:uniqueId val="{00000005-19F4-4284-82E5-B3EBF9A0E5B0}"/>
            </c:ext>
          </c:extLst>
        </c:ser>
        <c:dLbls>
          <c:showLegendKey val="0"/>
          <c:showVal val="0"/>
          <c:showCatName val="0"/>
          <c:showSerName val="0"/>
          <c:showPercent val="0"/>
          <c:showBubbleSize val="0"/>
        </c:dLbls>
        <c:gapWidth val="100"/>
        <c:overlap val="-24"/>
        <c:axId val="752190415"/>
        <c:axId val="752183759"/>
      </c:barChart>
      <c:catAx>
        <c:axId val="7521904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COUNTRY</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2183759"/>
        <c:crosses val="autoZero"/>
        <c:auto val="1"/>
        <c:lblAlgn val="ctr"/>
        <c:lblOffset val="100"/>
        <c:noMultiLvlLbl val="0"/>
      </c:catAx>
      <c:valAx>
        <c:axId val="7521837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UNITS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2190415"/>
        <c:crosses val="autoZero"/>
        <c:crossBetween val="between"/>
      </c:valAx>
      <c:spPr>
        <a:noFill/>
        <a:ln>
          <a:noFill/>
        </a:ln>
        <a:effectLst/>
      </c:spPr>
    </c:plotArea>
    <c:legend>
      <c:legendPos val="r"/>
      <c:layout>
        <c:manualLayout>
          <c:xMode val="edge"/>
          <c:yMode val="edge"/>
          <c:x val="0.86592588158684725"/>
          <c:y val="0.23752277199417279"/>
          <c:w val="0.12025241834404424"/>
          <c:h val="0.44333810822893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0">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DASH.xlsx]Sheet15!PivotTable1</c:name>
    <c:fmtId val="0"/>
  </c:pivotSource>
  <c:chart>
    <c:title>
      <c:layout>
        <c:manualLayout>
          <c:xMode val="edge"/>
          <c:yMode val="edge"/>
          <c:x val="0.44450189694030184"/>
          <c:y val="0.1136993292505103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4165205155807137"/>
          <c:y val="0.25967155147273258"/>
          <c:w val="0.83018614608657793"/>
          <c:h val="0.54135717410323714"/>
        </c:manualLayout>
      </c:layout>
      <c:lineChart>
        <c:grouping val="stacked"/>
        <c:varyColors val="0"/>
        <c:ser>
          <c:idx val="0"/>
          <c:order val="0"/>
          <c:tx>
            <c:strRef>
              <c:f>Sheet15!$D$6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Sheet15!$C$7:$C$13</c:f>
              <c:strCache>
                <c:ptCount val="6"/>
                <c:pt idx="0">
                  <c:v>Amarilla</c:v>
                </c:pt>
                <c:pt idx="1">
                  <c:v>Carretera</c:v>
                </c:pt>
                <c:pt idx="2">
                  <c:v>Montana</c:v>
                </c:pt>
                <c:pt idx="3">
                  <c:v>Paseo</c:v>
                </c:pt>
                <c:pt idx="4">
                  <c:v>Velo</c:v>
                </c:pt>
                <c:pt idx="5">
                  <c:v>VTT</c:v>
                </c:pt>
              </c:strCache>
            </c:strRef>
          </c:cat>
          <c:val>
            <c:numRef>
              <c:f>Sheet15!$D$7:$D$13</c:f>
              <c:numCache>
                <c:formatCode>_-* #,##0_-;\-* #,##0_-;_-* "-"??_-;_-@_-</c:formatCode>
                <c:ptCount val="6"/>
                <c:pt idx="0">
                  <c:v>1290163.44</c:v>
                </c:pt>
                <c:pt idx="1">
                  <c:v>1122212.615</c:v>
                </c:pt>
                <c:pt idx="2">
                  <c:v>1159032.6200000001</c:v>
                </c:pt>
                <c:pt idx="3">
                  <c:v>2600518.0499999998</c:v>
                </c:pt>
                <c:pt idx="4">
                  <c:v>1576709.0349999999</c:v>
                </c:pt>
                <c:pt idx="5">
                  <c:v>1456612.48</c:v>
                </c:pt>
              </c:numCache>
            </c:numRef>
          </c:val>
          <c:smooth val="0"/>
          <c:extLst>
            <c:ext xmlns:c16="http://schemas.microsoft.com/office/drawing/2014/chart" uri="{C3380CC4-5D6E-409C-BE32-E72D297353CC}">
              <c16:uniqueId val="{00000000-8598-4D19-9094-D525A580A3F1}"/>
            </c:ext>
          </c:extLst>
        </c:ser>
        <c:dLbls>
          <c:showLegendKey val="0"/>
          <c:showVal val="0"/>
          <c:showCatName val="0"/>
          <c:showSerName val="0"/>
          <c:showPercent val="0"/>
          <c:showBubbleSize val="0"/>
        </c:dLbls>
        <c:marker val="1"/>
        <c:smooth val="0"/>
        <c:axId val="1208356336"/>
        <c:axId val="1208357584"/>
      </c:lineChart>
      <c:catAx>
        <c:axId val="1208356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8357584"/>
        <c:crosses val="autoZero"/>
        <c:auto val="1"/>
        <c:lblAlgn val="ctr"/>
        <c:lblOffset val="100"/>
        <c:noMultiLvlLbl val="0"/>
      </c:catAx>
      <c:valAx>
        <c:axId val="1208357584"/>
        <c:scaling>
          <c:orientation val="minMax"/>
        </c:scaling>
        <c:delete val="0"/>
        <c:axPos val="l"/>
        <c:numFmt formatCode="[&gt;999999]\ #,,&quot;M&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835633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DASH.xlsx]Sheet16!PivotTable2</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TREND</a:t>
            </a:r>
            <a:r>
              <a:rPr lang="en-US" baseline="0"/>
              <a:t> OF SALES ACROSS MONTH</a:t>
            </a:r>
            <a:endParaRPr lang="en-US"/>
          </a:p>
        </c:rich>
      </c:tx>
      <c:layout>
        <c:manualLayout>
          <c:xMode val="edge"/>
          <c:yMode val="edge"/>
          <c:x val="0.26783069948424282"/>
          <c:y val="7.552281771230208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0.1442837044953868"/>
          <c:y val="0.20924324781982898"/>
          <c:w val="0.75045531877767357"/>
          <c:h val="0.59300279400558809"/>
        </c:manualLayout>
      </c:layout>
      <c:lineChart>
        <c:grouping val="standard"/>
        <c:varyColors val="0"/>
        <c:ser>
          <c:idx val="0"/>
          <c:order val="0"/>
          <c:tx>
            <c:strRef>
              <c:f>Sheet16!$D$4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Sheet16!$C$5:$C$17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Sheet16!$D$5:$D$17</c:f>
              <c:numCache>
                <c:formatCode>_-* #,##0_-;\-* #,##0_-;_-* "-"??_-;_-@_-</c:formatCode>
                <c:ptCount val="12"/>
                <c:pt idx="0">
                  <c:v>6607761.6799999997</c:v>
                </c:pt>
                <c:pt idx="1">
                  <c:v>7297531.3899999997</c:v>
                </c:pt>
                <c:pt idx="2">
                  <c:v>5586859.8700000001</c:v>
                </c:pt>
                <c:pt idx="3">
                  <c:v>6964775.0700000003</c:v>
                </c:pt>
                <c:pt idx="4">
                  <c:v>6210211.0599999996</c:v>
                </c:pt>
                <c:pt idx="5">
                  <c:v>9518893.8200000003</c:v>
                </c:pt>
                <c:pt idx="6">
                  <c:v>8102920.1799999997</c:v>
                </c:pt>
                <c:pt idx="7">
                  <c:v>5864622.4199999999</c:v>
                </c:pt>
                <c:pt idx="8">
                  <c:v>10882697.27</c:v>
                </c:pt>
                <c:pt idx="9">
                  <c:v>21671431.02</c:v>
                </c:pt>
                <c:pt idx="10">
                  <c:v>12651417.5</c:v>
                </c:pt>
                <c:pt idx="11">
                  <c:v>17367228.98</c:v>
                </c:pt>
              </c:numCache>
            </c:numRef>
          </c:val>
          <c:smooth val="0"/>
          <c:extLst>
            <c:ext xmlns:c16="http://schemas.microsoft.com/office/drawing/2014/chart" uri="{C3380CC4-5D6E-409C-BE32-E72D297353CC}">
              <c16:uniqueId val="{00000000-1EC0-42A6-83C6-3A5367BEC41C}"/>
            </c:ext>
          </c:extLst>
        </c:ser>
        <c:dLbls>
          <c:showLegendKey val="0"/>
          <c:showVal val="0"/>
          <c:showCatName val="0"/>
          <c:showSerName val="0"/>
          <c:showPercent val="0"/>
          <c:showBubbleSize val="0"/>
        </c:dLbls>
        <c:marker val="1"/>
        <c:smooth val="0"/>
        <c:axId val="1208367568"/>
        <c:axId val="1208374640"/>
      </c:lineChart>
      <c:catAx>
        <c:axId val="12083675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MONTH</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8374640"/>
        <c:crosses val="autoZero"/>
        <c:auto val="1"/>
        <c:lblAlgn val="ctr"/>
        <c:lblOffset val="100"/>
        <c:noMultiLvlLbl val="0"/>
      </c:catAx>
      <c:valAx>
        <c:axId val="120837464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p>
            </c:rich>
          </c:tx>
          <c:layout>
            <c:manualLayout>
              <c:xMode val="edge"/>
              <c:yMode val="edge"/>
              <c:x val="4.1134461724140446E-2"/>
              <c:y val="0.452638578521168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t;999999]\ #,,&quot;M&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836756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 PROFIT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78499562554682E-2"/>
          <c:y val="0"/>
          <c:w val="0.81954133858267719"/>
          <c:h val="1"/>
        </c:manualLayout>
      </c:layout>
      <c:pie3DChart>
        <c:varyColors val="1"/>
        <c:ser>
          <c:idx val="0"/>
          <c:order val="0"/>
          <c:tx>
            <c:strRef>
              <c:f>Sheet2!$D$10</c:f>
              <c:strCache>
                <c:ptCount val="1"/>
                <c:pt idx="0">
                  <c:v>% Profit</c:v>
                </c:pt>
              </c:strCache>
            </c:strRef>
          </c:tx>
          <c:explosion val="7"/>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689-4EF6-AE83-66D84AB10280}"/>
              </c:ext>
            </c:extLst>
          </c:dPt>
          <c:dPt>
            <c:idx val="1"/>
            <c:bubble3D val="0"/>
            <c:explosion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689-4EF6-AE83-66D84AB10280}"/>
              </c:ext>
            </c:extLst>
          </c:dPt>
          <c:dLbls>
            <c:dLbl>
              <c:idx val="0"/>
              <c:layout>
                <c:manualLayout>
                  <c:x val="-0.11046839457567804"/>
                  <c:y val="7.1910542432195981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689-4EF6-AE83-66D84AB10280}"/>
                </c:ext>
              </c:extLst>
            </c:dLbl>
            <c:dLbl>
              <c:idx val="1"/>
              <c:layout>
                <c:manualLayout>
                  <c:x val="0.17699015748031491"/>
                  <c:y val="-0.22768883056284631"/>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689-4EF6-AE83-66D84AB1028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numRef>
              <c:f>Sheet2!$C$11:$C$12</c:f>
              <c:numCache>
                <c:formatCode>General</c:formatCode>
                <c:ptCount val="2"/>
                <c:pt idx="0">
                  <c:v>2013</c:v>
                </c:pt>
                <c:pt idx="1">
                  <c:v>2014</c:v>
                </c:pt>
              </c:numCache>
            </c:numRef>
          </c:cat>
          <c:val>
            <c:numRef>
              <c:f>Sheet2!$D$11:$D$12</c:f>
              <c:numCache>
                <c:formatCode>0%</c:formatCode>
                <c:ptCount val="2"/>
                <c:pt idx="0">
                  <c:v>0.22958049397989092</c:v>
                </c:pt>
                <c:pt idx="1">
                  <c:v>0.770419506020109</c:v>
                </c:pt>
              </c:numCache>
            </c:numRef>
          </c:val>
          <c:extLst>
            <c:ext xmlns:c16="http://schemas.microsoft.com/office/drawing/2014/chart" uri="{C3380CC4-5D6E-409C-BE32-E72D297353CC}">
              <c16:uniqueId val="{00000004-0689-4EF6-AE83-66D84AB10280}"/>
            </c:ext>
          </c:extLst>
        </c:ser>
        <c:dLbls>
          <c:dLblPos val="bestFit"/>
          <c:showLegendKey val="0"/>
          <c:showVal val="1"/>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DASH.xlsx]Sheet4!PivotTable3</c:name>
    <c:fmtId val="3"/>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solidFill>
                  <a:schemeClr val="tx1"/>
                </a:solidFill>
              </a:rPr>
              <a:t>AVERAGE</a:t>
            </a:r>
            <a:r>
              <a:rPr lang="en-IN" baseline="0">
                <a:solidFill>
                  <a:schemeClr val="tx1"/>
                </a:solidFill>
              </a:rPr>
              <a:t> SALES OF PRODUCT ACROSS YEAR</a:t>
            </a:r>
            <a:endParaRPr lang="en-IN">
              <a:solidFill>
                <a:schemeClr val="tx1"/>
              </a:solidFill>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Sheet4!$D$4:$D$5</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Sheet4!$C$6:$C$11</c:f>
              <c:strCache>
                <c:ptCount val="6"/>
                <c:pt idx="0">
                  <c:v>Amarilla</c:v>
                </c:pt>
                <c:pt idx="1">
                  <c:v>Carretera</c:v>
                </c:pt>
                <c:pt idx="2">
                  <c:v>Montana</c:v>
                </c:pt>
                <c:pt idx="3">
                  <c:v>Paseo</c:v>
                </c:pt>
                <c:pt idx="4">
                  <c:v>Velo</c:v>
                </c:pt>
                <c:pt idx="5">
                  <c:v>VTT</c:v>
                </c:pt>
              </c:strCache>
            </c:strRef>
          </c:cat>
          <c:val>
            <c:numRef>
              <c:f>Sheet4!$D$6:$D$11</c:f>
              <c:numCache>
                <c:formatCode>_-* #,##0_-;\-* #,##0_-;_-* "-"??_-;_-@_-</c:formatCode>
                <c:ptCount val="6"/>
                <c:pt idx="0">
                  <c:v>153005.76217391304</c:v>
                </c:pt>
                <c:pt idx="1">
                  <c:v>61168.080869565223</c:v>
                </c:pt>
                <c:pt idx="2">
                  <c:v>172860.13217391304</c:v>
                </c:pt>
                <c:pt idx="3">
                  <c:v>115975.43313725491</c:v>
                </c:pt>
                <c:pt idx="4">
                  <c:v>229529.62074074073</c:v>
                </c:pt>
                <c:pt idx="5">
                  <c:v>192908.11535714287</c:v>
                </c:pt>
              </c:numCache>
            </c:numRef>
          </c:val>
          <c:extLst>
            <c:ext xmlns:c16="http://schemas.microsoft.com/office/drawing/2014/chart" uri="{C3380CC4-5D6E-409C-BE32-E72D297353CC}">
              <c16:uniqueId val="{00000000-9196-49FF-83D3-DF76B3CB84B0}"/>
            </c:ext>
          </c:extLst>
        </c:ser>
        <c:ser>
          <c:idx val="1"/>
          <c:order val="1"/>
          <c:tx>
            <c:strRef>
              <c:f>Sheet4!$E$4:$E$5</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Sheet4!$C$6:$C$11</c:f>
              <c:strCache>
                <c:ptCount val="6"/>
                <c:pt idx="0">
                  <c:v>Amarilla</c:v>
                </c:pt>
                <c:pt idx="1">
                  <c:v>Carretera</c:v>
                </c:pt>
                <c:pt idx="2">
                  <c:v>Montana</c:v>
                </c:pt>
                <c:pt idx="3">
                  <c:v>Paseo</c:v>
                </c:pt>
                <c:pt idx="4">
                  <c:v>Velo</c:v>
                </c:pt>
                <c:pt idx="5">
                  <c:v>VTT</c:v>
                </c:pt>
              </c:strCache>
            </c:strRef>
          </c:cat>
          <c:val>
            <c:numRef>
              <c:f>Sheet4!$E$6:$E$11</c:f>
              <c:numCache>
                <c:formatCode>_-* #,##0_-;\-* #,##0_-;_-* "-"??_-;_-@_-</c:formatCode>
                <c:ptCount val="6"/>
                <c:pt idx="0">
                  <c:v>200394.13422535211</c:v>
                </c:pt>
                <c:pt idx="1">
                  <c:v>177263.45750000002</c:v>
                </c:pt>
                <c:pt idx="2">
                  <c:v>163071.69771428572</c:v>
                </c:pt>
                <c:pt idx="3">
                  <c:v>179446.33682119206</c:v>
                </c:pt>
                <c:pt idx="4">
                  <c:v>146984.87445121951</c:v>
                </c:pt>
                <c:pt idx="5">
                  <c:v>186549.30604938269</c:v>
                </c:pt>
              </c:numCache>
            </c:numRef>
          </c:val>
          <c:extLst>
            <c:ext xmlns:c16="http://schemas.microsoft.com/office/drawing/2014/chart" uri="{C3380CC4-5D6E-409C-BE32-E72D297353CC}">
              <c16:uniqueId val="{00000000-E526-4AE4-9CE1-27D5827E7CD6}"/>
            </c:ext>
          </c:extLst>
        </c:ser>
        <c:dLbls>
          <c:showLegendKey val="0"/>
          <c:showVal val="0"/>
          <c:showCatName val="0"/>
          <c:showSerName val="0"/>
          <c:showPercent val="0"/>
          <c:showBubbleSize val="0"/>
        </c:dLbls>
        <c:gapWidth val="100"/>
        <c:overlap val="-24"/>
        <c:axId val="515824287"/>
        <c:axId val="575748447"/>
      </c:barChart>
      <c:catAx>
        <c:axId val="5158242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IN">
                    <a:solidFill>
                      <a:schemeClr val="tx1"/>
                    </a:solidFill>
                  </a:rPr>
                  <a:t>Product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5748447"/>
        <c:crosses val="autoZero"/>
        <c:auto val="1"/>
        <c:lblAlgn val="ctr"/>
        <c:lblOffset val="100"/>
        <c:noMultiLvlLbl val="0"/>
      </c:catAx>
      <c:valAx>
        <c:axId val="5757484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IN">
                    <a:solidFill>
                      <a:schemeClr val="tx1"/>
                    </a:solidFill>
                  </a:rPr>
                  <a:t>average</a:t>
                </a:r>
                <a:r>
                  <a:rPr lang="en-IN" baseline="0">
                    <a:solidFill>
                      <a:schemeClr val="tx1"/>
                    </a:solidFill>
                  </a:rPr>
                  <a:t> sales</a:t>
                </a:r>
                <a:endParaRPr lang="en-IN">
                  <a:solidFill>
                    <a:schemeClr val="tx1"/>
                  </a:solidFill>
                </a:endParaRP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t;999999]\ #,,&quot;M&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5824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DASH.xlsx]Sheet5!PivotTable4</c:name>
    <c:fmtId val="16"/>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sz="1600">
                <a:solidFill>
                  <a:schemeClr val="tx1"/>
                </a:solidFill>
              </a:rPr>
              <a:t>PROFITABLE</a:t>
            </a:r>
            <a:r>
              <a:rPr lang="en-IN" sz="1600" baseline="0">
                <a:solidFill>
                  <a:schemeClr val="tx1"/>
                </a:solidFill>
              </a:rPr>
              <a:t> PRODUCT ACROSS YEAR</a:t>
            </a:r>
            <a:endParaRPr lang="en-IN" sz="1600">
              <a:solidFill>
                <a:schemeClr val="tx1"/>
              </a:solidFill>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Sheet5!$D$4:$D$5</c:f>
              <c:strCache>
                <c:ptCount val="1"/>
                <c:pt idx="0">
                  <c:v>2013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Sheet5!$C$6:$C$11</c:f>
              <c:strCache>
                <c:ptCount val="6"/>
                <c:pt idx="0">
                  <c:v>Amarilla</c:v>
                </c:pt>
                <c:pt idx="1">
                  <c:v>Carretera</c:v>
                </c:pt>
                <c:pt idx="2">
                  <c:v>Montana</c:v>
                </c:pt>
                <c:pt idx="3">
                  <c:v>Paseo</c:v>
                </c:pt>
                <c:pt idx="4">
                  <c:v>Velo</c:v>
                </c:pt>
                <c:pt idx="5">
                  <c:v>VTT</c:v>
                </c:pt>
              </c:strCache>
            </c:strRef>
          </c:cat>
          <c:val>
            <c:numRef>
              <c:f>Sheet5!$D$6:$D$11</c:f>
              <c:numCache>
                <c:formatCode>_-* #,##0_-;\-* #,##0_-;_-* "-"??_-;_-@_-</c:formatCode>
                <c:ptCount val="6"/>
                <c:pt idx="0">
                  <c:v>781949.53</c:v>
                </c:pt>
                <c:pt idx="1">
                  <c:v>38768.86</c:v>
                </c:pt>
                <c:pt idx="2">
                  <c:v>457758.04</c:v>
                </c:pt>
                <c:pt idx="3">
                  <c:v>1099853.0900000001</c:v>
                </c:pt>
                <c:pt idx="4">
                  <c:v>621949.76</c:v>
                </c:pt>
                <c:pt idx="5">
                  <c:v>878185.23</c:v>
                </c:pt>
              </c:numCache>
            </c:numRef>
          </c:val>
          <c:extLst>
            <c:ext xmlns:c16="http://schemas.microsoft.com/office/drawing/2014/chart" uri="{C3380CC4-5D6E-409C-BE32-E72D297353CC}">
              <c16:uniqueId val="{00000000-7530-492B-8D43-DBD9F695CBD1}"/>
            </c:ext>
          </c:extLst>
        </c:ser>
        <c:ser>
          <c:idx val="1"/>
          <c:order val="1"/>
          <c:tx>
            <c:strRef>
              <c:f>Sheet5!$E$4:$E$5</c:f>
              <c:strCache>
                <c:ptCount val="1"/>
                <c:pt idx="0">
                  <c:v>2014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Sheet5!$C$6:$C$11</c:f>
              <c:strCache>
                <c:ptCount val="6"/>
                <c:pt idx="0">
                  <c:v>Amarilla</c:v>
                </c:pt>
                <c:pt idx="1">
                  <c:v>Carretera</c:v>
                </c:pt>
                <c:pt idx="2">
                  <c:v>Montana</c:v>
                </c:pt>
                <c:pt idx="3">
                  <c:v>Paseo</c:v>
                </c:pt>
                <c:pt idx="4">
                  <c:v>Velo</c:v>
                </c:pt>
                <c:pt idx="5">
                  <c:v>VTT</c:v>
                </c:pt>
              </c:strCache>
            </c:strRef>
          </c:cat>
          <c:val>
            <c:numRef>
              <c:f>Sheet5!$E$6:$E$11</c:f>
              <c:numCache>
                <c:formatCode>_-* #,##0_-;\-* #,##0_-;_-* "-"??_-;_-@_-</c:formatCode>
                <c:ptCount val="6"/>
                <c:pt idx="0">
                  <c:v>2032154.53</c:v>
                </c:pt>
                <c:pt idx="1">
                  <c:v>1788036.0249999999</c:v>
                </c:pt>
                <c:pt idx="2">
                  <c:v>1656996.84</c:v>
                </c:pt>
                <c:pt idx="3">
                  <c:v>3697584.86</c:v>
                </c:pt>
                <c:pt idx="4">
                  <c:v>1684042.7050000001</c:v>
                </c:pt>
                <c:pt idx="5">
                  <c:v>2156422.79</c:v>
                </c:pt>
              </c:numCache>
            </c:numRef>
          </c:val>
          <c:extLst>
            <c:ext xmlns:c16="http://schemas.microsoft.com/office/drawing/2014/chart" uri="{C3380CC4-5D6E-409C-BE32-E72D297353CC}">
              <c16:uniqueId val="{00000000-BF79-43F3-8EDA-083B7A0795A4}"/>
            </c:ext>
          </c:extLst>
        </c:ser>
        <c:dLbls>
          <c:showLegendKey val="0"/>
          <c:showVal val="0"/>
          <c:showCatName val="0"/>
          <c:showSerName val="0"/>
          <c:showPercent val="0"/>
          <c:showBubbleSize val="0"/>
        </c:dLbls>
        <c:gapWidth val="100"/>
        <c:overlap val="-24"/>
        <c:axId val="574673839"/>
        <c:axId val="574669263"/>
      </c:barChart>
      <c:catAx>
        <c:axId val="5746738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IN" b="1">
                    <a:solidFill>
                      <a:schemeClr val="tx1"/>
                    </a:solidFill>
                  </a:rPr>
                  <a:t>Product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74669263"/>
        <c:crosses val="autoZero"/>
        <c:auto val="1"/>
        <c:lblAlgn val="ctr"/>
        <c:lblOffset val="100"/>
        <c:noMultiLvlLbl val="0"/>
      </c:catAx>
      <c:valAx>
        <c:axId val="57466926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IN" b="1">
                    <a:solidFill>
                      <a:schemeClr val="tx1"/>
                    </a:solidFill>
                  </a:rPr>
                  <a:t>profit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t;999999]\ #,,&quot;M&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46738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DASH.xlsx]Sheet6!PivotTable1</c:name>
    <c:fmtId val="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solidFill>
                  <a:schemeClr val="bg1"/>
                </a:solidFill>
              </a:rPr>
              <a:t>SALES</a:t>
            </a:r>
            <a:r>
              <a:rPr lang="en-IN" baseline="0">
                <a:solidFill>
                  <a:schemeClr val="bg1"/>
                </a:solidFill>
              </a:rPr>
              <a:t> OF EACH DOMAIN ACROSS YEARS</a:t>
            </a:r>
            <a:endParaRPr lang="en-IN">
              <a:solidFill>
                <a:schemeClr val="bg1"/>
              </a:solidFill>
            </a:endParaRPr>
          </a:p>
        </c:rich>
      </c:tx>
      <c:layout>
        <c:manualLayout>
          <c:xMode val="edge"/>
          <c:yMode val="edge"/>
          <c:x val="0.1134152549113179"/>
          <c:y val="3.26797385620915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Sheet6!$D$4:$D$5</c:f>
              <c:strCache>
                <c:ptCount val="1"/>
                <c:pt idx="0">
                  <c:v>2013</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Sheet6!$C$6:$C$10</c:f>
              <c:strCache>
                <c:ptCount val="5"/>
                <c:pt idx="0">
                  <c:v>Channel Partners</c:v>
                </c:pt>
                <c:pt idx="1">
                  <c:v>Enterprise</c:v>
                </c:pt>
                <c:pt idx="2">
                  <c:v>Government</c:v>
                </c:pt>
                <c:pt idx="3">
                  <c:v>Midmarket</c:v>
                </c:pt>
                <c:pt idx="4">
                  <c:v>Small Business</c:v>
                </c:pt>
              </c:strCache>
            </c:strRef>
          </c:cat>
          <c:val>
            <c:numRef>
              <c:f>Sheet6!$D$6:$D$10</c:f>
              <c:numCache>
                <c:formatCode>0</c:formatCode>
                <c:ptCount val="5"/>
                <c:pt idx="0">
                  <c:v>398090.28</c:v>
                </c:pt>
                <c:pt idx="1">
                  <c:v>4049562.5</c:v>
                </c:pt>
                <c:pt idx="2">
                  <c:v>13085685.279999999</c:v>
                </c:pt>
                <c:pt idx="3">
                  <c:v>546243.44999999995</c:v>
                </c:pt>
                <c:pt idx="4">
                  <c:v>8335674</c:v>
                </c:pt>
              </c:numCache>
            </c:numRef>
          </c:val>
          <c:extLst>
            <c:ext xmlns:c16="http://schemas.microsoft.com/office/drawing/2014/chart" uri="{C3380CC4-5D6E-409C-BE32-E72D297353CC}">
              <c16:uniqueId val="{00000000-F66C-4432-95EE-A71DCFEA08FE}"/>
            </c:ext>
          </c:extLst>
        </c:ser>
        <c:ser>
          <c:idx val="1"/>
          <c:order val="1"/>
          <c:tx>
            <c:strRef>
              <c:f>Sheet6!$E$4:$E$5</c:f>
              <c:strCache>
                <c:ptCount val="1"/>
                <c:pt idx="0">
                  <c:v>2014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Sheet6!$C$6:$C$10</c:f>
              <c:strCache>
                <c:ptCount val="5"/>
                <c:pt idx="0">
                  <c:v>Channel Partners</c:v>
                </c:pt>
                <c:pt idx="1">
                  <c:v>Enterprise</c:v>
                </c:pt>
                <c:pt idx="2">
                  <c:v>Government</c:v>
                </c:pt>
                <c:pt idx="3">
                  <c:v>Midmarket</c:v>
                </c:pt>
                <c:pt idx="4">
                  <c:v>Small Business</c:v>
                </c:pt>
              </c:strCache>
            </c:strRef>
          </c:cat>
          <c:val>
            <c:numRef>
              <c:f>Sheet6!$E$6:$E$10</c:f>
              <c:numCache>
                <c:formatCode>0</c:formatCode>
                <c:ptCount val="5"/>
                <c:pt idx="0">
                  <c:v>1402503.36</c:v>
                </c:pt>
                <c:pt idx="1">
                  <c:v>15562131.875</c:v>
                </c:pt>
                <c:pt idx="2">
                  <c:v>39418575.390000001</c:v>
                </c:pt>
                <c:pt idx="3">
                  <c:v>1835639.625</c:v>
                </c:pt>
                <c:pt idx="4">
                  <c:v>34092244.5</c:v>
                </c:pt>
              </c:numCache>
            </c:numRef>
          </c:val>
          <c:extLst>
            <c:ext xmlns:c16="http://schemas.microsoft.com/office/drawing/2014/chart" uri="{C3380CC4-5D6E-409C-BE32-E72D297353CC}">
              <c16:uniqueId val="{00000000-D0BE-49C0-9466-0F78D44EF7B1}"/>
            </c:ext>
          </c:extLst>
        </c:ser>
        <c:dLbls>
          <c:showLegendKey val="0"/>
          <c:showVal val="0"/>
          <c:showCatName val="0"/>
          <c:showSerName val="0"/>
          <c:showPercent val="0"/>
          <c:showBubbleSize val="0"/>
        </c:dLbls>
        <c:gapWidth val="100"/>
        <c:overlap val="-24"/>
        <c:axId val="745511919"/>
        <c:axId val="745512335"/>
      </c:barChart>
      <c:catAx>
        <c:axId val="7455119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SEGEMNT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45512335"/>
        <c:crosses val="autoZero"/>
        <c:auto val="1"/>
        <c:lblAlgn val="ctr"/>
        <c:lblOffset val="100"/>
        <c:noMultiLvlLbl val="0"/>
      </c:catAx>
      <c:valAx>
        <c:axId val="74551233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SALES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t;999999]\ #,,&quot;M&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5511919"/>
        <c:crosses val="autoZero"/>
        <c:crossBetween val="between"/>
      </c:valAx>
      <c:spPr>
        <a:noFill/>
        <a:ln>
          <a:noFill/>
        </a:ln>
        <a:effectLst/>
      </c:spPr>
    </c:plotArea>
    <c:legend>
      <c:legendPos val="r"/>
      <c:layout/>
      <c:overlay val="0"/>
      <c:spPr>
        <a:solidFill>
          <a:schemeClr val="accent2">
            <a:lumMod val="20000"/>
            <a:lumOff val="80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DASH.xlsx]Sheet3!PivotTable2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 OF PRODUCT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Sheet3!$D$4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Sheet3!$C$5:$C$10</c:f>
              <c:strCache>
                <c:ptCount val="6"/>
                <c:pt idx="0">
                  <c:v>Amarilla</c:v>
                </c:pt>
                <c:pt idx="1">
                  <c:v>Carretera</c:v>
                </c:pt>
                <c:pt idx="2">
                  <c:v>Montana</c:v>
                </c:pt>
                <c:pt idx="3">
                  <c:v>Paseo</c:v>
                </c:pt>
                <c:pt idx="4">
                  <c:v>Velo</c:v>
                </c:pt>
                <c:pt idx="5">
                  <c:v>VTT</c:v>
                </c:pt>
              </c:strCache>
            </c:strRef>
          </c:cat>
          <c:val>
            <c:numRef>
              <c:f>Sheet3!$D$5:$D$10</c:f>
              <c:numCache>
                <c:formatCode>0</c:formatCode>
                <c:ptCount val="6"/>
                <c:pt idx="0">
                  <c:v>94</c:v>
                </c:pt>
                <c:pt idx="1">
                  <c:v>93</c:v>
                </c:pt>
                <c:pt idx="2">
                  <c:v>93</c:v>
                </c:pt>
                <c:pt idx="3">
                  <c:v>202</c:v>
                </c:pt>
                <c:pt idx="4">
                  <c:v>109</c:v>
                </c:pt>
                <c:pt idx="5">
                  <c:v>109</c:v>
                </c:pt>
              </c:numCache>
            </c:numRef>
          </c:val>
          <c:extLst>
            <c:ext xmlns:c16="http://schemas.microsoft.com/office/drawing/2014/chart" uri="{C3380CC4-5D6E-409C-BE32-E72D297353CC}">
              <c16:uniqueId val="{00000014-E02F-46F2-9EEA-961ABA7E0154}"/>
            </c:ext>
          </c:extLst>
        </c:ser>
        <c:dLbls>
          <c:showLegendKey val="0"/>
          <c:showVal val="0"/>
          <c:showCatName val="0"/>
          <c:showSerName val="0"/>
          <c:showPercent val="0"/>
          <c:showBubbleSize val="0"/>
        </c:dLbls>
        <c:gapWidth val="100"/>
        <c:overlap val="-24"/>
        <c:axId val="515824287"/>
        <c:axId val="575748447"/>
      </c:barChart>
      <c:catAx>
        <c:axId val="5158242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Product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748447"/>
        <c:crosses val="autoZero"/>
        <c:auto val="1"/>
        <c:lblAlgn val="ctr"/>
        <c:lblOffset val="100"/>
        <c:noMultiLvlLbl val="0"/>
      </c:catAx>
      <c:valAx>
        <c:axId val="5757484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a:t>
                </a:r>
                <a:r>
                  <a:rPr lang="en-IN" baseline="0"/>
                  <a:t> sales</a:t>
                </a:r>
                <a:endParaRPr lang="en-IN"/>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824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IN">
                <a:solidFill>
                  <a:sysClr val="windowText" lastClr="000000"/>
                </a:solidFill>
              </a:rPr>
              <a:t>% OF PRODUCTWISE</a:t>
            </a:r>
            <a:r>
              <a:rPr lang="en-IN" baseline="0">
                <a:solidFill>
                  <a:sysClr val="windowText" lastClr="000000"/>
                </a:solidFill>
              </a:rPr>
              <a:t> REVENUE</a:t>
            </a:r>
            <a:endParaRPr lang="en-IN">
              <a:solidFill>
                <a:sysClr val="windowText" lastClr="000000"/>
              </a:solidFill>
            </a:endParaRPr>
          </a:p>
        </c:rich>
      </c:tx>
      <c:layout>
        <c:manualLayout>
          <c:xMode val="edge"/>
          <c:yMode val="edge"/>
          <c:x val="0.215399308395056"/>
          <c:y val="3.851091142490372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9408278190578285"/>
          <c:y val="0.34297328687572592"/>
          <c:w val="0.31011299643882545"/>
          <c:h val="0.46030709575937157"/>
        </c:manualLayout>
      </c:layout>
      <c:pieChart>
        <c:varyColors val="1"/>
        <c:ser>
          <c:idx val="0"/>
          <c:order val="0"/>
          <c:explosion val="24"/>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018-469A-B09E-9A1765727D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018-469A-B09E-9A1765727D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018-469A-B09E-9A1765727DD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018-469A-B09E-9A1765727DD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018-469A-B09E-9A1765727DD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018-469A-B09E-9A1765727DD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Sheet7!$D$5:$I$5</c:f>
              <c:strCache>
                <c:ptCount val="6"/>
                <c:pt idx="0">
                  <c:v>Amarilla</c:v>
                </c:pt>
                <c:pt idx="1">
                  <c:v>Carretera</c:v>
                </c:pt>
                <c:pt idx="2">
                  <c:v>Montana</c:v>
                </c:pt>
                <c:pt idx="3">
                  <c:v>Paseo</c:v>
                </c:pt>
                <c:pt idx="4">
                  <c:v>Velo</c:v>
                </c:pt>
                <c:pt idx="5">
                  <c:v>VTT</c:v>
                </c:pt>
              </c:strCache>
            </c:strRef>
          </c:cat>
          <c:val>
            <c:numRef>
              <c:f>Sheet7!$D$6:$I$6</c:f>
              <c:numCache>
                <c:formatCode>0</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C-6018-469A-B09E-9A1765727DD3}"/>
            </c:ext>
          </c:extLst>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6018-469A-B09E-9A1765727D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6018-469A-B09E-9A1765727D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6018-469A-B09E-9A1765727DD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6018-469A-B09E-9A1765727DD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6018-469A-B09E-9A1765727DD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6018-469A-B09E-9A1765727D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Sheet7!$D$5:$I$5</c:f>
              <c:strCache>
                <c:ptCount val="6"/>
                <c:pt idx="0">
                  <c:v>Amarilla</c:v>
                </c:pt>
                <c:pt idx="1">
                  <c:v>Carretera</c:v>
                </c:pt>
                <c:pt idx="2">
                  <c:v>Montana</c:v>
                </c:pt>
                <c:pt idx="3">
                  <c:v>Paseo</c:v>
                </c:pt>
                <c:pt idx="4">
                  <c:v>Velo</c:v>
                </c:pt>
                <c:pt idx="5">
                  <c:v>VTT</c:v>
                </c:pt>
              </c:strCache>
            </c:strRef>
          </c:cat>
          <c:val>
            <c:numRef>
              <c:f>Sheet7!$D$7:$I$7</c:f>
              <c:numCache>
                <c:formatCode>0%</c:formatCode>
                <c:ptCount val="6"/>
                <c:pt idx="0">
                  <c:v>0.14947916802913097</c:v>
                </c:pt>
                <c:pt idx="1">
                  <c:v>0.11636260909853394</c:v>
                </c:pt>
                <c:pt idx="2">
                  <c:v>0.12963256973953571</c:v>
                </c:pt>
                <c:pt idx="3">
                  <c:v>0.27804395467146575</c:v>
                </c:pt>
                <c:pt idx="4">
                  <c:v>0.15371532456808462</c:v>
                </c:pt>
                <c:pt idx="5">
                  <c:v>0.17276637389324898</c:v>
                </c:pt>
              </c:numCache>
            </c:numRef>
          </c:val>
          <c:extLst>
            <c:ext xmlns:c16="http://schemas.microsoft.com/office/drawing/2014/chart" uri="{C3380CC4-5D6E-409C-BE32-E72D297353CC}">
              <c16:uniqueId val="{00000019-6018-469A-B09E-9A1765727DD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solidFill>
          <a:schemeClr val="accent2">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[Financial DASH.xlsx]Sheet9!PivotTable3</c:name>
    <c:fmtId val="14"/>
  </c:pivotSource>
  <c:chart>
    <c:title>
      <c:tx>
        <c:rich>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r>
              <a:rPr lang="en-US" b="1">
                <a:solidFill>
                  <a:sysClr val="windowText" lastClr="000000"/>
                </a:solidFill>
              </a:rPr>
              <a:t>QUANTITY</a:t>
            </a:r>
            <a:r>
              <a:rPr lang="en-US" b="1" baseline="0">
                <a:solidFill>
                  <a:sysClr val="windowText" lastClr="000000"/>
                </a:solidFill>
              </a:rPr>
              <a:t> SOLD</a:t>
            </a:r>
            <a:endParaRPr lang="en-US"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endParaRPr lang="en-US"/>
        </a:p>
      </c:txPr>
    </c:title>
    <c:autoTitleDeleted val="0"/>
    <c:pivotFmts>
      <c:pivotFmt>
        <c:idx val="0"/>
      </c:pivotFmt>
      <c:pivotFmt>
        <c:idx val="1"/>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pivotFmt>
      <c:pivotFmt>
        <c:idx val="2"/>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pivotFmt>
      <c:pivotFmt>
        <c:idx val="3"/>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pivotFmt>
      <c:pivotFmt>
        <c:idx val="4"/>
        <c:spPr>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pivotFmt>
    </c:pivotFmts>
    <c:plotArea>
      <c:layout/>
      <c:lineChart>
        <c:grouping val="standard"/>
        <c:varyColors val="0"/>
        <c:ser>
          <c:idx val="0"/>
          <c:order val="0"/>
          <c:tx>
            <c:strRef>
              <c:f>Sheet9!$D$4</c:f>
              <c:strCache>
                <c:ptCount val="1"/>
                <c:pt idx="0">
                  <c:v>Total</c:v>
                </c:pt>
              </c:strCache>
            </c:strRef>
          </c:tx>
          <c:spPr>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cat>
            <c:strRef>
              <c:f>Sheet9!$C$5:$C$10</c:f>
              <c:strCache>
                <c:ptCount val="6"/>
                <c:pt idx="0">
                  <c:v>Amarilla</c:v>
                </c:pt>
                <c:pt idx="1">
                  <c:v>Carretera</c:v>
                </c:pt>
                <c:pt idx="2">
                  <c:v>Montana</c:v>
                </c:pt>
                <c:pt idx="3">
                  <c:v>Paseo</c:v>
                </c:pt>
                <c:pt idx="4">
                  <c:v>Velo</c:v>
                </c:pt>
                <c:pt idx="5">
                  <c:v>VTT</c:v>
                </c:pt>
              </c:strCache>
            </c:strRef>
          </c:cat>
          <c:val>
            <c:numRef>
              <c:f>Sheet9!$D$5:$D$10</c:f>
              <c:numCache>
                <c:formatCode>0</c:formatCode>
                <c:ptCount val="6"/>
                <c:pt idx="0">
                  <c:v>155315</c:v>
                </c:pt>
                <c:pt idx="1">
                  <c:v>146846</c:v>
                </c:pt>
                <c:pt idx="2">
                  <c:v>154198</c:v>
                </c:pt>
                <c:pt idx="3">
                  <c:v>338239.5</c:v>
                </c:pt>
                <c:pt idx="4">
                  <c:v>162424.5</c:v>
                </c:pt>
                <c:pt idx="5">
                  <c:v>168783</c:v>
                </c:pt>
              </c:numCache>
            </c:numRef>
          </c:val>
          <c:smooth val="0"/>
          <c:extLst>
            <c:ext xmlns:c16="http://schemas.microsoft.com/office/drawing/2014/chart" uri="{C3380CC4-5D6E-409C-BE32-E72D297353CC}">
              <c16:uniqueId val="{00000000-C6F2-4B2C-B691-86CEDCECCC9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52182095"/>
        <c:axId val="752184591"/>
      </c:lineChart>
      <c:catAx>
        <c:axId val="75218209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IN">
                    <a:solidFill>
                      <a:schemeClr val="bg1"/>
                    </a:solidFill>
                  </a:rPr>
                  <a:t>PRODUCT</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752184591"/>
        <c:crosses val="autoZero"/>
        <c:auto val="1"/>
        <c:lblAlgn val="ctr"/>
        <c:lblOffset val="100"/>
        <c:noMultiLvlLbl val="0"/>
      </c:catAx>
      <c:valAx>
        <c:axId val="75218459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r>
                  <a:rPr lang="en-IN">
                    <a:solidFill>
                      <a:sysClr val="windowText" lastClr="000000"/>
                    </a:solidFill>
                  </a:rPr>
                  <a:t>UNITS</a:t>
                </a:r>
                <a:r>
                  <a:rPr lang="en-IN" baseline="0">
                    <a:solidFill>
                      <a:sysClr val="windowText" lastClr="000000"/>
                    </a:solidFill>
                  </a:rPr>
                  <a:t> SOLD</a:t>
                </a:r>
                <a:endParaRPr lang="en-IN">
                  <a:solidFill>
                    <a:sysClr val="windowText" lastClr="000000"/>
                  </a:solidFill>
                </a:endParaRP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mn-lt"/>
                <a:ea typeface="+mn-ea"/>
                <a:cs typeface="+mn-cs"/>
              </a:defRPr>
            </a:pPr>
            <a:endParaRPr lang="en-US"/>
          </a:p>
        </c:txPr>
        <c:crossAx val="752182095"/>
        <c:crosses val="autoZero"/>
        <c:crossBetween val="between"/>
      </c:valAx>
      <c:spPr>
        <a:noFill/>
        <a:ln>
          <a:noFill/>
        </a:ln>
        <a:effectLst/>
      </c:spPr>
    </c:plotArea>
    <c:plotVisOnly val="1"/>
    <c:dispBlanksAs val="gap"/>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[Financial DASH.xlsx]Sheet8!PivotTable1</c:name>
    <c:fmtId val="4"/>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600">
                <a:solidFill>
                  <a:sysClr val="windowText" lastClr="000000"/>
                </a:solidFill>
              </a:rPr>
              <a:t>Manufacturing</a:t>
            </a:r>
            <a:r>
              <a:rPr lang="en-US" sz="1600" baseline="0">
                <a:solidFill>
                  <a:sysClr val="windowText" lastClr="000000"/>
                </a:solidFill>
              </a:rPr>
              <a:t> Price Variation in two years</a:t>
            </a:r>
            <a:endParaRPr lang="en-US" sz="1600">
              <a:solidFill>
                <a:sysClr val="windowText" lastClr="000000"/>
              </a:solidFill>
            </a:endParaRPr>
          </a:p>
        </c:rich>
      </c:tx>
      <c:layout>
        <c:manualLayout>
          <c:xMode val="edge"/>
          <c:yMode val="edge"/>
          <c:x val="9.290160252855717E-2"/>
          <c:y val="3.06051232232334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6158818097876247E-2"/>
              <c:y val="-8.33333333333333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3084025854108958E-2"/>
              <c:y val="-0.16666666666666674"/>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
          <c:idx val="0"/>
          <c:layout>
            <c:manualLayout>
              <c:x val="-1.6158818097876247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
          <c:idx val="0"/>
          <c:layout>
            <c:manualLayout>
              <c:x val="2.3084025854108958E-2"/>
              <c:y val="-0.1666666666666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
          <c:idx val="0"/>
          <c:layout>
            <c:manualLayout>
              <c:x val="-2.9342723004694864E-2"/>
              <c:y val="-5.13698630136986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
          <c:idx val="0"/>
          <c:layout>
            <c:manualLayout>
              <c:x val="8.8028169014083436E-3"/>
              <c:y val="-0.136986301369863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Sheet8!$C$5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s>
            <c:dLbl>
              <c:idx val="0"/>
              <c:layout>
                <c:manualLayout>
                  <c:x val="-2.9342723004694864E-2"/>
                  <c:y val="-5.13698630136986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EC09-49EF-ACC9-D7C5BED19C48}"/>
                </c:ext>
              </c:extLst>
            </c:dLbl>
            <c:dLbl>
              <c:idx val="1"/>
              <c:layout>
                <c:manualLayout>
                  <c:x val="8.8028169014083436E-3"/>
                  <c:y val="-0.136986301369863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EC09-49EF-ACC9-D7C5BED19C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Sheet8!$B$6:$B$8</c:f>
              <c:strCache>
                <c:ptCount val="2"/>
                <c:pt idx="0">
                  <c:v>2013</c:v>
                </c:pt>
                <c:pt idx="1">
                  <c:v>2014</c:v>
                </c:pt>
              </c:strCache>
            </c:strRef>
          </c:cat>
          <c:val>
            <c:numRef>
              <c:f>Sheet8!$C$6:$C$8</c:f>
              <c:numCache>
                <c:formatCode>_-* #,##0_-;\-* #,##0_-;_-* "-"??_-;_-@_-</c:formatCode>
                <c:ptCount val="2"/>
                <c:pt idx="0">
                  <c:v>16914</c:v>
                </c:pt>
                <c:pt idx="1">
                  <c:v>50620</c:v>
                </c:pt>
              </c:numCache>
            </c:numRef>
          </c:val>
          <c:extLst>
            <c:ext xmlns:c16="http://schemas.microsoft.com/office/drawing/2014/chart" uri="{C3380CC4-5D6E-409C-BE32-E72D297353CC}">
              <c16:uniqueId val="{00000002-EC09-49EF-ACC9-D7C5BED19C48}"/>
            </c:ext>
          </c:extLst>
        </c:ser>
        <c:dLbls>
          <c:showLegendKey val="0"/>
          <c:showVal val="1"/>
          <c:showCatName val="0"/>
          <c:showSerName val="0"/>
          <c:showPercent val="0"/>
          <c:showBubbleSize val="0"/>
        </c:dLbls>
        <c:axId val="1349454063"/>
        <c:axId val="1349453647"/>
        <c:axId val="1904326383"/>
      </c:area3DChart>
      <c:catAx>
        <c:axId val="1349454063"/>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49453647"/>
        <c:crosses val="autoZero"/>
        <c:auto val="1"/>
        <c:lblAlgn val="ctr"/>
        <c:lblOffset val="100"/>
        <c:noMultiLvlLbl val="0"/>
      </c:catAx>
      <c:valAx>
        <c:axId val="1349453647"/>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49454063"/>
        <c:crosses val="autoZero"/>
        <c:crossBetween val="midCat"/>
      </c:valAx>
      <c:serAx>
        <c:axId val="1904326383"/>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49453647"/>
        <c:crosses val="autoZero"/>
      </c:serAx>
      <c:spPr>
        <a:noFill/>
        <a:ln>
          <a:noFill/>
        </a:ln>
        <a:effectLst/>
      </c:spPr>
    </c:plotArea>
    <c:plotVisOnly val="1"/>
    <c:dispBlanksAs val="zero"/>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DASH.xlsx]Sheet10!PivotTable8</c:name>
    <c:fmtId val="3"/>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IN" sz="1400">
                <a:solidFill>
                  <a:sysClr val="windowText" lastClr="000000"/>
                </a:solidFill>
              </a:rPr>
              <a:t>SALES</a:t>
            </a:r>
            <a:r>
              <a:rPr lang="en-IN" sz="1400" baseline="0">
                <a:solidFill>
                  <a:sysClr val="windowText" lastClr="000000"/>
                </a:solidFill>
              </a:rPr>
              <a:t> OF PRODUCT ACROSS COUNTRIES</a:t>
            </a:r>
            <a:endParaRPr lang="en-IN" sz="1400">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Sheet10!$D$4:$D$5</c:f>
              <c:strCache>
                <c:ptCount val="1"/>
                <c:pt idx="0">
                  <c:v>Amarilla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Sheet10!$C$6:$C$10</c:f>
              <c:strCache>
                <c:ptCount val="5"/>
                <c:pt idx="0">
                  <c:v>Canada</c:v>
                </c:pt>
                <c:pt idx="1">
                  <c:v>France</c:v>
                </c:pt>
                <c:pt idx="2">
                  <c:v>Germany</c:v>
                </c:pt>
                <c:pt idx="3">
                  <c:v>Mexico</c:v>
                </c:pt>
                <c:pt idx="4">
                  <c:v>United States of America</c:v>
                </c:pt>
              </c:strCache>
            </c:strRef>
          </c:cat>
          <c:val>
            <c:numRef>
              <c:f>Sheet10!$D$6:$D$10</c:f>
              <c:numCache>
                <c:formatCode>_-* #,##0_-;\-* #,##0_-;_-* "-"??_-;_-@_-</c:formatCode>
                <c:ptCount val="5"/>
                <c:pt idx="0">
                  <c:v>3855765.875</c:v>
                </c:pt>
                <c:pt idx="1">
                  <c:v>4016427.13</c:v>
                </c:pt>
                <c:pt idx="2">
                  <c:v>3960250.26</c:v>
                </c:pt>
                <c:pt idx="3">
                  <c:v>3077555.39</c:v>
                </c:pt>
                <c:pt idx="4">
                  <c:v>2837117.4049999998</c:v>
                </c:pt>
              </c:numCache>
            </c:numRef>
          </c:val>
          <c:extLst>
            <c:ext xmlns:c16="http://schemas.microsoft.com/office/drawing/2014/chart" uri="{C3380CC4-5D6E-409C-BE32-E72D297353CC}">
              <c16:uniqueId val="{00000000-F41E-451D-8886-374B7438370B}"/>
            </c:ext>
          </c:extLst>
        </c:ser>
        <c:ser>
          <c:idx val="1"/>
          <c:order val="1"/>
          <c:tx>
            <c:strRef>
              <c:f>Sheet10!$E$4:$E$5</c:f>
              <c:strCache>
                <c:ptCount val="1"/>
                <c:pt idx="0">
                  <c:v>Carretera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Sheet10!$C$6:$C$10</c:f>
              <c:strCache>
                <c:ptCount val="5"/>
                <c:pt idx="0">
                  <c:v>Canada</c:v>
                </c:pt>
                <c:pt idx="1">
                  <c:v>France</c:v>
                </c:pt>
                <c:pt idx="2">
                  <c:v>Germany</c:v>
                </c:pt>
                <c:pt idx="3">
                  <c:v>Mexico</c:v>
                </c:pt>
                <c:pt idx="4">
                  <c:v>United States of America</c:v>
                </c:pt>
              </c:strCache>
            </c:strRef>
          </c:cat>
          <c:val>
            <c:numRef>
              <c:f>Sheet10!$E$6:$E$10</c:f>
              <c:numCache>
                <c:formatCode>_-* #,##0_-;\-* #,##0_-;_-* "-"??_-;_-@_-</c:formatCode>
                <c:ptCount val="5"/>
                <c:pt idx="0">
                  <c:v>2610204.34</c:v>
                </c:pt>
                <c:pt idx="1">
                  <c:v>3423321.895</c:v>
                </c:pt>
                <c:pt idx="2">
                  <c:v>3062340.68</c:v>
                </c:pt>
                <c:pt idx="3">
                  <c:v>2879601.42</c:v>
                </c:pt>
                <c:pt idx="4">
                  <c:v>1839839.55</c:v>
                </c:pt>
              </c:numCache>
            </c:numRef>
          </c:val>
          <c:extLst>
            <c:ext xmlns:c16="http://schemas.microsoft.com/office/drawing/2014/chart" uri="{C3380CC4-5D6E-409C-BE32-E72D297353CC}">
              <c16:uniqueId val="{00000001-F41E-451D-8886-374B7438370B}"/>
            </c:ext>
          </c:extLst>
        </c:ser>
        <c:ser>
          <c:idx val="2"/>
          <c:order val="2"/>
          <c:tx>
            <c:strRef>
              <c:f>Sheet10!$F$4:$F$5</c:f>
              <c:strCache>
                <c:ptCount val="1"/>
                <c:pt idx="0">
                  <c:v>Montana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Sheet10!$C$6:$C$10</c:f>
              <c:strCache>
                <c:ptCount val="5"/>
                <c:pt idx="0">
                  <c:v>Canada</c:v>
                </c:pt>
                <c:pt idx="1">
                  <c:v>France</c:v>
                </c:pt>
                <c:pt idx="2">
                  <c:v>Germany</c:v>
                </c:pt>
                <c:pt idx="3">
                  <c:v>Mexico</c:v>
                </c:pt>
                <c:pt idx="4">
                  <c:v>United States of America</c:v>
                </c:pt>
              </c:strCache>
            </c:strRef>
          </c:cat>
          <c:val>
            <c:numRef>
              <c:f>Sheet10!$F$6:$F$10</c:f>
              <c:numCache>
                <c:formatCode>_-* #,##0_-;\-* #,##0_-;_-* "-"??_-;_-@_-</c:formatCode>
                <c:ptCount val="5"/>
                <c:pt idx="0">
                  <c:v>2711919.03</c:v>
                </c:pt>
                <c:pt idx="1">
                  <c:v>3527382.37</c:v>
                </c:pt>
                <c:pt idx="2">
                  <c:v>3566044.37</c:v>
                </c:pt>
                <c:pt idx="3">
                  <c:v>1941329.31</c:v>
                </c:pt>
                <c:pt idx="4">
                  <c:v>3644126.8</c:v>
                </c:pt>
              </c:numCache>
            </c:numRef>
          </c:val>
          <c:extLst>
            <c:ext xmlns:c16="http://schemas.microsoft.com/office/drawing/2014/chart" uri="{C3380CC4-5D6E-409C-BE32-E72D297353CC}">
              <c16:uniqueId val="{00000002-F41E-451D-8886-374B7438370B}"/>
            </c:ext>
          </c:extLst>
        </c:ser>
        <c:ser>
          <c:idx val="3"/>
          <c:order val="3"/>
          <c:tx>
            <c:strRef>
              <c:f>Sheet10!$G$4:$G$5</c:f>
              <c:strCache>
                <c:ptCount val="1"/>
                <c:pt idx="0">
                  <c:v>Paseo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Sheet10!$C$6:$C$10</c:f>
              <c:strCache>
                <c:ptCount val="5"/>
                <c:pt idx="0">
                  <c:v>Canada</c:v>
                </c:pt>
                <c:pt idx="1">
                  <c:v>France</c:v>
                </c:pt>
                <c:pt idx="2">
                  <c:v>Germany</c:v>
                </c:pt>
                <c:pt idx="3">
                  <c:v>Mexico</c:v>
                </c:pt>
                <c:pt idx="4">
                  <c:v>United States of America</c:v>
                </c:pt>
              </c:strCache>
            </c:strRef>
          </c:cat>
          <c:val>
            <c:numRef>
              <c:f>Sheet10!$G$6:$G$10</c:f>
              <c:numCache>
                <c:formatCode>_-* #,##0_-;\-* #,##0_-;_-* "-"??_-;_-@_-</c:formatCode>
                <c:ptCount val="5"/>
                <c:pt idx="0">
                  <c:v>7611520.9900000002</c:v>
                </c:pt>
                <c:pt idx="1">
                  <c:v>5597751.0599999996</c:v>
                </c:pt>
                <c:pt idx="2">
                  <c:v>5229814.74</c:v>
                </c:pt>
                <c:pt idx="3">
                  <c:v>7627731.3899999997</c:v>
                </c:pt>
                <c:pt idx="4">
                  <c:v>6944325.7699999996</c:v>
                </c:pt>
              </c:numCache>
            </c:numRef>
          </c:val>
          <c:extLst>
            <c:ext xmlns:c16="http://schemas.microsoft.com/office/drawing/2014/chart" uri="{C3380CC4-5D6E-409C-BE32-E72D297353CC}">
              <c16:uniqueId val="{00000003-F41E-451D-8886-374B7438370B}"/>
            </c:ext>
          </c:extLst>
        </c:ser>
        <c:ser>
          <c:idx val="4"/>
          <c:order val="4"/>
          <c:tx>
            <c:strRef>
              <c:f>Sheet10!$H$4:$H$5</c:f>
              <c:strCache>
                <c:ptCount val="1"/>
                <c:pt idx="0">
                  <c:v>Velo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Sheet10!$C$6:$C$10</c:f>
              <c:strCache>
                <c:ptCount val="5"/>
                <c:pt idx="0">
                  <c:v>Canada</c:v>
                </c:pt>
                <c:pt idx="1">
                  <c:v>France</c:v>
                </c:pt>
                <c:pt idx="2">
                  <c:v>Germany</c:v>
                </c:pt>
                <c:pt idx="3">
                  <c:v>Mexico</c:v>
                </c:pt>
                <c:pt idx="4">
                  <c:v>United States of America</c:v>
                </c:pt>
              </c:strCache>
            </c:strRef>
          </c:cat>
          <c:val>
            <c:numRef>
              <c:f>Sheet10!$H$6:$H$10</c:f>
              <c:numCache>
                <c:formatCode>_-* #,##0_-;\-* #,##0_-;_-* "-"??_-;_-@_-</c:formatCode>
                <c:ptCount val="5"/>
                <c:pt idx="0">
                  <c:v>3329490.34</c:v>
                </c:pt>
                <c:pt idx="1">
                  <c:v>3978096.2349999999</c:v>
                </c:pt>
                <c:pt idx="2">
                  <c:v>4392907</c:v>
                </c:pt>
                <c:pt idx="3">
                  <c:v>2250737.89</c:v>
                </c:pt>
                <c:pt idx="4">
                  <c:v>4298828</c:v>
                </c:pt>
              </c:numCache>
            </c:numRef>
          </c:val>
          <c:extLst>
            <c:ext xmlns:c16="http://schemas.microsoft.com/office/drawing/2014/chart" uri="{C3380CC4-5D6E-409C-BE32-E72D297353CC}">
              <c16:uniqueId val="{00000004-F41E-451D-8886-374B7438370B}"/>
            </c:ext>
          </c:extLst>
        </c:ser>
        <c:ser>
          <c:idx val="5"/>
          <c:order val="5"/>
          <c:tx>
            <c:strRef>
              <c:f>Sheet10!$I$4:$I$5</c:f>
              <c:strCache>
                <c:ptCount val="1"/>
                <c:pt idx="0">
                  <c:v>VTT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Sheet10!$C$6:$C$10</c:f>
              <c:strCache>
                <c:ptCount val="5"/>
                <c:pt idx="0">
                  <c:v>Canada</c:v>
                </c:pt>
                <c:pt idx="1">
                  <c:v>France</c:v>
                </c:pt>
                <c:pt idx="2">
                  <c:v>Germany</c:v>
                </c:pt>
                <c:pt idx="3">
                  <c:v>Mexico</c:v>
                </c:pt>
                <c:pt idx="4">
                  <c:v>United States of America</c:v>
                </c:pt>
              </c:strCache>
            </c:strRef>
          </c:cat>
          <c:val>
            <c:numRef>
              <c:f>Sheet10!$I$6:$I$10</c:f>
              <c:numCache>
                <c:formatCode>_-* #,##0_-;\-* #,##0_-;_-* "-"??_-;_-@_-</c:formatCode>
                <c:ptCount val="5"/>
                <c:pt idx="0">
                  <c:v>4768754.3099999996</c:v>
                </c:pt>
                <c:pt idx="1">
                  <c:v>3811193.59</c:v>
                </c:pt>
                <c:pt idx="2">
                  <c:v>3293983.77</c:v>
                </c:pt>
                <c:pt idx="3">
                  <c:v>3172396.71</c:v>
                </c:pt>
                <c:pt idx="4">
                  <c:v>5465592.6399999997</c:v>
                </c:pt>
              </c:numCache>
            </c:numRef>
          </c:val>
          <c:extLst>
            <c:ext xmlns:c16="http://schemas.microsoft.com/office/drawing/2014/chart" uri="{C3380CC4-5D6E-409C-BE32-E72D297353CC}">
              <c16:uniqueId val="{00000005-F41E-451D-8886-374B7438370B}"/>
            </c:ext>
          </c:extLst>
        </c:ser>
        <c:dLbls>
          <c:showLegendKey val="0"/>
          <c:showVal val="0"/>
          <c:showCatName val="0"/>
          <c:showSerName val="0"/>
          <c:showPercent val="0"/>
          <c:showBubbleSize val="0"/>
        </c:dLbls>
        <c:gapWidth val="286"/>
        <c:overlap val="-6"/>
        <c:axId val="752174607"/>
        <c:axId val="752186671"/>
      </c:barChart>
      <c:catAx>
        <c:axId val="752174607"/>
        <c:scaling>
          <c:orientation val="minMax"/>
        </c:scaling>
        <c:delete val="0"/>
        <c:axPos val="b"/>
        <c:title>
          <c:tx>
            <c:rich>
              <a:bodyPr rot="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r>
                  <a:rPr lang="en-IN">
                    <a:solidFill>
                      <a:sysClr val="windowText" lastClr="000000"/>
                    </a:solidFill>
                  </a:rPr>
                  <a:t>COUNTRY</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52186671"/>
        <c:crosses val="autoZero"/>
        <c:auto val="1"/>
        <c:lblAlgn val="ctr"/>
        <c:lblOffset val="100"/>
        <c:noMultiLvlLbl val="0"/>
      </c:catAx>
      <c:valAx>
        <c:axId val="75218667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r>
                  <a:rPr lang="en-IN">
                    <a:solidFill>
                      <a:sysClr val="windowText" lastClr="000000"/>
                    </a:solidFill>
                  </a:rPr>
                  <a:t>SALES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title>
        <c:numFmt formatCode="[&gt;999999]\ #,,&quot;M&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521746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IN">
                <a:solidFill>
                  <a:sysClr val="windowText" lastClr="000000"/>
                </a:solidFill>
              </a:rPr>
              <a:t>SALES ACROSS DAY  OF THE WEEK</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Sheet11!$B$5:$B$11</c:f>
              <c:strCache>
                <c:ptCount val="7"/>
                <c:pt idx="0">
                  <c:v>Monday</c:v>
                </c:pt>
                <c:pt idx="1">
                  <c:v>Tuesday</c:v>
                </c:pt>
                <c:pt idx="2">
                  <c:v>Wednesday</c:v>
                </c:pt>
                <c:pt idx="3">
                  <c:v>Thursday</c:v>
                </c:pt>
                <c:pt idx="4">
                  <c:v>Friday</c:v>
                </c:pt>
                <c:pt idx="5">
                  <c:v>Saturday</c:v>
                </c:pt>
                <c:pt idx="6">
                  <c:v>Sunday</c:v>
                </c:pt>
              </c:strCache>
            </c:strRef>
          </c:cat>
          <c:val>
            <c:numRef>
              <c:f>Sheet11!$C$5:$C$11</c:f>
              <c:numCache>
                <c:formatCode>_-* #,##0_-;\-* #,##0_-;_-* "-"??_-;_-@_-</c:formatCode>
                <c:ptCount val="7"/>
                <c:pt idx="0">
                  <c:v>18397485.140000004</c:v>
                </c:pt>
                <c:pt idx="1">
                  <c:v>24363306.350000001</c:v>
                </c:pt>
                <c:pt idx="2">
                  <c:v>18983581.600000001</c:v>
                </c:pt>
                <c:pt idx="3">
                  <c:v>6210211.0600000005</c:v>
                </c:pt>
                <c:pt idx="4">
                  <c:v>13131825.719999999</c:v>
                </c:pt>
                <c:pt idx="5">
                  <c:v>18268605.460000005</c:v>
                </c:pt>
                <c:pt idx="6">
                  <c:v>19371334.930000011</c:v>
                </c:pt>
              </c:numCache>
            </c:numRef>
          </c:val>
          <c:extLst>
            <c:ext xmlns:c16="http://schemas.microsoft.com/office/drawing/2014/chart" uri="{C3380CC4-5D6E-409C-BE32-E72D297353CC}">
              <c16:uniqueId val="{00000000-CF1B-437F-913E-2108A4B1581E}"/>
            </c:ext>
          </c:extLst>
        </c:ser>
        <c:dLbls>
          <c:showLegendKey val="0"/>
          <c:showVal val="0"/>
          <c:showCatName val="0"/>
          <c:showSerName val="0"/>
          <c:showPercent val="0"/>
          <c:showBubbleSize val="0"/>
        </c:dLbls>
        <c:gapWidth val="100"/>
        <c:overlap val="-24"/>
        <c:axId val="747858367"/>
        <c:axId val="750171375"/>
      </c:barChart>
      <c:catAx>
        <c:axId val="747858367"/>
        <c:scaling>
          <c:orientation val="minMax"/>
        </c:scaling>
        <c:delete val="0"/>
        <c:axPos val="b"/>
        <c:title>
          <c:tx>
            <c:rich>
              <a:bodyPr rot="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r>
                  <a:rPr lang="en-IN">
                    <a:solidFill>
                      <a:sysClr val="windowText" lastClr="000000"/>
                    </a:solidFill>
                  </a:rPr>
                  <a:t>DAY</a:t>
                </a:r>
              </a:p>
            </c:rich>
          </c:tx>
          <c:layout>
            <c:manualLayout>
              <c:xMode val="edge"/>
              <c:yMode val="edge"/>
              <c:x val="0.49856087904266205"/>
              <c:y val="0.8738129324743497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50171375"/>
        <c:crosses val="autoZero"/>
        <c:auto val="1"/>
        <c:lblAlgn val="ctr"/>
        <c:lblOffset val="100"/>
        <c:noMultiLvlLbl val="0"/>
      </c:catAx>
      <c:valAx>
        <c:axId val="75017137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r>
                  <a:rPr lang="en-IN">
                    <a:solidFill>
                      <a:sysClr val="windowText" lastClr="000000"/>
                    </a:solidFill>
                  </a:rPr>
                  <a:t>SALES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title>
        <c:numFmt formatCode="[&gt;999999]\ #,,&quot;M&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47858367"/>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[Financial DASH.xlsx]Sheet12!PivotTable17</c:name>
    <c:fmtId val="3"/>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IN">
                <a:solidFill>
                  <a:sysClr val="windowText" lastClr="000000"/>
                </a:solidFill>
              </a:rPr>
              <a:t>PROFIT OF COUNTRIES ACROSS YEARS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06669999583382"/>
          <c:y val="0.19284284284284287"/>
          <c:w val="0.72403241261508977"/>
          <c:h val="0.53103930702355895"/>
        </c:manualLayout>
      </c:layout>
      <c:barChart>
        <c:barDir val="col"/>
        <c:grouping val="clustered"/>
        <c:varyColors val="0"/>
        <c:ser>
          <c:idx val="0"/>
          <c:order val="0"/>
          <c:tx>
            <c:strRef>
              <c:f>Sheet12!$D$4:$D$5</c:f>
              <c:strCache>
                <c:ptCount val="1"/>
                <c:pt idx="0">
                  <c:v>2013</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Sheet12!$C$6:$C$10</c:f>
              <c:strCache>
                <c:ptCount val="5"/>
                <c:pt idx="0">
                  <c:v>Canada</c:v>
                </c:pt>
                <c:pt idx="1">
                  <c:v>France</c:v>
                </c:pt>
                <c:pt idx="2">
                  <c:v>Germany</c:v>
                </c:pt>
                <c:pt idx="3">
                  <c:v>Mexico</c:v>
                </c:pt>
                <c:pt idx="4">
                  <c:v>United States of America</c:v>
                </c:pt>
              </c:strCache>
            </c:strRef>
          </c:cat>
          <c:val>
            <c:numRef>
              <c:f>Sheet12!$D$6:$D$10</c:f>
              <c:numCache>
                <c:formatCode>_-* #,##0_-;\-* #,##0_-;_-* "-"??_-;_-@_-</c:formatCode>
                <c:ptCount val="5"/>
                <c:pt idx="0">
                  <c:v>803671.78</c:v>
                </c:pt>
                <c:pt idx="1">
                  <c:v>811332.17</c:v>
                </c:pt>
                <c:pt idx="2">
                  <c:v>1118219.47</c:v>
                </c:pt>
                <c:pt idx="3">
                  <c:v>592670.26</c:v>
                </c:pt>
                <c:pt idx="4">
                  <c:v>552570.82999999996</c:v>
                </c:pt>
              </c:numCache>
            </c:numRef>
          </c:val>
          <c:extLst>
            <c:ext xmlns:c16="http://schemas.microsoft.com/office/drawing/2014/chart" uri="{C3380CC4-5D6E-409C-BE32-E72D297353CC}">
              <c16:uniqueId val="{00000000-33A2-4024-A7D2-304629DE3DD3}"/>
            </c:ext>
          </c:extLst>
        </c:ser>
        <c:ser>
          <c:idx val="1"/>
          <c:order val="1"/>
          <c:tx>
            <c:strRef>
              <c:f>Sheet12!$E$4:$E$5</c:f>
              <c:strCache>
                <c:ptCount val="1"/>
                <c:pt idx="0">
                  <c:v>2014</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Sheet12!$C$6:$C$10</c:f>
              <c:strCache>
                <c:ptCount val="5"/>
                <c:pt idx="0">
                  <c:v>Canada</c:v>
                </c:pt>
                <c:pt idx="1">
                  <c:v>France</c:v>
                </c:pt>
                <c:pt idx="2">
                  <c:v>Germany</c:v>
                </c:pt>
                <c:pt idx="3">
                  <c:v>Mexico</c:v>
                </c:pt>
                <c:pt idx="4">
                  <c:v>United States of America</c:v>
                </c:pt>
              </c:strCache>
            </c:strRef>
          </c:cat>
          <c:val>
            <c:numRef>
              <c:f>Sheet12!$E$6:$E$10</c:f>
              <c:numCache>
                <c:formatCode>_-* #,##0_-;\-* #,##0_-;_-* "-"??_-;_-@_-</c:formatCode>
                <c:ptCount val="5"/>
                <c:pt idx="0">
                  <c:v>2725557.105</c:v>
                </c:pt>
                <c:pt idx="1">
                  <c:v>2969688.61</c:v>
                </c:pt>
                <c:pt idx="2">
                  <c:v>2562169.35</c:v>
                </c:pt>
                <c:pt idx="3">
                  <c:v>2314852.85</c:v>
                </c:pt>
                <c:pt idx="4">
                  <c:v>2442969.835</c:v>
                </c:pt>
              </c:numCache>
            </c:numRef>
          </c:val>
          <c:extLst>
            <c:ext xmlns:c16="http://schemas.microsoft.com/office/drawing/2014/chart" uri="{C3380CC4-5D6E-409C-BE32-E72D297353CC}">
              <c16:uniqueId val="{00000000-FB82-4BB3-A913-CE5FB5C538A6}"/>
            </c:ext>
          </c:extLst>
        </c:ser>
        <c:dLbls>
          <c:showLegendKey val="0"/>
          <c:showVal val="0"/>
          <c:showCatName val="0"/>
          <c:showSerName val="0"/>
          <c:showPercent val="0"/>
          <c:showBubbleSize val="0"/>
        </c:dLbls>
        <c:gapWidth val="100"/>
        <c:overlap val="-24"/>
        <c:axId val="752189167"/>
        <c:axId val="752172527"/>
      </c:barChart>
      <c:catAx>
        <c:axId val="7521891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COUNTRY</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52172527"/>
        <c:crosses val="autoZero"/>
        <c:auto val="1"/>
        <c:lblAlgn val="ctr"/>
        <c:lblOffset val="100"/>
        <c:noMultiLvlLbl val="0"/>
      </c:catAx>
      <c:valAx>
        <c:axId val="75217252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r>
                  <a:rPr lang="en-IN">
                    <a:solidFill>
                      <a:sysClr val="windowText" lastClr="000000"/>
                    </a:solidFill>
                  </a:rPr>
                  <a:t>PROFIT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title>
        <c:numFmt formatCode="[&gt;999999]\ #,,&quot;M&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21891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DASH.xlsx]Sheet13!PivotTable16</c:name>
    <c:fmtId val="8"/>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solidFill>
                  <a:schemeClr val="tx1"/>
                </a:solidFill>
              </a:rPr>
              <a:t>DISTRIBUTION OF PROFITS IN VARIOUS DOMAIN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Sheet13!$D$4:$D$5</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Sheet13!$C$6:$C$10</c:f>
              <c:strCache>
                <c:ptCount val="5"/>
                <c:pt idx="0">
                  <c:v>Channel Partners</c:v>
                </c:pt>
                <c:pt idx="1">
                  <c:v>Enterprise</c:v>
                </c:pt>
                <c:pt idx="2">
                  <c:v>Government</c:v>
                </c:pt>
                <c:pt idx="3">
                  <c:v>Midmarket</c:v>
                </c:pt>
                <c:pt idx="4">
                  <c:v>Small Business</c:v>
                </c:pt>
              </c:strCache>
            </c:strRef>
          </c:cat>
          <c:val>
            <c:numRef>
              <c:f>Sheet13!$D$6:$D$10</c:f>
              <c:numCache>
                <c:formatCode>_-* #,##0_-;\-* #,##0_-;_-* "-"??_-;_-@_-</c:formatCode>
                <c:ptCount val="5"/>
                <c:pt idx="0">
                  <c:v>289889.28000000003</c:v>
                </c:pt>
                <c:pt idx="1">
                  <c:v>-193757.5</c:v>
                </c:pt>
                <c:pt idx="2">
                  <c:v>2886645.28</c:v>
                </c:pt>
                <c:pt idx="3">
                  <c:v>151763.45000000001</c:v>
                </c:pt>
                <c:pt idx="4">
                  <c:v>743924</c:v>
                </c:pt>
              </c:numCache>
            </c:numRef>
          </c:val>
          <c:extLst>
            <c:ext xmlns:c16="http://schemas.microsoft.com/office/drawing/2014/chart" uri="{C3380CC4-5D6E-409C-BE32-E72D297353CC}">
              <c16:uniqueId val="{00000000-2D39-4878-8863-EEF2D94FDC77}"/>
            </c:ext>
          </c:extLst>
        </c:ser>
        <c:ser>
          <c:idx val="1"/>
          <c:order val="1"/>
          <c:tx>
            <c:strRef>
              <c:f>Sheet13!$E$4:$E$5</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Sheet13!$C$6:$C$10</c:f>
              <c:strCache>
                <c:ptCount val="5"/>
                <c:pt idx="0">
                  <c:v>Channel Partners</c:v>
                </c:pt>
                <c:pt idx="1">
                  <c:v>Enterprise</c:v>
                </c:pt>
                <c:pt idx="2">
                  <c:v>Government</c:v>
                </c:pt>
                <c:pt idx="3">
                  <c:v>Midmarket</c:v>
                </c:pt>
                <c:pt idx="4">
                  <c:v>Small Business</c:v>
                </c:pt>
              </c:strCache>
            </c:strRef>
          </c:cat>
          <c:val>
            <c:numRef>
              <c:f>Sheet13!$E$6:$E$10</c:f>
              <c:numCache>
                <c:formatCode>_-* #,##0_-;\-* #,##0_-;_-* "-"??_-;_-@_-</c:formatCode>
                <c:ptCount val="5"/>
                <c:pt idx="0">
                  <c:v>1026913.86</c:v>
                </c:pt>
                <c:pt idx="1">
                  <c:v>-420788.125</c:v>
                </c:pt>
                <c:pt idx="2">
                  <c:v>8501527.8900000006</c:v>
                </c:pt>
                <c:pt idx="3">
                  <c:v>508339.625</c:v>
                </c:pt>
                <c:pt idx="4">
                  <c:v>3399244.5</c:v>
                </c:pt>
              </c:numCache>
            </c:numRef>
          </c:val>
          <c:extLst>
            <c:ext xmlns:c16="http://schemas.microsoft.com/office/drawing/2014/chart" uri="{C3380CC4-5D6E-409C-BE32-E72D297353CC}">
              <c16:uniqueId val="{00000000-21EE-4431-AE58-8C4CCA8BA155}"/>
            </c:ext>
          </c:extLst>
        </c:ser>
        <c:dLbls>
          <c:showLegendKey val="0"/>
          <c:showVal val="0"/>
          <c:showCatName val="0"/>
          <c:showSerName val="0"/>
          <c:showPercent val="0"/>
          <c:showBubbleSize val="0"/>
        </c:dLbls>
        <c:gapWidth val="100"/>
        <c:overlap val="-24"/>
        <c:axId val="752375135"/>
        <c:axId val="752375551"/>
      </c:barChart>
      <c:catAx>
        <c:axId val="7523751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SEGMENT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52375551"/>
        <c:crosses val="autoZero"/>
        <c:auto val="1"/>
        <c:lblAlgn val="ctr"/>
        <c:lblOffset val="100"/>
        <c:noMultiLvlLbl val="0"/>
      </c:catAx>
      <c:valAx>
        <c:axId val="75237555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IN">
                    <a:solidFill>
                      <a:schemeClr val="tx1"/>
                    </a:solidFill>
                  </a:rPr>
                  <a:t>PROFIT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t;999999]\ #,,&quot;M&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23751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DASH.xlsx]Sheet14!PivotTable18</c:name>
    <c:fmtId val="4"/>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IN">
                <a:solidFill>
                  <a:sysClr val="windowText" lastClr="000000"/>
                </a:solidFill>
              </a:rPr>
              <a:t>UNITS SOLD ACROSS COUNTRIES</a:t>
            </a:r>
          </a:p>
        </c:rich>
      </c:tx>
      <c:layout>
        <c:manualLayout>
          <c:xMode val="edge"/>
          <c:yMode val="edge"/>
          <c:x val="0.18482471217646468"/>
          <c:y val="6.712938130690067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3557740826360937"/>
          <c:y val="0.23800661803777601"/>
          <c:w val="0.70500864309722167"/>
          <c:h val="0.51017022350769303"/>
        </c:manualLayout>
      </c:layout>
      <c:barChart>
        <c:barDir val="col"/>
        <c:grouping val="clustered"/>
        <c:varyColors val="0"/>
        <c:ser>
          <c:idx val="0"/>
          <c:order val="0"/>
          <c:tx>
            <c:strRef>
              <c:f>Sheet14!$D$3:$D$4</c:f>
              <c:strCache>
                <c:ptCount val="1"/>
                <c:pt idx="0">
                  <c:v>Amarilla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Sheet14!$C$5:$C$9</c:f>
              <c:strCache>
                <c:ptCount val="5"/>
                <c:pt idx="0">
                  <c:v>Canada</c:v>
                </c:pt>
                <c:pt idx="1">
                  <c:v>France</c:v>
                </c:pt>
                <c:pt idx="2">
                  <c:v>Germany</c:v>
                </c:pt>
                <c:pt idx="3">
                  <c:v>Mexico</c:v>
                </c:pt>
                <c:pt idx="4">
                  <c:v>United States of America</c:v>
                </c:pt>
              </c:strCache>
            </c:strRef>
          </c:cat>
          <c:val>
            <c:numRef>
              <c:f>Sheet14!$D$5:$D$9</c:f>
              <c:numCache>
                <c:formatCode>0</c:formatCode>
                <c:ptCount val="5"/>
                <c:pt idx="0">
                  <c:v>29232</c:v>
                </c:pt>
                <c:pt idx="1">
                  <c:v>31603</c:v>
                </c:pt>
                <c:pt idx="2">
                  <c:v>30614.5</c:v>
                </c:pt>
                <c:pt idx="3">
                  <c:v>28396</c:v>
                </c:pt>
                <c:pt idx="4">
                  <c:v>35469.5</c:v>
                </c:pt>
              </c:numCache>
            </c:numRef>
          </c:val>
          <c:extLst>
            <c:ext xmlns:c16="http://schemas.microsoft.com/office/drawing/2014/chart" uri="{C3380CC4-5D6E-409C-BE32-E72D297353CC}">
              <c16:uniqueId val="{00000000-FF76-465F-8AEB-33D398CFEDB2}"/>
            </c:ext>
          </c:extLst>
        </c:ser>
        <c:ser>
          <c:idx val="1"/>
          <c:order val="1"/>
          <c:tx>
            <c:strRef>
              <c:f>Sheet14!$E$3:$E$4</c:f>
              <c:strCache>
                <c:ptCount val="1"/>
                <c:pt idx="0">
                  <c:v>Carretera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Sheet14!$C$5:$C$9</c:f>
              <c:strCache>
                <c:ptCount val="5"/>
                <c:pt idx="0">
                  <c:v>Canada</c:v>
                </c:pt>
                <c:pt idx="1">
                  <c:v>France</c:v>
                </c:pt>
                <c:pt idx="2">
                  <c:v>Germany</c:v>
                </c:pt>
                <c:pt idx="3">
                  <c:v>Mexico</c:v>
                </c:pt>
                <c:pt idx="4">
                  <c:v>United States of America</c:v>
                </c:pt>
              </c:strCache>
            </c:strRef>
          </c:cat>
          <c:val>
            <c:numRef>
              <c:f>Sheet14!$E$5:$E$9</c:f>
              <c:numCache>
                <c:formatCode>0</c:formatCode>
                <c:ptCount val="5"/>
                <c:pt idx="0">
                  <c:v>34804</c:v>
                </c:pt>
                <c:pt idx="1">
                  <c:v>34056</c:v>
                </c:pt>
                <c:pt idx="2">
                  <c:v>24944</c:v>
                </c:pt>
                <c:pt idx="3">
                  <c:v>27224</c:v>
                </c:pt>
                <c:pt idx="4">
                  <c:v>25818</c:v>
                </c:pt>
              </c:numCache>
            </c:numRef>
          </c:val>
          <c:extLst>
            <c:ext xmlns:c16="http://schemas.microsoft.com/office/drawing/2014/chart" uri="{C3380CC4-5D6E-409C-BE32-E72D297353CC}">
              <c16:uniqueId val="{00000001-FF76-465F-8AEB-33D398CFEDB2}"/>
            </c:ext>
          </c:extLst>
        </c:ser>
        <c:ser>
          <c:idx val="2"/>
          <c:order val="2"/>
          <c:tx>
            <c:strRef>
              <c:f>Sheet14!$F$3:$F$4</c:f>
              <c:strCache>
                <c:ptCount val="1"/>
                <c:pt idx="0">
                  <c:v>Montana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Sheet14!$C$5:$C$9</c:f>
              <c:strCache>
                <c:ptCount val="5"/>
                <c:pt idx="0">
                  <c:v>Canada</c:v>
                </c:pt>
                <c:pt idx="1">
                  <c:v>France</c:v>
                </c:pt>
                <c:pt idx="2">
                  <c:v>Germany</c:v>
                </c:pt>
                <c:pt idx="3">
                  <c:v>Mexico</c:v>
                </c:pt>
                <c:pt idx="4">
                  <c:v>United States of America</c:v>
                </c:pt>
              </c:strCache>
            </c:strRef>
          </c:cat>
          <c:val>
            <c:numRef>
              <c:f>Sheet14!$F$5:$F$9</c:f>
              <c:numCache>
                <c:formatCode>0</c:formatCode>
                <c:ptCount val="5"/>
                <c:pt idx="0">
                  <c:v>31488.5</c:v>
                </c:pt>
                <c:pt idx="1">
                  <c:v>31282</c:v>
                </c:pt>
                <c:pt idx="2">
                  <c:v>28061</c:v>
                </c:pt>
                <c:pt idx="3">
                  <c:v>31754</c:v>
                </c:pt>
                <c:pt idx="4">
                  <c:v>31612.5</c:v>
                </c:pt>
              </c:numCache>
            </c:numRef>
          </c:val>
          <c:extLst>
            <c:ext xmlns:c16="http://schemas.microsoft.com/office/drawing/2014/chart" uri="{C3380CC4-5D6E-409C-BE32-E72D297353CC}">
              <c16:uniqueId val="{00000002-FF76-465F-8AEB-33D398CFEDB2}"/>
            </c:ext>
          </c:extLst>
        </c:ser>
        <c:ser>
          <c:idx val="3"/>
          <c:order val="3"/>
          <c:tx>
            <c:strRef>
              <c:f>Sheet14!$G$3:$G$4</c:f>
              <c:strCache>
                <c:ptCount val="1"/>
                <c:pt idx="0">
                  <c:v>Paseo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Sheet14!$C$5:$C$9</c:f>
              <c:strCache>
                <c:ptCount val="5"/>
                <c:pt idx="0">
                  <c:v>Canada</c:v>
                </c:pt>
                <c:pt idx="1">
                  <c:v>France</c:v>
                </c:pt>
                <c:pt idx="2">
                  <c:v>Germany</c:v>
                </c:pt>
                <c:pt idx="3">
                  <c:v>Mexico</c:v>
                </c:pt>
                <c:pt idx="4">
                  <c:v>United States of America</c:v>
                </c:pt>
              </c:strCache>
            </c:strRef>
          </c:cat>
          <c:val>
            <c:numRef>
              <c:f>Sheet14!$G$5:$G$9</c:f>
              <c:numCache>
                <c:formatCode>0</c:formatCode>
                <c:ptCount val="5"/>
                <c:pt idx="0">
                  <c:v>78191.5</c:v>
                </c:pt>
                <c:pt idx="1">
                  <c:v>71606</c:v>
                </c:pt>
                <c:pt idx="2">
                  <c:v>55693.5</c:v>
                </c:pt>
                <c:pt idx="3">
                  <c:v>63282</c:v>
                </c:pt>
                <c:pt idx="4">
                  <c:v>69466.5</c:v>
                </c:pt>
              </c:numCache>
            </c:numRef>
          </c:val>
          <c:extLst>
            <c:ext xmlns:c16="http://schemas.microsoft.com/office/drawing/2014/chart" uri="{C3380CC4-5D6E-409C-BE32-E72D297353CC}">
              <c16:uniqueId val="{00000003-FF76-465F-8AEB-33D398CFEDB2}"/>
            </c:ext>
          </c:extLst>
        </c:ser>
        <c:ser>
          <c:idx val="4"/>
          <c:order val="4"/>
          <c:tx>
            <c:strRef>
              <c:f>Sheet14!$H$3:$H$4</c:f>
              <c:strCache>
                <c:ptCount val="1"/>
                <c:pt idx="0">
                  <c:v>Velo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Sheet14!$C$5:$C$9</c:f>
              <c:strCache>
                <c:ptCount val="5"/>
                <c:pt idx="0">
                  <c:v>Canada</c:v>
                </c:pt>
                <c:pt idx="1">
                  <c:v>France</c:v>
                </c:pt>
                <c:pt idx="2">
                  <c:v>Germany</c:v>
                </c:pt>
                <c:pt idx="3">
                  <c:v>Mexico</c:v>
                </c:pt>
                <c:pt idx="4">
                  <c:v>United States of America</c:v>
                </c:pt>
              </c:strCache>
            </c:strRef>
          </c:cat>
          <c:val>
            <c:numRef>
              <c:f>Sheet14!$H$5:$H$9</c:f>
              <c:numCache>
                <c:formatCode>0</c:formatCode>
                <c:ptCount val="5"/>
                <c:pt idx="0">
                  <c:v>32464</c:v>
                </c:pt>
                <c:pt idx="1">
                  <c:v>36609.5</c:v>
                </c:pt>
                <c:pt idx="2">
                  <c:v>31050</c:v>
                </c:pt>
                <c:pt idx="3">
                  <c:v>26540</c:v>
                </c:pt>
                <c:pt idx="4">
                  <c:v>35761</c:v>
                </c:pt>
              </c:numCache>
            </c:numRef>
          </c:val>
          <c:extLst>
            <c:ext xmlns:c16="http://schemas.microsoft.com/office/drawing/2014/chart" uri="{C3380CC4-5D6E-409C-BE32-E72D297353CC}">
              <c16:uniqueId val="{00000004-FF76-465F-8AEB-33D398CFEDB2}"/>
            </c:ext>
          </c:extLst>
        </c:ser>
        <c:ser>
          <c:idx val="5"/>
          <c:order val="5"/>
          <c:tx>
            <c:strRef>
              <c:f>Sheet14!$I$3:$I$4</c:f>
              <c:strCache>
                <c:ptCount val="1"/>
                <c:pt idx="0">
                  <c:v>VTT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Sheet14!$C$5:$C$9</c:f>
              <c:strCache>
                <c:ptCount val="5"/>
                <c:pt idx="0">
                  <c:v>Canada</c:v>
                </c:pt>
                <c:pt idx="1">
                  <c:v>France</c:v>
                </c:pt>
                <c:pt idx="2">
                  <c:v>Germany</c:v>
                </c:pt>
                <c:pt idx="3">
                  <c:v>Mexico</c:v>
                </c:pt>
                <c:pt idx="4">
                  <c:v>United States of America</c:v>
                </c:pt>
              </c:strCache>
            </c:strRef>
          </c:cat>
          <c:val>
            <c:numRef>
              <c:f>Sheet14!$I$5:$I$9</c:f>
              <c:numCache>
                <c:formatCode>0</c:formatCode>
                <c:ptCount val="5"/>
                <c:pt idx="0">
                  <c:v>41248.5</c:v>
                </c:pt>
                <c:pt idx="1">
                  <c:v>35774.5</c:v>
                </c:pt>
                <c:pt idx="2">
                  <c:v>31131</c:v>
                </c:pt>
                <c:pt idx="3">
                  <c:v>26129</c:v>
                </c:pt>
                <c:pt idx="4">
                  <c:v>34500</c:v>
                </c:pt>
              </c:numCache>
            </c:numRef>
          </c:val>
          <c:extLst>
            <c:ext xmlns:c16="http://schemas.microsoft.com/office/drawing/2014/chart" uri="{C3380CC4-5D6E-409C-BE32-E72D297353CC}">
              <c16:uniqueId val="{00000005-FF76-465F-8AEB-33D398CFEDB2}"/>
            </c:ext>
          </c:extLst>
        </c:ser>
        <c:dLbls>
          <c:showLegendKey val="0"/>
          <c:showVal val="0"/>
          <c:showCatName val="0"/>
          <c:showSerName val="0"/>
          <c:showPercent val="0"/>
          <c:showBubbleSize val="0"/>
        </c:dLbls>
        <c:gapWidth val="100"/>
        <c:overlap val="-24"/>
        <c:axId val="752190415"/>
        <c:axId val="752183759"/>
      </c:barChart>
      <c:catAx>
        <c:axId val="7521904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b="1">
                    <a:solidFill>
                      <a:schemeClr val="bg1"/>
                    </a:solidFill>
                  </a:rPr>
                  <a:t>COUNTRY</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52183759"/>
        <c:crosses val="autoZero"/>
        <c:auto val="1"/>
        <c:lblAlgn val="ctr"/>
        <c:lblOffset val="100"/>
        <c:noMultiLvlLbl val="0"/>
      </c:catAx>
      <c:valAx>
        <c:axId val="75218375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r>
                  <a:rPr lang="en-IN">
                    <a:solidFill>
                      <a:sysClr val="windowText" lastClr="000000"/>
                    </a:solidFill>
                  </a:rPr>
                  <a:t>UNITS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title>
        <c:numFmt formatCode="[&gt;999999]\ #,,&quot;M&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52190415"/>
        <c:crosses val="autoZero"/>
        <c:crossBetween val="between"/>
      </c:valAx>
      <c:spPr>
        <a:noFill/>
        <a:ln>
          <a:noFill/>
        </a:ln>
        <a:effectLst/>
      </c:spPr>
    </c:plotArea>
    <c:legend>
      <c:legendPos val="r"/>
      <c:layout>
        <c:manualLayout>
          <c:xMode val="edge"/>
          <c:yMode val="edge"/>
          <c:x val="0.86592588158684725"/>
          <c:y val="0.23752277199417279"/>
          <c:w val="0.12025241834404424"/>
          <c:h val="0.6018247910728949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0">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DASH.xlsx]Sheet15!PivotTable1</c:name>
    <c:fmtId val="3"/>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400">
                <a:solidFill>
                  <a:sysClr val="windowText" lastClr="000000"/>
                </a:solidFill>
              </a:rPr>
              <a:t>DISCOUNT</a:t>
            </a:r>
            <a:r>
              <a:rPr lang="en-US" sz="1400" baseline="0">
                <a:solidFill>
                  <a:sysClr val="windowText" lastClr="000000"/>
                </a:solidFill>
              </a:rPr>
              <a:t> ON VARIOUS PRODUCT</a:t>
            </a:r>
            <a:endParaRPr lang="en-US" sz="1400">
              <a:solidFill>
                <a:sysClr val="windowText" lastClr="000000"/>
              </a:solidFill>
            </a:endParaRPr>
          </a:p>
        </c:rich>
      </c:tx>
      <c:layout>
        <c:manualLayout>
          <c:xMode val="edge"/>
          <c:yMode val="edge"/>
          <c:x val="0.15954784941550204"/>
          <c:y val="5.86444712428964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3909188770758493"/>
          <c:y val="0.25041229221347333"/>
          <c:w val="0.83018614608657793"/>
          <c:h val="0.54135717410323714"/>
        </c:manualLayout>
      </c:layout>
      <c:lineChart>
        <c:grouping val="stacked"/>
        <c:varyColors val="0"/>
        <c:ser>
          <c:idx val="0"/>
          <c:order val="0"/>
          <c:tx>
            <c:strRef>
              <c:f>Sheet15!$D$6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Sheet15!$C$7:$C$13</c:f>
              <c:strCache>
                <c:ptCount val="6"/>
                <c:pt idx="0">
                  <c:v>Amarilla</c:v>
                </c:pt>
                <c:pt idx="1">
                  <c:v>Carretera</c:v>
                </c:pt>
                <c:pt idx="2">
                  <c:v>Montana</c:v>
                </c:pt>
                <c:pt idx="3">
                  <c:v>Paseo</c:v>
                </c:pt>
                <c:pt idx="4">
                  <c:v>Velo</c:v>
                </c:pt>
                <c:pt idx="5">
                  <c:v>VTT</c:v>
                </c:pt>
              </c:strCache>
            </c:strRef>
          </c:cat>
          <c:val>
            <c:numRef>
              <c:f>Sheet15!$D$7:$D$13</c:f>
              <c:numCache>
                <c:formatCode>_-* #,##0_-;\-* #,##0_-;_-* "-"??_-;_-@_-</c:formatCode>
                <c:ptCount val="6"/>
                <c:pt idx="0">
                  <c:v>1290163.44</c:v>
                </c:pt>
                <c:pt idx="1">
                  <c:v>1122212.615</c:v>
                </c:pt>
                <c:pt idx="2">
                  <c:v>1159032.6200000001</c:v>
                </c:pt>
                <c:pt idx="3">
                  <c:v>2600518.0499999998</c:v>
                </c:pt>
                <c:pt idx="4">
                  <c:v>1576709.0349999999</c:v>
                </c:pt>
                <c:pt idx="5">
                  <c:v>1456612.48</c:v>
                </c:pt>
              </c:numCache>
            </c:numRef>
          </c:val>
          <c:smooth val="0"/>
          <c:extLst>
            <c:ext xmlns:c16="http://schemas.microsoft.com/office/drawing/2014/chart" uri="{C3380CC4-5D6E-409C-BE32-E72D297353CC}">
              <c16:uniqueId val="{00000000-59FB-4E4E-B7A2-6EB11CDAD6DD}"/>
            </c:ext>
          </c:extLst>
        </c:ser>
        <c:dLbls>
          <c:showLegendKey val="0"/>
          <c:showVal val="0"/>
          <c:showCatName val="0"/>
          <c:showSerName val="0"/>
          <c:showPercent val="0"/>
          <c:showBubbleSize val="0"/>
        </c:dLbls>
        <c:marker val="1"/>
        <c:smooth val="0"/>
        <c:axId val="1208356336"/>
        <c:axId val="1208357584"/>
      </c:lineChart>
      <c:catAx>
        <c:axId val="1208356336"/>
        <c:scaling>
          <c:orientation val="minMax"/>
        </c:scaling>
        <c:delete val="0"/>
        <c:axPos val="b"/>
        <c:title>
          <c:tx>
            <c:rich>
              <a:bodyPr rot="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r>
                  <a:rPr lang="en-IN">
                    <a:solidFill>
                      <a:sysClr val="windowText" lastClr="000000"/>
                    </a:solidFill>
                  </a:rPr>
                  <a:t>prod</a:t>
                </a:r>
                <a:r>
                  <a:rPr lang="en-IN" baseline="0">
                    <a:solidFill>
                      <a:sysClr val="windowText" lastClr="000000"/>
                    </a:solidFill>
                  </a:rPr>
                  <a:t>uct</a:t>
                </a:r>
                <a:endParaRPr lang="en-IN">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8357584"/>
        <c:crosses val="autoZero"/>
        <c:auto val="1"/>
        <c:lblAlgn val="ctr"/>
        <c:lblOffset val="100"/>
        <c:noMultiLvlLbl val="0"/>
      </c:catAx>
      <c:valAx>
        <c:axId val="120835758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r>
                  <a:rPr lang="en-IN">
                    <a:solidFill>
                      <a:sysClr val="windowText" lastClr="000000"/>
                    </a:solidFill>
                  </a:rPr>
                  <a:t>DISCOUNT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title>
        <c:numFmt formatCode="[&gt;999999]\ #,,&quot;M&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8356336"/>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[Financial DASH.xlsx]Sheet16!PivotTable2</c:name>
    <c:fmtId val="14"/>
  </c:pivotSource>
  <c:chart>
    <c:title>
      <c:tx>
        <c:rich>
          <a:bodyPr rot="0" spcFirstLastPara="1" vertOverflow="ellipsis" vert="horz" wrap="square" anchor="ctr" anchorCtr="1"/>
          <a:lstStyle/>
          <a:p>
            <a:pPr>
              <a:defRPr sz="1400" b="1" i="0" u="none" strike="noStrike" kern="1200" cap="none" baseline="0">
                <a:solidFill>
                  <a:sysClr val="windowText" lastClr="000000"/>
                </a:solidFill>
                <a:latin typeface="+mn-lt"/>
                <a:ea typeface="+mn-ea"/>
                <a:cs typeface="+mn-cs"/>
              </a:defRPr>
            </a:pPr>
            <a:r>
              <a:rPr lang="en-US">
                <a:solidFill>
                  <a:sysClr val="windowText" lastClr="000000"/>
                </a:solidFill>
              </a:rPr>
              <a:t>TREND</a:t>
            </a:r>
            <a:r>
              <a:rPr lang="en-US" baseline="0">
                <a:solidFill>
                  <a:sysClr val="windowText" lastClr="000000"/>
                </a:solidFill>
              </a:rPr>
              <a:t> OF SALES ACROSS MONTH</a:t>
            </a:r>
            <a:endParaRPr lang="en-US">
              <a:solidFill>
                <a:sysClr val="windowText" lastClr="000000"/>
              </a:solidFill>
            </a:endParaRPr>
          </a:p>
        </c:rich>
      </c:tx>
      <c:layout>
        <c:manualLayout>
          <c:xMode val="edge"/>
          <c:yMode val="edge"/>
          <c:x val="0.16761229314420803"/>
          <c:y val="5.6143054792569529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ysClr val="windowText" lastClr="000000"/>
              </a:solidFill>
              <a:latin typeface="+mn-lt"/>
              <a:ea typeface="+mn-ea"/>
              <a:cs typeface="+mn-cs"/>
            </a:defRPr>
          </a:pPr>
          <a:endParaRPr lang="en-US"/>
        </a:p>
      </c:txPr>
    </c:title>
    <c:autoTitleDeleted val="0"/>
    <c:pivotFmts>
      <c:pivotFmt>
        <c:idx val="0"/>
      </c:pivotFmt>
      <c:pivotFmt>
        <c:idx val="1"/>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
        <c:idx val="3"/>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
        <c:idx val="4"/>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s>
    <c:plotArea>
      <c:layout>
        <c:manualLayout>
          <c:layoutTarget val="inner"/>
          <c:xMode val="edge"/>
          <c:yMode val="edge"/>
          <c:x val="0.17067879241339176"/>
          <c:y val="0.20924324781982898"/>
          <c:w val="0.76930915309794423"/>
          <c:h val="0.59300279400558809"/>
        </c:manualLayout>
      </c:layout>
      <c:lineChart>
        <c:grouping val="standard"/>
        <c:varyColors val="0"/>
        <c:ser>
          <c:idx val="0"/>
          <c:order val="0"/>
          <c:tx>
            <c:strRef>
              <c:f>Sheet16!$D$4</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Sheet16!$C$5:$C$17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Sheet16!$D$5:$D$17</c:f>
              <c:numCache>
                <c:formatCode>_-* #,##0_-;\-* #,##0_-;_-* "-"??_-;_-@_-</c:formatCode>
                <c:ptCount val="12"/>
                <c:pt idx="0">
                  <c:v>6607761.6799999997</c:v>
                </c:pt>
                <c:pt idx="1">
                  <c:v>7297531.3899999997</c:v>
                </c:pt>
                <c:pt idx="2">
                  <c:v>5586859.8700000001</c:v>
                </c:pt>
                <c:pt idx="3">
                  <c:v>6964775.0700000003</c:v>
                </c:pt>
                <c:pt idx="4">
                  <c:v>6210211.0599999996</c:v>
                </c:pt>
                <c:pt idx="5">
                  <c:v>9518893.8200000003</c:v>
                </c:pt>
                <c:pt idx="6">
                  <c:v>8102920.1799999997</c:v>
                </c:pt>
                <c:pt idx="7">
                  <c:v>5864622.4199999999</c:v>
                </c:pt>
                <c:pt idx="8">
                  <c:v>10882697.27</c:v>
                </c:pt>
                <c:pt idx="9">
                  <c:v>21671431.02</c:v>
                </c:pt>
                <c:pt idx="10">
                  <c:v>12651417.5</c:v>
                </c:pt>
                <c:pt idx="11">
                  <c:v>17367228.98</c:v>
                </c:pt>
              </c:numCache>
            </c:numRef>
          </c:val>
          <c:smooth val="0"/>
          <c:extLst>
            <c:ext xmlns:c16="http://schemas.microsoft.com/office/drawing/2014/chart" uri="{C3380CC4-5D6E-409C-BE32-E72D297353CC}">
              <c16:uniqueId val="{00000000-5B8E-410E-8633-B02AB3CD8A23}"/>
            </c:ext>
          </c:extLst>
        </c:ser>
        <c:dLbls>
          <c:showLegendKey val="0"/>
          <c:showVal val="0"/>
          <c:showCatName val="0"/>
          <c:showSerName val="0"/>
          <c:showPercent val="0"/>
          <c:showBubbleSize val="0"/>
        </c:dLbls>
        <c:marker val="1"/>
        <c:smooth val="0"/>
        <c:axId val="1208367568"/>
        <c:axId val="1208374640"/>
      </c:lineChart>
      <c:catAx>
        <c:axId val="1208367568"/>
        <c:scaling>
          <c:orientation val="minMax"/>
        </c:scaling>
        <c:delete val="0"/>
        <c:axPos val="b"/>
        <c:title>
          <c:tx>
            <c:rich>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IN">
                    <a:solidFill>
                      <a:sysClr val="windowText" lastClr="000000"/>
                    </a:solidFill>
                  </a:rPr>
                  <a:t>MONTH</a:t>
                </a:r>
              </a:p>
            </c:rich>
          </c:tx>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08374640"/>
        <c:crosses val="autoZero"/>
        <c:auto val="1"/>
        <c:lblAlgn val="ctr"/>
        <c:lblOffset val="100"/>
        <c:noMultiLvlLbl val="0"/>
      </c:catAx>
      <c:valAx>
        <c:axId val="1208374640"/>
        <c:scaling>
          <c:orientation val="minMax"/>
        </c:scaling>
        <c:delete val="0"/>
        <c:axPos val="l"/>
        <c:title>
          <c:tx>
            <c:rich>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IN">
                    <a:solidFill>
                      <a:sysClr val="windowText" lastClr="000000"/>
                    </a:solidFill>
                  </a:rPr>
                  <a:t>SALES</a:t>
                </a:r>
              </a:p>
            </c:rich>
          </c:tx>
          <c:layout>
            <c:manualLayout>
              <c:xMode val="edge"/>
              <c:yMode val="edge"/>
              <c:x val="1.851017208821748E-2"/>
              <c:y val="0.4526384159750301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t;999999]\ #,,&quot;M&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08367568"/>
        <c:crosses val="autoZero"/>
        <c:crossBetween val="between"/>
      </c:valAx>
      <c:spPr>
        <a:noFill/>
        <a:ln>
          <a:noFill/>
        </a:ln>
        <a:effectLst/>
      </c:spPr>
    </c:plotArea>
    <c:plotVisOnly val="1"/>
    <c:dispBlanksAs val="gap"/>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DASH.xlsx]Sheet4!PivotTable3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SALES OF PRODUCT ACROSS YEAR</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Sheet4!$D$4:$D$5</c:f>
              <c:strCache>
                <c:ptCount val="1"/>
                <c:pt idx="0">
                  <c:v>2013</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Sheet4!$C$6:$C$11</c:f>
              <c:strCache>
                <c:ptCount val="6"/>
                <c:pt idx="0">
                  <c:v>Amarilla</c:v>
                </c:pt>
                <c:pt idx="1">
                  <c:v>Carretera</c:v>
                </c:pt>
                <c:pt idx="2">
                  <c:v>Montana</c:v>
                </c:pt>
                <c:pt idx="3">
                  <c:v>Paseo</c:v>
                </c:pt>
                <c:pt idx="4">
                  <c:v>Velo</c:v>
                </c:pt>
                <c:pt idx="5">
                  <c:v>VTT</c:v>
                </c:pt>
              </c:strCache>
            </c:strRef>
          </c:cat>
          <c:val>
            <c:numRef>
              <c:f>Sheet4!$D$6:$D$11</c:f>
              <c:numCache>
                <c:formatCode>_-* #,##0_-;\-* #,##0_-;_-* "-"??_-;_-@_-</c:formatCode>
                <c:ptCount val="6"/>
                <c:pt idx="0">
                  <c:v>153005.76217391304</c:v>
                </c:pt>
                <c:pt idx="1">
                  <c:v>61168.080869565223</c:v>
                </c:pt>
                <c:pt idx="2">
                  <c:v>172860.13217391304</c:v>
                </c:pt>
                <c:pt idx="3">
                  <c:v>115975.43313725491</c:v>
                </c:pt>
                <c:pt idx="4">
                  <c:v>229529.62074074073</c:v>
                </c:pt>
                <c:pt idx="5">
                  <c:v>192908.11535714287</c:v>
                </c:pt>
              </c:numCache>
            </c:numRef>
          </c:val>
          <c:extLst>
            <c:ext xmlns:c16="http://schemas.microsoft.com/office/drawing/2014/chart" uri="{C3380CC4-5D6E-409C-BE32-E72D297353CC}">
              <c16:uniqueId val="{00000000-C8FC-4A42-8B28-38C80A8B4826}"/>
            </c:ext>
          </c:extLst>
        </c:ser>
        <c:ser>
          <c:idx val="1"/>
          <c:order val="1"/>
          <c:tx>
            <c:strRef>
              <c:f>Sheet4!$E$4:$E$5</c:f>
              <c:strCache>
                <c:ptCount val="1"/>
                <c:pt idx="0">
                  <c:v>2014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Sheet4!$C$6:$C$11</c:f>
              <c:strCache>
                <c:ptCount val="6"/>
                <c:pt idx="0">
                  <c:v>Amarilla</c:v>
                </c:pt>
                <c:pt idx="1">
                  <c:v>Carretera</c:v>
                </c:pt>
                <c:pt idx="2">
                  <c:v>Montana</c:v>
                </c:pt>
                <c:pt idx="3">
                  <c:v>Paseo</c:v>
                </c:pt>
                <c:pt idx="4">
                  <c:v>Velo</c:v>
                </c:pt>
                <c:pt idx="5">
                  <c:v>VTT</c:v>
                </c:pt>
              </c:strCache>
            </c:strRef>
          </c:cat>
          <c:val>
            <c:numRef>
              <c:f>Sheet4!$E$6:$E$11</c:f>
              <c:numCache>
                <c:formatCode>_-* #,##0_-;\-* #,##0_-;_-* "-"??_-;_-@_-</c:formatCode>
                <c:ptCount val="6"/>
                <c:pt idx="0">
                  <c:v>200394.13422535211</c:v>
                </c:pt>
                <c:pt idx="1">
                  <c:v>177263.45750000002</c:v>
                </c:pt>
                <c:pt idx="2">
                  <c:v>163071.69771428572</c:v>
                </c:pt>
                <c:pt idx="3">
                  <c:v>179446.33682119206</c:v>
                </c:pt>
                <c:pt idx="4">
                  <c:v>146984.87445121951</c:v>
                </c:pt>
                <c:pt idx="5">
                  <c:v>186549.30604938269</c:v>
                </c:pt>
              </c:numCache>
            </c:numRef>
          </c:val>
          <c:extLst>
            <c:ext xmlns:c16="http://schemas.microsoft.com/office/drawing/2014/chart" uri="{C3380CC4-5D6E-409C-BE32-E72D297353CC}">
              <c16:uniqueId val="{00000000-C077-455F-A379-0876BB15BEF3}"/>
            </c:ext>
          </c:extLst>
        </c:ser>
        <c:dLbls>
          <c:showLegendKey val="0"/>
          <c:showVal val="0"/>
          <c:showCatName val="0"/>
          <c:showSerName val="0"/>
          <c:showPercent val="0"/>
          <c:showBubbleSize val="0"/>
        </c:dLbls>
        <c:gapWidth val="100"/>
        <c:overlap val="-24"/>
        <c:axId val="515824287"/>
        <c:axId val="575748447"/>
      </c:barChart>
      <c:catAx>
        <c:axId val="5158242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Product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5748447"/>
        <c:crosses val="autoZero"/>
        <c:auto val="1"/>
        <c:lblAlgn val="ctr"/>
        <c:lblOffset val="100"/>
        <c:noMultiLvlLbl val="0"/>
      </c:catAx>
      <c:valAx>
        <c:axId val="5757484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a:t>
                </a:r>
                <a:r>
                  <a:rPr lang="en-IN" baseline="0"/>
                  <a:t> sales</a:t>
                </a:r>
                <a:endParaRPr lang="en-IN"/>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824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DASH.xlsx]Sheet5!PivotTable4</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a:t>PROFITABLE</a:t>
            </a:r>
            <a:r>
              <a:rPr lang="en-IN" sz="1600" baseline="0"/>
              <a:t> PRODUCT ACROSS YEAR</a:t>
            </a:r>
            <a:endParaRPr lang="en-IN" sz="1600"/>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Sheet5!$D$4:$D$5</c:f>
              <c:strCache>
                <c:ptCount val="1"/>
                <c:pt idx="0">
                  <c:v>2013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Sheet5!$C$6:$C$11</c:f>
              <c:strCache>
                <c:ptCount val="6"/>
                <c:pt idx="0">
                  <c:v>Amarilla</c:v>
                </c:pt>
                <c:pt idx="1">
                  <c:v>Carretera</c:v>
                </c:pt>
                <c:pt idx="2">
                  <c:v>Montana</c:v>
                </c:pt>
                <c:pt idx="3">
                  <c:v>Paseo</c:v>
                </c:pt>
                <c:pt idx="4">
                  <c:v>Velo</c:v>
                </c:pt>
                <c:pt idx="5">
                  <c:v>VTT</c:v>
                </c:pt>
              </c:strCache>
            </c:strRef>
          </c:cat>
          <c:val>
            <c:numRef>
              <c:f>Sheet5!$D$6:$D$11</c:f>
              <c:numCache>
                <c:formatCode>_-* #,##0_-;\-* #,##0_-;_-* "-"??_-;_-@_-</c:formatCode>
                <c:ptCount val="6"/>
                <c:pt idx="0">
                  <c:v>781949.53</c:v>
                </c:pt>
                <c:pt idx="1">
                  <c:v>38768.86</c:v>
                </c:pt>
                <c:pt idx="2">
                  <c:v>457758.04</c:v>
                </c:pt>
                <c:pt idx="3">
                  <c:v>1099853.0900000001</c:v>
                </c:pt>
                <c:pt idx="4">
                  <c:v>621949.76</c:v>
                </c:pt>
                <c:pt idx="5">
                  <c:v>878185.23</c:v>
                </c:pt>
              </c:numCache>
            </c:numRef>
          </c:val>
          <c:extLst>
            <c:ext xmlns:c16="http://schemas.microsoft.com/office/drawing/2014/chart" uri="{C3380CC4-5D6E-409C-BE32-E72D297353CC}">
              <c16:uniqueId val="{00000000-CFB3-422A-BBF0-7AC952C626D9}"/>
            </c:ext>
          </c:extLst>
        </c:ser>
        <c:ser>
          <c:idx val="1"/>
          <c:order val="1"/>
          <c:tx>
            <c:strRef>
              <c:f>Sheet5!$E$4:$E$5</c:f>
              <c:strCache>
                <c:ptCount val="1"/>
                <c:pt idx="0">
                  <c:v>2014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Sheet5!$C$6:$C$11</c:f>
              <c:strCache>
                <c:ptCount val="6"/>
                <c:pt idx="0">
                  <c:v>Amarilla</c:v>
                </c:pt>
                <c:pt idx="1">
                  <c:v>Carretera</c:v>
                </c:pt>
                <c:pt idx="2">
                  <c:v>Montana</c:v>
                </c:pt>
                <c:pt idx="3">
                  <c:v>Paseo</c:v>
                </c:pt>
                <c:pt idx="4">
                  <c:v>Velo</c:v>
                </c:pt>
                <c:pt idx="5">
                  <c:v>VTT</c:v>
                </c:pt>
              </c:strCache>
            </c:strRef>
          </c:cat>
          <c:val>
            <c:numRef>
              <c:f>Sheet5!$E$6:$E$11</c:f>
              <c:numCache>
                <c:formatCode>_-* #,##0_-;\-* #,##0_-;_-* "-"??_-;_-@_-</c:formatCode>
                <c:ptCount val="6"/>
                <c:pt idx="0">
                  <c:v>2032154.53</c:v>
                </c:pt>
                <c:pt idx="1">
                  <c:v>1788036.0249999999</c:v>
                </c:pt>
                <c:pt idx="2">
                  <c:v>1656996.84</c:v>
                </c:pt>
                <c:pt idx="3">
                  <c:v>3697584.86</c:v>
                </c:pt>
                <c:pt idx="4">
                  <c:v>1684042.7050000001</c:v>
                </c:pt>
                <c:pt idx="5">
                  <c:v>2156422.79</c:v>
                </c:pt>
              </c:numCache>
            </c:numRef>
          </c:val>
          <c:extLst>
            <c:ext xmlns:c16="http://schemas.microsoft.com/office/drawing/2014/chart" uri="{C3380CC4-5D6E-409C-BE32-E72D297353CC}">
              <c16:uniqueId val="{00000000-BF62-4505-994F-85199BA13533}"/>
            </c:ext>
          </c:extLst>
        </c:ser>
        <c:dLbls>
          <c:showLegendKey val="0"/>
          <c:showVal val="0"/>
          <c:showCatName val="0"/>
          <c:showSerName val="0"/>
          <c:showPercent val="0"/>
          <c:showBubbleSize val="0"/>
        </c:dLbls>
        <c:gapWidth val="100"/>
        <c:overlap val="-24"/>
        <c:axId val="574673839"/>
        <c:axId val="574669263"/>
      </c:barChart>
      <c:catAx>
        <c:axId val="5746738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Product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669263"/>
        <c:crosses val="autoZero"/>
        <c:auto val="1"/>
        <c:lblAlgn val="ctr"/>
        <c:lblOffset val="100"/>
        <c:noMultiLvlLbl val="0"/>
      </c:catAx>
      <c:valAx>
        <c:axId val="5746692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profit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6738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DASH.xlsx]Sheet6!PivotTable1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OF EACH DOMAIN ACROSS YEARS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Sheet6!$D$4:$D$5</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Sheet6!$C$6:$C$10</c:f>
              <c:strCache>
                <c:ptCount val="5"/>
                <c:pt idx="0">
                  <c:v>Channel Partners</c:v>
                </c:pt>
                <c:pt idx="1">
                  <c:v>Enterprise</c:v>
                </c:pt>
                <c:pt idx="2">
                  <c:v>Government</c:v>
                </c:pt>
                <c:pt idx="3">
                  <c:v>Midmarket</c:v>
                </c:pt>
                <c:pt idx="4">
                  <c:v>Small Business</c:v>
                </c:pt>
              </c:strCache>
            </c:strRef>
          </c:cat>
          <c:val>
            <c:numRef>
              <c:f>Sheet6!$D$6:$D$10</c:f>
              <c:numCache>
                <c:formatCode>0</c:formatCode>
                <c:ptCount val="5"/>
                <c:pt idx="0">
                  <c:v>398090.28</c:v>
                </c:pt>
                <c:pt idx="1">
                  <c:v>4049562.5</c:v>
                </c:pt>
                <c:pt idx="2">
                  <c:v>13085685.279999999</c:v>
                </c:pt>
                <c:pt idx="3">
                  <c:v>546243.44999999995</c:v>
                </c:pt>
                <c:pt idx="4">
                  <c:v>8335674</c:v>
                </c:pt>
              </c:numCache>
            </c:numRef>
          </c:val>
          <c:extLst>
            <c:ext xmlns:c16="http://schemas.microsoft.com/office/drawing/2014/chart" uri="{C3380CC4-5D6E-409C-BE32-E72D297353CC}">
              <c16:uniqueId val="{00000000-149D-4F54-8BC4-2CD39776E651}"/>
            </c:ext>
          </c:extLst>
        </c:ser>
        <c:ser>
          <c:idx val="1"/>
          <c:order val="1"/>
          <c:tx>
            <c:strRef>
              <c:f>Sheet6!$E$4:$E$5</c:f>
              <c:strCache>
                <c:ptCount val="1"/>
                <c:pt idx="0">
                  <c:v>2014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Sheet6!$C$6:$C$10</c:f>
              <c:strCache>
                <c:ptCount val="5"/>
                <c:pt idx="0">
                  <c:v>Channel Partners</c:v>
                </c:pt>
                <c:pt idx="1">
                  <c:v>Enterprise</c:v>
                </c:pt>
                <c:pt idx="2">
                  <c:v>Government</c:v>
                </c:pt>
                <c:pt idx="3">
                  <c:v>Midmarket</c:v>
                </c:pt>
                <c:pt idx="4">
                  <c:v>Small Business</c:v>
                </c:pt>
              </c:strCache>
            </c:strRef>
          </c:cat>
          <c:val>
            <c:numRef>
              <c:f>Sheet6!$E$6:$E$10</c:f>
              <c:numCache>
                <c:formatCode>0</c:formatCode>
                <c:ptCount val="5"/>
                <c:pt idx="0">
                  <c:v>1402503.36</c:v>
                </c:pt>
                <c:pt idx="1">
                  <c:v>15562131.875</c:v>
                </c:pt>
                <c:pt idx="2">
                  <c:v>39418575.390000001</c:v>
                </c:pt>
                <c:pt idx="3">
                  <c:v>1835639.625</c:v>
                </c:pt>
                <c:pt idx="4">
                  <c:v>34092244.5</c:v>
                </c:pt>
              </c:numCache>
            </c:numRef>
          </c:val>
          <c:extLst>
            <c:ext xmlns:c16="http://schemas.microsoft.com/office/drawing/2014/chart" uri="{C3380CC4-5D6E-409C-BE32-E72D297353CC}">
              <c16:uniqueId val="{00000000-52DB-4E64-89B3-2E5D00309B34}"/>
            </c:ext>
          </c:extLst>
        </c:ser>
        <c:dLbls>
          <c:showLegendKey val="0"/>
          <c:showVal val="0"/>
          <c:showCatName val="0"/>
          <c:showSerName val="0"/>
          <c:showPercent val="0"/>
          <c:showBubbleSize val="0"/>
        </c:dLbls>
        <c:gapWidth val="100"/>
        <c:overlap val="-24"/>
        <c:axId val="745511919"/>
        <c:axId val="745512335"/>
      </c:barChart>
      <c:catAx>
        <c:axId val="7455119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SEGEMNT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5512335"/>
        <c:crosses val="autoZero"/>
        <c:auto val="1"/>
        <c:lblAlgn val="ctr"/>
        <c:lblOffset val="100"/>
        <c:noMultiLvlLbl val="0"/>
      </c:catAx>
      <c:valAx>
        <c:axId val="7455123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55119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OF PRODUCTWISE</a:t>
            </a:r>
            <a:r>
              <a:rPr lang="en-IN" baseline="0"/>
              <a:t> REVENUE</a:t>
            </a:r>
            <a:endParaRPr lang="en-IN"/>
          </a:p>
        </c:rich>
      </c:tx>
      <c:layout>
        <c:manualLayout>
          <c:xMode val="edge"/>
          <c:yMode val="edge"/>
          <c:x val="0.215399308395056"/>
          <c:y val="3.851091142490372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F98-46F9-B349-8ED3DF0078B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F98-46F9-B349-8ED3DF0078B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F98-46F9-B349-8ED3DF0078B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F98-46F9-B349-8ED3DF0078B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F98-46F9-B349-8ED3DF0078B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98-46F9-B349-8ED3DF0078B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Sheet7!$D$5:$I$5</c:f>
              <c:strCache>
                <c:ptCount val="6"/>
                <c:pt idx="0">
                  <c:v>Amarilla</c:v>
                </c:pt>
                <c:pt idx="1">
                  <c:v>Carretera</c:v>
                </c:pt>
                <c:pt idx="2">
                  <c:v>Montana</c:v>
                </c:pt>
                <c:pt idx="3">
                  <c:v>Paseo</c:v>
                </c:pt>
                <c:pt idx="4">
                  <c:v>Velo</c:v>
                </c:pt>
                <c:pt idx="5">
                  <c:v>VTT</c:v>
                </c:pt>
              </c:strCache>
            </c:strRef>
          </c:cat>
          <c:val>
            <c:numRef>
              <c:f>Sheet7!$D$6:$I$6</c:f>
              <c:numCache>
                <c:formatCode>0</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0-30DE-4290-8A0A-708A4B067BA4}"/>
            </c:ext>
          </c:extLst>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F98-46F9-B349-8ED3DF0078B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F98-46F9-B349-8ED3DF0078B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F98-46F9-B349-8ED3DF0078B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F98-46F9-B349-8ED3DF0078B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F98-46F9-B349-8ED3DF0078B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F98-46F9-B349-8ED3DF0078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Sheet7!$D$5:$I$5</c:f>
              <c:strCache>
                <c:ptCount val="6"/>
                <c:pt idx="0">
                  <c:v>Amarilla</c:v>
                </c:pt>
                <c:pt idx="1">
                  <c:v>Carretera</c:v>
                </c:pt>
                <c:pt idx="2">
                  <c:v>Montana</c:v>
                </c:pt>
                <c:pt idx="3">
                  <c:v>Paseo</c:v>
                </c:pt>
                <c:pt idx="4">
                  <c:v>Velo</c:v>
                </c:pt>
                <c:pt idx="5">
                  <c:v>VTT</c:v>
                </c:pt>
              </c:strCache>
            </c:strRef>
          </c:cat>
          <c:val>
            <c:numRef>
              <c:f>Sheet7!$D$7:$I$7</c:f>
              <c:numCache>
                <c:formatCode>0%</c:formatCode>
                <c:ptCount val="6"/>
                <c:pt idx="0">
                  <c:v>0.14947916802913097</c:v>
                </c:pt>
                <c:pt idx="1">
                  <c:v>0.11636260909853394</c:v>
                </c:pt>
                <c:pt idx="2">
                  <c:v>0.12963256973953571</c:v>
                </c:pt>
                <c:pt idx="3">
                  <c:v>0.27804395467146575</c:v>
                </c:pt>
                <c:pt idx="4">
                  <c:v>0.15371532456808462</c:v>
                </c:pt>
                <c:pt idx="5">
                  <c:v>0.17276637389324898</c:v>
                </c:pt>
              </c:numCache>
            </c:numRef>
          </c:val>
          <c:extLst>
            <c:ext xmlns:c16="http://schemas.microsoft.com/office/drawing/2014/chart" uri="{C3380CC4-5D6E-409C-BE32-E72D297353CC}">
              <c16:uniqueId val="{00000001-30DE-4290-8A0A-708A4B067BA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[Financial DASH.xlsx]Sheet8!PivotTable1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a:t>Manufacturing</a:t>
            </a:r>
            <a:r>
              <a:rPr lang="en-US" sz="1600" baseline="0"/>
              <a:t> Price Variation in two years</a:t>
            </a:r>
            <a:endParaRPr lang="en-US" sz="1600"/>
          </a:p>
        </c:rich>
      </c:tx>
      <c:layout>
        <c:manualLayout>
          <c:xMode val="edge"/>
          <c:yMode val="edge"/>
          <c:x val="9.2901571167869942E-2"/>
          <c:y val="3.60161922548716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manualLayout>
              <c:x val="-1.6158818097876247E-2"/>
              <c:y val="-8.3333333333333329E-2"/>
            </c:manualLayout>
          </c:layout>
          <c:showLegendKey val="0"/>
          <c:showVal val="1"/>
          <c:showCatName val="0"/>
          <c:showSerName val="0"/>
          <c:showPercent val="0"/>
          <c:showBubbleSize val="0"/>
          <c:extLst>
            <c:ext xmlns:c15="http://schemas.microsoft.com/office/drawing/2012/chart" uri="{CE6537A1-D6FC-4f65-9D91-7224C49458BB}">
              <c15:layout/>
            </c:ext>
          </c:extLst>
        </c:dLbl>
      </c:pivotFmt>
      <c:pivotFmt>
        <c:idx val="4"/>
        <c:dLbl>
          <c:idx val="0"/>
          <c:layout>
            <c:manualLayout>
              <c:x val="2.3084025854108958E-2"/>
              <c:y val="-0.16666666666666674"/>
            </c:manualLayout>
          </c:layout>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Sheet8!$C$5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s>
            <c:dLbl>
              <c:idx val="0"/>
              <c:layout>
                <c:manualLayout>
                  <c:x val="-1.6158818097876247E-2"/>
                  <c:y val="-8.333333333333332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3844-4772-9906-619F9C9BB6BC}"/>
                </c:ext>
              </c:extLst>
            </c:dLbl>
            <c:dLbl>
              <c:idx val="1"/>
              <c:layout>
                <c:manualLayout>
                  <c:x val="2.3084025854108958E-2"/>
                  <c:y val="-0.16666666666666674"/>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3844-4772-9906-619F9C9BB6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Sheet8!$B$6:$B$8</c:f>
              <c:strCache>
                <c:ptCount val="2"/>
                <c:pt idx="0">
                  <c:v>2013</c:v>
                </c:pt>
                <c:pt idx="1">
                  <c:v>2014</c:v>
                </c:pt>
              </c:strCache>
            </c:strRef>
          </c:cat>
          <c:val>
            <c:numRef>
              <c:f>Sheet8!$C$6:$C$8</c:f>
              <c:numCache>
                <c:formatCode>_-* #,##0_-;\-* #,##0_-;_-* "-"??_-;_-@_-</c:formatCode>
                <c:ptCount val="2"/>
                <c:pt idx="0">
                  <c:v>16914</c:v>
                </c:pt>
                <c:pt idx="1">
                  <c:v>50620</c:v>
                </c:pt>
              </c:numCache>
            </c:numRef>
          </c:val>
          <c:extLst>
            <c:ext xmlns:c16="http://schemas.microsoft.com/office/drawing/2014/chart" uri="{C3380CC4-5D6E-409C-BE32-E72D297353CC}">
              <c16:uniqueId val="{00000001-3844-4772-9906-619F9C9BB6BC}"/>
            </c:ext>
          </c:extLst>
        </c:ser>
        <c:dLbls>
          <c:showLegendKey val="0"/>
          <c:showVal val="1"/>
          <c:showCatName val="0"/>
          <c:showSerName val="0"/>
          <c:showPercent val="0"/>
          <c:showBubbleSize val="0"/>
        </c:dLbls>
        <c:axId val="1349454063"/>
        <c:axId val="1349453647"/>
        <c:axId val="1904326383"/>
      </c:area3DChart>
      <c:catAx>
        <c:axId val="1349454063"/>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9453647"/>
        <c:crosses val="autoZero"/>
        <c:auto val="1"/>
        <c:lblAlgn val="ctr"/>
        <c:lblOffset val="100"/>
        <c:noMultiLvlLbl val="0"/>
      </c:catAx>
      <c:valAx>
        <c:axId val="1349453647"/>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9454063"/>
        <c:crosses val="autoZero"/>
        <c:crossBetween val="midCat"/>
      </c:valAx>
      <c:serAx>
        <c:axId val="1904326383"/>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9453647"/>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DASH.xlsx]Sheet9!PivotTable3</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QUANTITY SOLD</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Sheet9!$D$4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Sheet9!$C$5:$C$10</c:f>
              <c:strCache>
                <c:ptCount val="6"/>
                <c:pt idx="0">
                  <c:v>Amarilla</c:v>
                </c:pt>
                <c:pt idx="1">
                  <c:v>Carretera</c:v>
                </c:pt>
                <c:pt idx="2">
                  <c:v>Montana</c:v>
                </c:pt>
                <c:pt idx="3">
                  <c:v>Paseo</c:v>
                </c:pt>
                <c:pt idx="4">
                  <c:v>Velo</c:v>
                </c:pt>
                <c:pt idx="5">
                  <c:v>VTT</c:v>
                </c:pt>
              </c:strCache>
            </c:strRef>
          </c:cat>
          <c:val>
            <c:numRef>
              <c:f>Sheet9!$D$5:$D$10</c:f>
              <c:numCache>
                <c:formatCode>0</c:formatCode>
                <c:ptCount val="6"/>
                <c:pt idx="0">
                  <c:v>155315</c:v>
                </c:pt>
                <c:pt idx="1">
                  <c:v>146846</c:v>
                </c:pt>
                <c:pt idx="2">
                  <c:v>154198</c:v>
                </c:pt>
                <c:pt idx="3">
                  <c:v>338239.5</c:v>
                </c:pt>
                <c:pt idx="4">
                  <c:v>162424.5</c:v>
                </c:pt>
                <c:pt idx="5">
                  <c:v>168783</c:v>
                </c:pt>
              </c:numCache>
            </c:numRef>
          </c:val>
          <c:smooth val="0"/>
          <c:extLst>
            <c:ext xmlns:c16="http://schemas.microsoft.com/office/drawing/2014/chart" uri="{C3380CC4-5D6E-409C-BE32-E72D297353CC}">
              <c16:uniqueId val="{00000000-D876-4AD1-B980-B3BAE0689B08}"/>
            </c:ext>
          </c:extLst>
        </c:ser>
        <c:dLbls>
          <c:showLegendKey val="0"/>
          <c:showVal val="0"/>
          <c:showCatName val="0"/>
          <c:showSerName val="0"/>
          <c:showPercent val="0"/>
          <c:showBubbleSize val="0"/>
        </c:dLbls>
        <c:marker val="1"/>
        <c:smooth val="0"/>
        <c:axId val="752182095"/>
        <c:axId val="752184591"/>
      </c:lineChart>
      <c:catAx>
        <c:axId val="7521820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PRODUCT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2184591"/>
        <c:crosses val="autoZero"/>
        <c:auto val="1"/>
        <c:lblAlgn val="ctr"/>
        <c:lblOffset val="100"/>
        <c:noMultiLvlLbl val="0"/>
      </c:catAx>
      <c:valAx>
        <c:axId val="75218459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UNITS SOLD</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2182095"/>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DASH.xlsx]Sheet10!PivotTable8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of Product across Countries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Sheet10!$D$4:$D$5</c:f>
              <c:strCache>
                <c:ptCount val="1"/>
                <c:pt idx="0">
                  <c:v>Amarilla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Sheet10!$C$6:$C$10</c:f>
              <c:strCache>
                <c:ptCount val="5"/>
                <c:pt idx="0">
                  <c:v>Canada</c:v>
                </c:pt>
                <c:pt idx="1">
                  <c:v>France</c:v>
                </c:pt>
                <c:pt idx="2">
                  <c:v>Germany</c:v>
                </c:pt>
                <c:pt idx="3">
                  <c:v>Mexico</c:v>
                </c:pt>
                <c:pt idx="4">
                  <c:v>United States of America</c:v>
                </c:pt>
              </c:strCache>
            </c:strRef>
          </c:cat>
          <c:val>
            <c:numRef>
              <c:f>Sheet10!$D$6:$D$10</c:f>
              <c:numCache>
                <c:formatCode>_-* #,##0_-;\-* #,##0_-;_-* "-"??_-;_-@_-</c:formatCode>
                <c:ptCount val="5"/>
                <c:pt idx="0">
                  <c:v>3855765.875</c:v>
                </c:pt>
                <c:pt idx="1">
                  <c:v>4016427.13</c:v>
                </c:pt>
                <c:pt idx="2">
                  <c:v>3960250.26</c:v>
                </c:pt>
                <c:pt idx="3">
                  <c:v>3077555.39</c:v>
                </c:pt>
                <c:pt idx="4">
                  <c:v>2837117.4049999998</c:v>
                </c:pt>
              </c:numCache>
            </c:numRef>
          </c:val>
          <c:extLst>
            <c:ext xmlns:c16="http://schemas.microsoft.com/office/drawing/2014/chart" uri="{C3380CC4-5D6E-409C-BE32-E72D297353CC}">
              <c16:uniqueId val="{00000000-F7A7-489C-BEA7-E246D30AC7E3}"/>
            </c:ext>
          </c:extLst>
        </c:ser>
        <c:ser>
          <c:idx val="1"/>
          <c:order val="1"/>
          <c:tx>
            <c:strRef>
              <c:f>Sheet10!$E$4:$E$5</c:f>
              <c:strCache>
                <c:ptCount val="1"/>
                <c:pt idx="0">
                  <c:v>Carretera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Sheet10!$C$6:$C$10</c:f>
              <c:strCache>
                <c:ptCount val="5"/>
                <c:pt idx="0">
                  <c:v>Canada</c:v>
                </c:pt>
                <c:pt idx="1">
                  <c:v>France</c:v>
                </c:pt>
                <c:pt idx="2">
                  <c:v>Germany</c:v>
                </c:pt>
                <c:pt idx="3">
                  <c:v>Mexico</c:v>
                </c:pt>
                <c:pt idx="4">
                  <c:v>United States of America</c:v>
                </c:pt>
              </c:strCache>
            </c:strRef>
          </c:cat>
          <c:val>
            <c:numRef>
              <c:f>Sheet10!$E$6:$E$10</c:f>
              <c:numCache>
                <c:formatCode>_-* #,##0_-;\-* #,##0_-;_-* "-"??_-;_-@_-</c:formatCode>
                <c:ptCount val="5"/>
                <c:pt idx="0">
                  <c:v>2610204.34</c:v>
                </c:pt>
                <c:pt idx="1">
                  <c:v>3423321.895</c:v>
                </c:pt>
                <c:pt idx="2">
                  <c:v>3062340.68</c:v>
                </c:pt>
                <c:pt idx="3">
                  <c:v>2879601.42</c:v>
                </c:pt>
                <c:pt idx="4">
                  <c:v>1839839.55</c:v>
                </c:pt>
              </c:numCache>
            </c:numRef>
          </c:val>
          <c:extLst>
            <c:ext xmlns:c16="http://schemas.microsoft.com/office/drawing/2014/chart" uri="{C3380CC4-5D6E-409C-BE32-E72D297353CC}">
              <c16:uniqueId val="{00000001-F7A7-489C-BEA7-E246D30AC7E3}"/>
            </c:ext>
          </c:extLst>
        </c:ser>
        <c:ser>
          <c:idx val="2"/>
          <c:order val="2"/>
          <c:tx>
            <c:strRef>
              <c:f>Sheet10!$F$4:$F$5</c:f>
              <c:strCache>
                <c:ptCount val="1"/>
                <c:pt idx="0">
                  <c:v>Montana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Sheet10!$C$6:$C$10</c:f>
              <c:strCache>
                <c:ptCount val="5"/>
                <c:pt idx="0">
                  <c:v>Canada</c:v>
                </c:pt>
                <c:pt idx="1">
                  <c:v>France</c:v>
                </c:pt>
                <c:pt idx="2">
                  <c:v>Germany</c:v>
                </c:pt>
                <c:pt idx="3">
                  <c:v>Mexico</c:v>
                </c:pt>
                <c:pt idx="4">
                  <c:v>United States of America</c:v>
                </c:pt>
              </c:strCache>
            </c:strRef>
          </c:cat>
          <c:val>
            <c:numRef>
              <c:f>Sheet10!$F$6:$F$10</c:f>
              <c:numCache>
                <c:formatCode>_-* #,##0_-;\-* #,##0_-;_-* "-"??_-;_-@_-</c:formatCode>
                <c:ptCount val="5"/>
                <c:pt idx="0">
                  <c:v>2711919.03</c:v>
                </c:pt>
                <c:pt idx="1">
                  <c:v>3527382.37</c:v>
                </c:pt>
                <c:pt idx="2">
                  <c:v>3566044.37</c:v>
                </c:pt>
                <c:pt idx="3">
                  <c:v>1941329.31</c:v>
                </c:pt>
                <c:pt idx="4">
                  <c:v>3644126.8</c:v>
                </c:pt>
              </c:numCache>
            </c:numRef>
          </c:val>
          <c:extLst>
            <c:ext xmlns:c16="http://schemas.microsoft.com/office/drawing/2014/chart" uri="{C3380CC4-5D6E-409C-BE32-E72D297353CC}">
              <c16:uniqueId val="{00000002-F7A7-489C-BEA7-E246D30AC7E3}"/>
            </c:ext>
          </c:extLst>
        </c:ser>
        <c:ser>
          <c:idx val="3"/>
          <c:order val="3"/>
          <c:tx>
            <c:strRef>
              <c:f>Sheet10!$G$4:$G$5</c:f>
              <c:strCache>
                <c:ptCount val="1"/>
                <c:pt idx="0">
                  <c:v>Paseo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Sheet10!$C$6:$C$10</c:f>
              <c:strCache>
                <c:ptCount val="5"/>
                <c:pt idx="0">
                  <c:v>Canada</c:v>
                </c:pt>
                <c:pt idx="1">
                  <c:v>France</c:v>
                </c:pt>
                <c:pt idx="2">
                  <c:v>Germany</c:v>
                </c:pt>
                <c:pt idx="3">
                  <c:v>Mexico</c:v>
                </c:pt>
                <c:pt idx="4">
                  <c:v>United States of America</c:v>
                </c:pt>
              </c:strCache>
            </c:strRef>
          </c:cat>
          <c:val>
            <c:numRef>
              <c:f>Sheet10!$G$6:$G$10</c:f>
              <c:numCache>
                <c:formatCode>_-* #,##0_-;\-* #,##0_-;_-* "-"??_-;_-@_-</c:formatCode>
                <c:ptCount val="5"/>
                <c:pt idx="0">
                  <c:v>7611520.9900000002</c:v>
                </c:pt>
                <c:pt idx="1">
                  <c:v>5597751.0599999996</c:v>
                </c:pt>
                <c:pt idx="2">
                  <c:v>5229814.74</c:v>
                </c:pt>
                <c:pt idx="3">
                  <c:v>7627731.3899999997</c:v>
                </c:pt>
                <c:pt idx="4">
                  <c:v>6944325.7699999996</c:v>
                </c:pt>
              </c:numCache>
            </c:numRef>
          </c:val>
          <c:extLst>
            <c:ext xmlns:c16="http://schemas.microsoft.com/office/drawing/2014/chart" uri="{C3380CC4-5D6E-409C-BE32-E72D297353CC}">
              <c16:uniqueId val="{00000003-F7A7-489C-BEA7-E246D30AC7E3}"/>
            </c:ext>
          </c:extLst>
        </c:ser>
        <c:ser>
          <c:idx val="4"/>
          <c:order val="4"/>
          <c:tx>
            <c:strRef>
              <c:f>Sheet10!$H$4:$H$5</c:f>
              <c:strCache>
                <c:ptCount val="1"/>
                <c:pt idx="0">
                  <c:v>Velo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Sheet10!$C$6:$C$10</c:f>
              <c:strCache>
                <c:ptCount val="5"/>
                <c:pt idx="0">
                  <c:v>Canada</c:v>
                </c:pt>
                <c:pt idx="1">
                  <c:v>France</c:v>
                </c:pt>
                <c:pt idx="2">
                  <c:v>Germany</c:v>
                </c:pt>
                <c:pt idx="3">
                  <c:v>Mexico</c:v>
                </c:pt>
                <c:pt idx="4">
                  <c:v>United States of America</c:v>
                </c:pt>
              </c:strCache>
            </c:strRef>
          </c:cat>
          <c:val>
            <c:numRef>
              <c:f>Sheet10!$H$6:$H$10</c:f>
              <c:numCache>
                <c:formatCode>_-* #,##0_-;\-* #,##0_-;_-* "-"??_-;_-@_-</c:formatCode>
                <c:ptCount val="5"/>
                <c:pt idx="0">
                  <c:v>3329490.34</c:v>
                </c:pt>
                <c:pt idx="1">
                  <c:v>3978096.2349999999</c:v>
                </c:pt>
                <c:pt idx="2">
                  <c:v>4392907</c:v>
                </c:pt>
                <c:pt idx="3">
                  <c:v>2250737.89</c:v>
                </c:pt>
                <c:pt idx="4">
                  <c:v>4298828</c:v>
                </c:pt>
              </c:numCache>
            </c:numRef>
          </c:val>
          <c:extLst>
            <c:ext xmlns:c16="http://schemas.microsoft.com/office/drawing/2014/chart" uri="{C3380CC4-5D6E-409C-BE32-E72D297353CC}">
              <c16:uniqueId val="{00000004-F7A7-489C-BEA7-E246D30AC7E3}"/>
            </c:ext>
          </c:extLst>
        </c:ser>
        <c:ser>
          <c:idx val="5"/>
          <c:order val="5"/>
          <c:tx>
            <c:strRef>
              <c:f>Sheet10!$I$4:$I$5</c:f>
              <c:strCache>
                <c:ptCount val="1"/>
                <c:pt idx="0">
                  <c:v>VTT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Sheet10!$C$6:$C$10</c:f>
              <c:strCache>
                <c:ptCount val="5"/>
                <c:pt idx="0">
                  <c:v>Canada</c:v>
                </c:pt>
                <c:pt idx="1">
                  <c:v>France</c:v>
                </c:pt>
                <c:pt idx="2">
                  <c:v>Germany</c:v>
                </c:pt>
                <c:pt idx="3">
                  <c:v>Mexico</c:v>
                </c:pt>
                <c:pt idx="4">
                  <c:v>United States of America</c:v>
                </c:pt>
              </c:strCache>
            </c:strRef>
          </c:cat>
          <c:val>
            <c:numRef>
              <c:f>Sheet10!$I$6:$I$10</c:f>
              <c:numCache>
                <c:formatCode>_-* #,##0_-;\-* #,##0_-;_-* "-"??_-;_-@_-</c:formatCode>
                <c:ptCount val="5"/>
                <c:pt idx="0">
                  <c:v>4768754.3099999996</c:v>
                </c:pt>
                <c:pt idx="1">
                  <c:v>3811193.59</c:v>
                </c:pt>
                <c:pt idx="2">
                  <c:v>3293983.77</c:v>
                </c:pt>
                <c:pt idx="3">
                  <c:v>3172396.71</c:v>
                </c:pt>
                <c:pt idx="4">
                  <c:v>5465592.6399999997</c:v>
                </c:pt>
              </c:numCache>
            </c:numRef>
          </c:val>
          <c:extLst>
            <c:ext xmlns:c16="http://schemas.microsoft.com/office/drawing/2014/chart" uri="{C3380CC4-5D6E-409C-BE32-E72D297353CC}">
              <c16:uniqueId val="{00000005-F7A7-489C-BEA7-E246D30AC7E3}"/>
            </c:ext>
          </c:extLst>
        </c:ser>
        <c:dLbls>
          <c:showLegendKey val="0"/>
          <c:showVal val="0"/>
          <c:showCatName val="0"/>
          <c:showSerName val="0"/>
          <c:showPercent val="0"/>
          <c:showBubbleSize val="0"/>
        </c:dLbls>
        <c:gapWidth val="286"/>
        <c:overlap val="-6"/>
        <c:axId val="752174607"/>
        <c:axId val="752186671"/>
      </c:barChart>
      <c:catAx>
        <c:axId val="7521746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COUNTRY</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2186671"/>
        <c:crosses val="autoZero"/>
        <c:auto val="1"/>
        <c:lblAlgn val="ctr"/>
        <c:lblOffset val="100"/>
        <c:noMultiLvlLbl val="0"/>
      </c:catAx>
      <c:valAx>
        <c:axId val="7521866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SALES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21746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2.xml><?xml version="1.0" encoding="utf-8"?>
<cs:colorStyle xmlns:cs="http://schemas.microsoft.com/office/drawing/2012/chartStyle" xmlns:a="http://schemas.openxmlformats.org/drawingml/2006/main" meth="withinLinear" id="17">
  <a:schemeClr val="accent4"/>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withinLinear" id="17">
  <a:schemeClr val="accent4"/>
</cs:colorStyle>
</file>

<file path=xl/charts/colors25.xml><?xml version="1.0" encoding="utf-8"?>
<cs:colorStyle xmlns:cs="http://schemas.microsoft.com/office/drawing/2012/chartStyle" xmlns:a="http://schemas.openxmlformats.org/drawingml/2006/main" meth="withinLinearReversed" id="26">
  <a:schemeClr val="accent6"/>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 Id="rId9" Type="http://schemas.openxmlformats.org/officeDocument/2006/relationships/chart" Target="../charts/chart22.xml"/></Relationships>
</file>

<file path=xl/drawings/_rels/drawing17.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chart" Target="../charts/chart23.xml"/><Relationship Id="rId7" Type="http://schemas.openxmlformats.org/officeDocument/2006/relationships/chart" Target="../charts/chart27.xml"/><Relationship Id="rId2" Type="http://schemas.microsoft.com/office/2007/relationships/hdphoto" Target="../media/hdphoto2.wdp"/><Relationship Id="rId1" Type="http://schemas.openxmlformats.org/officeDocument/2006/relationships/image" Target="../media/image2.png"/><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 Id="rId9" Type="http://schemas.openxmlformats.org/officeDocument/2006/relationships/chart" Target="../charts/chart2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563880</xdr:colOff>
      <xdr:row>3</xdr:row>
      <xdr:rowOff>160020</xdr:rowOff>
    </xdr:from>
    <xdr:to>
      <xdr:col>15</xdr:col>
      <xdr:colOff>129540</xdr:colOff>
      <xdr:row>20</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3</xdr:row>
      <xdr:rowOff>171450</xdr:rowOff>
    </xdr:from>
    <xdr:to>
      <xdr:col>15</xdr:col>
      <xdr:colOff>7620</xdr:colOff>
      <xdr:row>19</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476250</xdr:colOff>
      <xdr:row>3</xdr:row>
      <xdr:rowOff>171450</xdr:rowOff>
    </xdr:from>
    <xdr:to>
      <xdr:col>15</xdr:col>
      <xdr:colOff>160020</xdr:colOff>
      <xdr:row>21</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868680</xdr:colOff>
      <xdr:row>5</xdr:row>
      <xdr:rowOff>171450</xdr:rowOff>
    </xdr:from>
    <xdr:to>
      <xdr:col>14</xdr:col>
      <xdr:colOff>83820</xdr:colOff>
      <xdr:row>21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9</xdr:col>
      <xdr:colOff>655319</xdr:colOff>
      <xdr:row>5</xdr:row>
      <xdr:rowOff>0</xdr:rowOff>
    </xdr:from>
    <xdr:to>
      <xdr:col>20</xdr:col>
      <xdr:colOff>369569</xdr:colOff>
      <xdr:row>23</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7620</xdr:colOff>
      <xdr:row>5</xdr:row>
      <xdr:rowOff>171450</xdr:rowOff>
    </xdr:from>
    <xdr:to>
      <xdr:col>16</xdr:col>
      <xdr:colOff>15240</xdr:colOff>
      <xdr:row>20</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7</xdr:row>
      <xdr:rowOff>156210</xdr:rowOff>
    </xdr:from>
    <xdr:to>
      <xdr:col>15</xdr:col>
      <xdr:colOff>15240</xdr:colOff>
      <xdr:row>24</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2</xdr:row>
      <xdr:rowOff>7620</xdr:rowOff>
    </xdr:from>
    <xdr:to>
      <xdr:col>23</xdr:col>
      <xdr:colOff>487680</xdr:colOff>
      <xdr:row>35</xdr:row>
      <xdr:rowOff>91440</xdr:rowOff>
    </xdr:to>
    <xdr:pic>
      <xdr:nvPicPr>
        <xdr:cNvPr id="2" name="Picture 1" descr="Financial - Park Insurance"/>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harpenSoften amount="-50000"/>
                  </a14:imgEffect>
                  <a14:imgEffect>
                    <a14:brightnessContrast bright="2000" contrast="-2000"/>
                  </a14:imgEffect>
                </a14:imgLayer>
              </a14:imgProps>
            </a:ext>
            <a:ext uri="{28A0092B-C50C-407E-A947-70E740481C1C}">
              <a14:useLocalDpi xmlns:a14="http://schemas.microsoft.com/office/drawing/2010/main" val="0"/>
            </a:ext>
          </a:extLst>
        </a:blip>
        <a:stretch>
          <a:fillRect/>
        </a:stretch>
      </xdr:blipFill>
      <xdr:spPr>
        <a:xfrm>
          <a:off x="0" y="373380"/>
          <a:ext cx="14508480" cy="6118860"/>
        </a:xfrm>
        <a:prstGeom prst="rect">
          <a:avLst/>
        </a:prstGeom>
        <a:effectLst>
          <a:glow>
            <a:schemeClr val="accent1">
              <a:alpha val="0"/>
            </a:schemeClr>
          </a:glow>
          <a:outerShdw blurRad="50800" dist="50800" dir="5400000" algn="ctr" rotWithShape="0">
            <a:srgbClr val="000000">
              <a:alpha val="0"/>
            </a:srgbClr>
          </a:outerShdw>
        </a:effectLst>
      </xdr:spPr>
    </xdr:pic>
    <xdr:clientData/>
  </xdr:twoCellAnchor>
  <xdr:twoCellAnchor>
    <xdr:from>
      <xdr:col>0</xdr:col>
      <xdr:colOff>15240</xdr:colOff>
      <xdr:row>2</xdr:row>
      <xdr:rowOff>7620</xdr:rowOff>
    </xdr:from>
    <xdr:to>
      <xdr:col>4</xdr:col>
      <xdr:colOff>373380</xdr:colOff>
      <xdr:row>14</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190500</xdr:colOff>
      <xdr:row>2</xdr:row>
      <xdr:rowOff>30480</xdr:rowOff>
    </xdr:from>
    <xdr:to>
      <xdr:col>17</xdr:col>
      <xdr:colOff>487680</xdr:colOff>
      <xdr:row>15</xdr:row>
      <xdr:rowOff>7620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480060</xdr:colOff>
      <xdr:row>15</xdr:row>
      <xdr:rowOff>121921</xdr:rowOff>
    </xdr:from>
    <xdr:to>
      <xdr:col>22</xdr:col>
      <xdr:colOff>480060</xdr:colOff>
      <xdr:row>21</xdr:row>
      <xdr:rowOff>114300</xdr:rowOff>
    </xdr:to>
    <mc:AlternateContent xmlns:mc="http://schemas.openxmlformats.org/markup-compatibility/2006" xmlns:a14="http://schemas.microsoft.com/office/drawing/2010/main">
      <mc:Choice Requires="a14">
        <xdr:graphicFrame macro="">
          <xdr:nvGraphicFramePr>
            <xdr:cNvPr id="13" name="Date (Yea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062460" y="2865121"/>
              <a:ext cx="1828800" cy="1089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137160</xdr:rowOff>
    </xdr:from>
    <xdr:to>
      <xdr:col>6</xdr:col>
      <xdr:colOff>388620</xdr:colOff>
      <xdr:row>29</xdr:row>
      <xdr:rowOff>22860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434340</xdr:colOff>
      <xdr:row>15</xdr:row>
      <xdr:rowOff>99060</xdr:rowOff>
    </xdr:from>
    <xdr:to>
      <xdr:col>19</xdr:col>
      <xdr:colOff>426720</xdr:colOff>
      <xdr:row>29</xdr:row>
      <xdr:rowOff>22860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403860</xdr:colOff>
      <xdr:row>2</xdr:row>
      <xdr:rowOff>30480</xdr:rowOff>
    </xdr:from>
    <xdr:to>
      <xdr:col>23</xdr:col>
      <xdr:colOff>320040</xdr:colOff>
      <xdr:row>14</xdr:row>
      <xdr:rowOff>22860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342900</xdr:colOff>
      <xdr:row>15</xdr:row>
      <xdr:rowOff>53340</xdr:rowOff>
    </xdr:from>
    <xdr:to>
      <xdr:col>12</xdr:col>
      <xdr:colOff>403860</xdr:colOff>
      <xdr:row>28</xdr:row>
      <xdr:rowOff>129540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19</xdr:col>
      <xdr:colOff>480060</xdr:colOff>
      <xdr:row>20</xdr:row>
      <xdr:rowOff>45721</xdr:rowOff>
    </xdr:from>
    <xdr:to>
      <xdr:col>22</xdr:col>
      <xdr:colOff>480060</xdr:colOff>
      <xdr:row>29</xdr:row>
      <xdr:rowOff>99061</xdr:rowOff>
    </xdr:to>
    <mc:AlternateContent xmlns:mc="http://schemas.openxmlformats.org/markup-compatibility/2006" xmlns:a14="http://schemas.microsoft.com/office/drawing/2010/main">
      <mc:Choice Requires="a14">
        <xdr:graphicFrame macro="">
          <xdr:nvGraphicFramePr>
            <xdr:cNvPr id="3"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2062460" y="3703321"/>
              <a:ext cx="182880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464820</xdr:colOff>
      <xdr:row>2</xdr:row>
      <xdr:rowOff>30480</xdr:rowOff>
    </xdr:from>
    <xdr:to>
      <xdr:col>10</xdr:col>
      <xdr:colOff>335280</xdr:colOff>
      <xdr:row>14</xdr:row>
      <xdr:rowOff>68580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2</xdr:row>
      <xdr:rowOff>7620</xdr:rowOff>
    </xdr:from>
    <xdr:to>
      <xdr:col>23</xdr:col>
      <xdr:colOff>381000</xdr:colOff>
      <xdr:row>33</xdr:row>
      <xdr:rowOff>144780</xdr:rowOff>
    </xdr:to>
    <xdr:pic>
      <xdr:nvPicPr>
        <xdr:cNvPr id="4" name="Picture 3" descr="Financial - Park Insurance"/>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harpenSoften amount="-50000"/>
                  </a14:imgEffect>
                </a14:imgLayer>
              </a14:imgProps>
            </a:ext>
            <a:ext uri="{28A0092B-C50C-407E-A947-70E740481C1C}">
              <a14:useLocalDpi xmlns:a14="http://schemas.microsoft.com/office/drawing/2010/main" val="0"/>
            </a:ext>
          </a:extLst>
        </a:blip>
        <a:stretch>
          <a:fillRect/>
        </a:stretch>
      </xdr:blipFill>
      <xdr:spPr>
        <a:xfrm>
          <a:off x="0" y="373380"/>
          <a:ext cx="14401800" cy="5806440"/>
        </a:xfrm>
        <a:prstGeom prst="rect">
          <a:avLst/>
        </a:prstGeom>
        <a:effectLst>
          <a:glow>
            <a:schemeClr val="accent1">
              <a:alpha val="7000"/>
            </a:schemeClr>
          </a:glow>
          <a:outerShdw blurRad="50800" dist="50800" dir="5400000" algn="ctr" rotWithShape="0">
            <a:schemeClr val="bg1">
              <a:alpha val="7000"/>
            </a:schemeClr>
          </a:outerShdw>
          <a:reflection stA="0" endPos="65000" dist="50800" dir="5400000" sy="-100000" algn="bl" rotWithShape="0"/>
        </a:effectLst>
      </xdr:spPr>
    </xdr:pic>
    <xdr:clientData/>
  </xdr:twoCellAnchor>
  <xdr:twoCellAnchor>
    <xdr:from>
      <xdr:col>0</xdr:col>
      <xdr:colOff>0</xdr:colOff>
      <xdr:row>2</xdr:row>
      <xdr:rowOff>7620</xdr:rowOff>
    </xdr:from>
    <xdr:to>
      <xdr:col>5</xdr:col>
      <xdr:colOff>464820</xdr:colOff>
      <xdr:row>14</xdr:row>
      <xdr:rowOff>160020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342900</xdr:colOff>
      <xdr:row>2</xdr:row>
      <xdr:rowOff>22860</xdr:rowOff>
    </xdr:from>
    <xdr:to>
      <xdr:col>12</xdr:col>
      <xdr:colOff>30480</xdr:colOff>
      <xdr:row>15</xdr:row>
      <xdr:rowOff>160020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83820</xdr:colOff>
      <xdr:row>2</xdr:row>
      <xdr:rowOff>30480</xdr:rowOff>
    </xdr:from>
    <xdr:to>
      <xdr:col>17</xdr:col>
      <xdr:colOff>571500</xdr:colOff>
      <xdr:row>15</xdr:row>
      <xdr:rowOff>68580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15</xdr:row>
      <xdr:rowOff>7620</xdr:rowOff>
    </xdr:from>
    <xdr:to>
      <xdr:col>6</xdr:col>
      <xdr:colOff>259080</xdr:colOff>
      <xdr:row>30</xdr:row>
      <xdr:rowOff>76200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182880</xdr:colOff>
      <xdr:row>15</xdr:row>
      <xdr:rowOff>76200</xdr:rowOff>
    </xdr:from>
    <xdr:to>
      <xdr:col>13</xdr:col>
      <xdr:colOff>480060</xdr:colOff>
      <xdr:row>29</xdr:row>
      <xdr:rowOff>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60960</xdr:colOff>
      <xdr:row>15</xdr:row>
      <xdr:rowOff>60961</xdr:rowOff>
    </xdr:from>
    <xdr:to>
      <xdr:col>23</xdr:col>
      <xdr:colOff>60960</xdr:colOff>
      <xdr:row>20</xdr:row>
      <xdr:rowOff>99060</xdr:rowOff>
    </xdr:to>
    <mc:AlternateContent xmlns:mc="http://schemas.openxmlformats.org/markup-compatibility/2006" xmlns:a14="http://schemas.microsoft.com/office/drawing/2010/main">
      <mc:Choice Requires="a14">
        <xdr:graphicFrame macro="">
          <xdr:nvGraphicFramePr>
            <xdr:cNvPr id="16" name="Date (Year) 1"/>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12252960" y="2804161"/>
              <a:ext cx="182880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472440</xdr:colOff>
      <xdr:row>15</xdr:row>
      <xdr:rowOff>45720</xdr:rowOff>
    </xdr:from>
    <xdr:to>
      <xdr:col>20</xdr:col>
      <xdr:colOff>76200</xdr:colOff>
      <xdr:row>28</xdr:row>
      <xdr:rowOff>175260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60960</xdr:colOff>
      <xdr:row>19</xdr:row>
      <xdr:rowOff>144781</xdr:rowOff>
    </xdr:from>
    <xdr:to>
      <xdr:col>23</xdr:col>
      <xdr:colOff>60960</xdr:colOff>
      <xdr:row>28</xdr:row>
      <xdr:rowOff>160020</xdr:rowOff>
    </xdr:to>
    <mc:AlternateContent xmlns:mc="http://schemas.openxmlformats.org/markup-compatibility/2006" xmlns:a14="http://schemas.microsoft.com/office/drawing/2010/main">
      <mc:Choice Requires="a14">
        <xdr:graphicFrame macro="">
          <xdr:nvGraphicFramePr>
            <xdr:cNvPr id="19"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252960" y="3619501"/>
              <a:ext cx="1828800" cy="1661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495300</xdr:colOff>
      <xdr:row>2</xdr:row>
      <xdr:rowOff>22860</xdr:rowOff>
    </xdr:from>
    <xdr:to>
      <xdr:col>23</xdr:col>
      <xdr:colOff>205740</xdr:colOff>
      <xdr:row>14</xdr:row>
      <xdr:rowOff>83820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266700</xdr:colOff>
      <xdr:row>4</xdr:row>
      <xdr:rowOff>3810</xdr:rowOff>
    </xdr:from>
    <xdr:to>
      <xdr:col>14</xdr:col>
      <xdr:colOff>601980</xdr:colOff>
      <xdr:row>20</xdr:row>
      <xdr:rowOff>22860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807720</xdr:colOff>
      <xdr:row>4</xdr:row>
      <xdr:rowOff>7620</xdr:rowOff>
    </xdr:from>
    <xdr:to>
      <xdr:col>12</xdr:col>
      <xdr:colOff>457200</xdr:colOff>
      <xdr:row>21</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708660</xdr:colOff>
      <xdr:row>3</xdr:row>
      <xdr:rowOff>0</xdr:rowOff>
    </xdr:from>
    <xdr:to>
      <xdr:col>13</xdr:col>
      <xdr:colOff>68580</xdr:colOff>
      <xdr:row>19</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220980</xdr:colOff>
      <xdr:row>5</xdr:row>
      <xdr:rowOff>15240</xdr:rowOff>
    </xdr:from>
    <xdr:to>
      <xdr:col>14</xdr:col>
      <xdr:colOff>228600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7620</xdr:colOff>
      <xdr:row>8</xdr:row>
      <xdr:rowOff>179070</xdr:rowOff>
    </xdr:from>
    <xdr:to>
      <xdr:col>14</xdr:col>
      <xdr:colOff>327660</xdr:colOff>
      <xdr:row>25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7620</xdr:colOff>
      <xdr:row>6</xdr:row>
      <xdr:rowOff>22860</xdr:rowOff>
    </xdr:from>
    <xdr:to>
      <xdr:col>14</xdr:col>
      <xdr:colOff>22860</xdr:colOff>
      <xdr:row>23</xdr:row>
      <xdr:rowOff>110490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579120</xdr:colOff>
      <xdr:row>6</xdr:row>
      <xdr:rowOff>0</xdr:rowOff>
    </xdr:from>
    <xdr:to>
      <xdr:col>15</xdr:col>
      <xdr:colOff>30480</xdr:colOff>
      <xdr:row>22</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320040</xdr:colOff>
      <xdr:row>11</xdr:row>
      <xdr:rowOff>11430</xdr:rowOff>
    </xdr:from>
    <xdr:to>
      <xdr:col>14</xdr:col>
      <xdr:colOff>439980</xdr:colOff>
      <xdr:row>26</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reethi naidu" refreshedDate="44234.507362268516" backgroundQuery="1" createdVersion="6" refreshedVersion="6" minRefreshableVersion="3" recordCount="0" supportSubquery="1" supportAdvancedDrill="1">
  <cacheSource type="external" connectionId="1"/>
  <cacheFields count="2">
    <cacheField name="[financials].[Date (Year)].[Date (Year)]" caption="Date (Year)" numFmtId="0" hierarchy="13" level="1">
      <sharedItems count="2">
        <s v="2013"/>
        <s v="2014"/>
      </sharedItems>
    </cacheField>
    <cacheField name="[Measures].[Sum of Manufacturing Price]" caption="Sum of Manufacturing Price" numFmtId="0" hierarchy="26" level="32767"/>
  </cacheFields>
  <cacheHierarchies count="27">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Date (Year)]" caption="Date (Year)" attribute="1" defaultMemberUniqueName="[financials].[Date (Year)].[All]" allUniqueName="[financials].[Date (Year)].[All]" dimensionUniqueName="[financials]" displayFolder="" count="2" memberValueDatatype="130" unbalanced="0">
      <fieldsUsage count="2">
        <fieldUsage x="-1"/>
        <fieldUsage x="0"/>
      </fieldsUsage>
    </cacheHierarchy>
    <cacheHierarchy uniqueName="[financials].[Date (Quarter)]" caption="Date (Quarter)" attribute="1" defaultMemberUniqueName="[financials].[Date (Quarter)].[All]" allUniqueName="[financials].[Date (Quarter)].[All]" dimensionUniqueName="[financials]" displayFolder="" count="0" memberValueDatatype="130" unbalanced="0"/>
    <cacheHierarchy uniqueName="[financials].[Date (Month)]" caption="Date (Month)" attribute="1" defaultMemberUniqueName="[financials].[Date (Month)].[All]" allUniqueName="[financials].[Date (Month)].[All]" dimensionUniqueName="[financials]" displayFolder="" count="0" memberValueDatatype="130" unbalanced="0"/>
    <cacheHierarchy uniqueName="[financials].[Date (Month Index)]" caption="Date (Month Index)" attribute="1" defaultMemberUniqueName="[financials].[Date (Month Index)].[All]" allUniqueName="[financials].[Date (Month Index)].[All]" dimensionUniqueName="[financials]" displayFolder="" count="0" memberValueDatatype="20" unbalanced="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Sum of Discounts]" caption="Sum of Discounts" measure="1" displayFolder="" measureGroup="financials" count="0" hidden="1">
      <extLst>
        <ext xmlns:x15="http://schemas.microsoft.com/office/spreadsheetml/2010/11/main" uri="{B97F6D7D-B522-45F9-BDA1-12C45D357490}">
          <x15:cacheHierarchy aggregatedColumn="8"/>
        </ext>
      </extLst>
    </cacheHierarchy>
    <cacheHierarchy uniqueName="[Measures].[Sum of Manufacturing Price]" caption="Sum of Manufacturing Price" measure="1" displayFolder="" measureGroup="financials"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preethi naidu" refreshedDate="44234.515861111111" backgroundQuery="1" createdVersion="6" refreshedVersion="6" minRefreshableVersion="3" recordCount="0" supportSubquery="1" supportAdvancedDrill="1">
  <cacheSource type="external" connectionId="1"/>
  <cacheFields count="3">
    <cacheField name="[Measures].[Sum of Profit]" caption="Sum of Profit" numFmtId="0" hierarchy="19" level="32767"/>
    <cacheField name="[financials].[Country].[Country]" caption="Country" numFmtId="0" hierarchy="1" level="1">
      <sharedItems count="5">
        <s v="Canada"/>
        <s v="France"/>
        <s v="Germany"/>
        <s v="Mexico"/>
        <s v="United States of America"/>
      </sharedItems>
    </cacheField>
    <cacheField name="[financials].[Date (Year)].[Date (Year)]" caption="Date (Year)" numFmtId="0" hierarchy="13" level="1">
      <sharedItems count="2">
        <s v="2013"/>
        <s v="2014"/>
      </sharedItems>
    </cacheField>
  </cacheFields>
  <cacheHierarchies count="27">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fieldsUsage count="2">
        <fieldUsage x="-1"/>
        <fieldUsage x="1"/>
      </fieldsUsage>
    </cacheHierarchy>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Date (Year)]" caption="Date (Year)" attribute="1" defaultMemberUniqueName="[financials].[Date (Year)].[All]" allUniqueName="[financials].[Date (Year)].[All]" dimensionUniqueName="[financials]" displayFolder="" count="2" memberValueDatatype="130" unbalanced="0">
      <fieldsUsage count="2">
        <fieldUsage x="-1"/>
        <fieldUsage x="2"/>
      </fieldsUsage>
    </cacheHierarchy>
    <cacheHierarchy uniqueName="[financials].[Date (Quarter)]" caption="Date (Quarter)" attribute="1" defaultMemberUniqueName="[financials].[Date (Quarter)].[All]" allUniqueName="[financials].[Date (Quarter)].[All]" dimensionUniqueName="[financials]" displayFolder="" count="0" memberValueDatatype="130" unbalanced="0"/>
    <cacheHierarchy uniqueName="[financials].[Date (Month)]" caption="Date (Month)" attribute="1" defaultMemberUniqueName="[financials].[Date (Month)].[All]" allUniqueName="[financials].[Date (Month)].[All]" dimensionUniqueName="[financials]" displayFolder="" count="0" memberValueDatatype="130" unbalanced="0"/>
    <cacheHierarchy uniqueName="[financials].[Date (Month Index)]" caption="Date (Month Index)" attribute="1" defaultMemberUniqueName="[financials].[Date (Month Index)].[All]" allUniqueName="[financials].[Date (Month Index)].[All]" dimensionUniqueName="[financials]" displayFolder="" count="0" memberValueDatatype="20" unbalanced="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Profit]" caption="Sum of Profit" measure="1" displayFolder="" measureGroup="financial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Sum of Discounts]" caption="Sum of Discounts" measure="1" displayFolder="" measureGroup="financials" count="0" hidden="1">
      <extLst>
        <ext xmlns:x15="http://schemas.microsoft.com/office/spreadsheetml/2010/11/main" uri="{B97F6D7D-B522-45F9-BDA1-12C45D357490}">
          <x15:cacheHierarchy aggregatedColumn="8"/>
        </ext>
      </extLst>
    </cacheHierarchy>
    <cacheHierarchy uniqueName="[Measures].[Sum of Manufacturing Price]" caption="Sum of Manufacturing Price" measure="1" displayFolder="" measureGroup="financials" count="0" hidden="1">
      <extLst>
        <ext xmlns:x15="http://schemas.microsoft.com/office/spreadsheetml/2010/11/main" uri="{B97F6D7D-B522-45F9-BDA1-12C45D357490}">
          <x15:cacheHierarchy aggregatedColumn="5"/>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preethi naidu" refreshedDate="44234.515861689812" backgroundQuery="1" createdVersion="6" refreshedVersion="6" minRefreshableVersion="3" recordCount="0" supportSubquery="1" supportAdvancedDrill="1">
  <cacheSource type="external" connectionId="1"/>
  <cacheFields count="4">
    <cacheField name="[financials].[Country].[Country]" caption="Country" numFmtId="0" hierarchy="1" level="1">
      <sharedItems count="5">
        <s v="Canada"/>
        <s v="France"/>
        <s v="Germany"/>
        <s v="Mexico"/>
        <s v="United States of America"/>
      </sharedItems>
    </cacheField>
    <cacheField name="[financials].[Product].[Product]" caption="Product" numFmtId="0" hierarchy="2" level="1">
      <sharedItems count="6">
        <s v="Amarilla"/>
        <s v="Carretera"/>
        <s v="Montana"/>
        <s v="Paseo"/>
        <s v="Velo"/>
        <s v="VTT"/>
      </sharedItems>
    </cacheField>
    <cacheField name="[Measures].[Sum of Sales]" caption="Sum of Sales" numFmtId="0" hierarchy="20" level="32767"/>
    <cacheField name="[financials].[Date (Year)].[Date (Year)]" caption="Date (Year)" numFmtId="0" hierarchy="13" level="1">
      <sharedItems containsSemiMixedTypes="0" containsNonDate="0" containsString="0"/>
    </cacheField>
  </cacheFields>
  <cacheHierarchies count="27">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fieldsUsage count="2">
        <fieldUsage x="-1"/>
        <fieldUsage x="0"/>
      </fieldsUsage>
    </cacheHierarchy>
    <cacheHierarchy uniqueName="[financials].[Product]" caption="Product" attribute="1" defaultMemberUniqueName="[financials].[Product].[All]" allUniqueName="[financials].[Product].[All]" dimensionUniqueName="[financials]" displayFolder="" count="2" memberValueDatatype="130" unbalanced="0">
      <fieldsUsage count="2">
        <fieldUsage x="-1"/>
        <fieldUsage x="1"/>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Date (Year)]" caption="Date (Year)" attribute="1" defaultMemberUniqueName="[financials].[Date (Year)].[All]" allUniqueName="[financials].[Date (Year)].[All]" dimensionUniqueName="[financials]" displayFolder="" count="2" memberValueDatatype="130" unbalanced="0">
      <fieldsUsage count="2">
        <fieldUsage x="-1"/>
        <fieldUsage x="3"/>
      </fieldsUsage>
    </cacheHierarchy>
    <cacheHierarchy uniqueName="[financials].[Date (Quarter)]" caption="Date (Quarter)" attribute="1" defaultMemberUniqueName="[financials].[Date (Quarter)].[All]" allUniqueName="[financials].[Date (Quarter)].[All]" dimensionUniqueName="[financials]" displayFolder="" count="0" memberValueDatatype="130" unbalanced="0"/>
    <cacheHierarchy uniqueName="[financials].[Date (Month)]" caption="Date (Month)" attribute="1" defaultMemberUniqueName="[financials].[Date (Month)].[All]" allUniqueName="[financials].[Date (Month)].[All]" dimensionUniqueName="[financials]" displayFolder="" count="0" memberValueDatatype="130" unbalanced="0"/>
    <cacheHierarchy uniqueName="[financials].[Date (Month Index)]" caption="Date (Month Index)" attribute="1" defaultMemberUniqueName="[financials].[Date (Month Index)].[All]" allUniqueName="[financials].[Date (Month Index)].[All]" dimensionUniqueName="[financials]" displayFolder="" count="0" memberValueDatatype="20" unbalanced="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oneField="1" hidden="1">
      <fieldsUsage count="1">
        <fieldUsage x="2"/>
      </fieldsUsage>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Sum of Discounts]" caption="Sum of Discounts" measure="1" displayFolder="" measureGroup="financials" count="0" hidden="1">
      <extLst>
        <ext xmlns:x15="http://schemas.microsoft.com/office/spreadsheetml/2010/11/main" uri="{B97F6D7D-B522-45F9-BDA1-12C45D357490}">
          <x15:cacheHierarchy aggregatedColumn="8"/>
        </ext>
      </extLst>
    </cacheHierarchy>
    <cacheHierarchy uniqueName="[Measures].[Sum of Manufacturing Price]" caption="Sum of Manufacturing Price" measure="1" displayFolder="" measureGroup="financials" count="0" hidden="1">
      <extLst>
        <ext xmlns:x15="http://schemas.microsoft.com/office/spreadsheetml/2010/11/main" uri="{B97F6D7D-B522-45F9-BDA1-12C45D357490}">
          <x15:cacheHierarchy aggregatedColumn="5"/>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preethi naidu" refreshedDate="44234.515862268519" backgroundQuery="1" createdVersion="6" refreshedVersion="6" minRefreshableVersion="3" recordCount="0" supportSubquery="1" supportAdvancedDrill="1">
  <cacheSource type="external" connectionId="1"/>
  <cacheFields count="4">
    <cacheField name="[Measures].[Sum of Discounts]" caption="Sum of Discounts" numFmtId="0" hierarchy="25" level="32767"/>
    <cacheField name="[financials].[Product].[Product]" caption="Product" numFmtId="0" hierarchy="2" level="1">
      <sharedItems count="6">
        <s v="Amarilla"/>
        <s v="Carretera"/>
        <s v="Montana"/>
        <s v="Paseo"/>
        <s v="Velo"/>
        <s v="VTT"/>
      </sharedItems>
    </cacheField>
    <cacheField name="[financials].[Country].[Country]" caption="Country" numFmtId="0" hierarchy="1" level="1">
      <sharedItems containsSemiMixedTypes="0" containsNonDate="0" containsString="0"/>
    </cacheField>
    <cacheField name="[financials].[Date (Year)].[Date (Year)]" caption="Date (Year)" numFmtId="0" hierarchy="13" level="1">
      <sharedItems containsSemiMixedTypes="0" containsNonDate="0" containsString="0"/>
    </cacheField>
  </cacheFields>
  <cacheHierarchies count="27">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fieldsUsage count="2">
        <fieldUsage x="-1"/>
        <fieldUsage x="2"/>
      </fieldsUsage>
    </cacheHierarchy>
    <cacheHierarchy uniqueName="[financials].[Product]" caption="Product" attribute="1" defaultMemberUniqueName="[financials].[Product].[All]" allUniqueName="[financials].[Product].[All]" dimensionUniqueName="[financials]" displayFolder="" count="2" memberValueDatatype="130" unbalanced="0">
      <fieldsUsage count="2">
        <fieldUsage x="-1"/>
        <fieldUsage x="1"/>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Date (Year)]" caption="Date (Year)" attribute="1" defaultMemberUniqueName="[financials].[Date (Year)].[All]" allUniqueName="[financials].[Date (Year)].[All]" dimensionUniqueName="[financials]" displayFolder="" count="2" memberValueDatatype="130" unbalanced="0">
      <fieldsUsage count="2">
        <fieldUsage x="-1"/>
        <fieldUsage x="3"/>
      </fieldsUsage>
    </cacheHierarchy>
    <cacheHierarchy uniqueName="[financials].[Date (Quarter)]" caption="Date (Quarter)" attribute="1" defaultMemberUniqueName="[financials].[Date (Quarter)].[All]" allUniqueName="[financials].[Date (Quarter)].[All]" dimensionUniqueName="[financials]" displayFolder="" count="0" memberValueDatatype="130" unbalanced="0"/>
    <cacheHierarchy uniqueName="[financials].[Date (Month)]" caption="Date (Month)" attribute="1" defaultMemberUniqueName="[financials].[Date (Month)].[All]" allUniqueName="[financials].[Date (Month)].[All]" dimensionUniqueName="[financials]" displayFolder="" count="0" memberValueDatatype="130" unbalanced="0"/>
    <cacheHierarchy uniqueName="[financials].[Date (Month Index)]" caption="Date (Month Index)" attribute="1" defaultMemberUniqueName="[financials].[Date (Month Index)].[All]" allUniqueName="[financials].[Date (Month Index)].[All]" dimensionUniqueName="[financials]" displayFolder="" count="0" memberValueDatatype="20" unbalanced="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Sum of Discounts]" caption="Sum of Discounts" measure="1" displayFolder="" measureGroup="financials"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Manufacturing Price]" caption="Sum of Manufacturing Price" measure="1" displayFolder="" measureGroup="financials" count="0" hidden="1">
      <extLst>
        <ext xmlns:x15="http://schemas.microsoft.com/office/spreadsheetml/2010/11/main" uri="{B97F6D7D-B522-45F9-BDA1-12C45D357490}">
          <x15:cacheHierarchy aggregatedColumn="5"/>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preethi naidu" refreshedDate="44234.515862962966" backgroundQuery="1" createdVersion="6" refreshedVersion="6" minRefreshableVersion="3" recordCount="0" supportSubquery="1" supportAdvancedDrill="1">
  <cacheSource type="external" connectionId="1"/>
  <cacheFields count="3">
    <cacheField name="[Measures].[Sum of Sales]" caption="Sum of Sales" numFmtId="0" hierarchy="20" level="32767"/>
    <cacheField name="[financials].[Date (Month)].[Date (Month)]" caption="Date (Month)" numFmtId="0" hierarchy="15" level="1">
      <sharedItems count="12">
        <s v="Jan"/>
        <s v="Feb"/>
        <s v="Mar"/>
        <s v="Apr"/>
        <s v="May"/>
        <s v="Jun"/>
        <s v="Jul"/>
        <s v="Aug"/>
        <s v="Sep"/>
        <s v="Oct"/>
        <s v="Nov"/>
        <s v="Dec"/>
      </sharedItems>
    </cacheField>
    <cacheField name="[financials].[Date (Year)].[Date (Year)]" caption="Date (Year)" numFmtId="0" hierarchy="13" level="1">
      <sharedItems containsSemiMixedTypes="0" containsNonDate="0" containsString="0"/>
    </cacheField>
  </cacheFields>
  <cacheHierarchies count="27">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Date (Year)]" caption="Date (Year)" attribute="1" defaultMemberUniqueName="[financials].[Date (Year)].[All]" allUniqueName="[financials].[Date (Year)].[All]" dimensionUniqueName="[financials]" displayFolder="" count="2" memberValueDatatype="130" unbalanced="0">
      <fieldsUsage count="2">
        <fieldUsage x="-1"/>
        <fieldUsage x="2"/>
      </fieldsUsage>
    </cacheHierarchy>
    <cacheHierarchy uniqueName="[financials].[Date (Quarter)]" caption="Date (Quarter)" attribute="1" defaultMemberUniqueName="[financials].[Date (Quarter)].[All]" allUniqueName="[financials].[Date (Quarter)].[All]" dimensionUniqueName="[financials]" displayFolder="" count="0" memberValueDatatype="130" unbalanced="0"/>
    <cacheHierarchy uniqueName="[financials].[Date (Month)]" caption="Date (Month)" attribute="1" defaultMemberUniqueName="[financials].[Date (Month)].[All]" allUniqueName="[financials].[Date (Month)].[All]" dimensionUniqueName="[financials]" displayFolder="" count="2" memberValueDatatype="130" unbalanced="0">
      <fieldsUsage count="2">
        <fieldUsage x="-1"/>
        <fieldUsage x="1"/>
      </fieldsUsage>
    </cacheHierarchy>
    <cacheHierarchy uniqueName="[financials].[Date (Month Index)]" caption="Date (Month Index)" attribute="1" defaultMemberUniqueName="[financials].[Date (Month Index)].[All]" allUniqueName="[financials].[Date (Month Index)].[All]" dimensionUniqueName="[financials]" displayFolder="" count="0" memberValueDatatype="20" unbalanced="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oneField="1" hidden="1">
      <fieldsUsage count="1">
        <fieldUsage x="0"/>
      </fieldsUsage>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Sum of Discounts]" caption="Sum of Discounts" measure="1" displayFolder="" measureGroup="financials" count="0" hidden="1">
      <extLst>
        <ext xmlns:x15="http://schemas.microsoft.com/office/spreadsheetml/2010/11/main" uri="{B97F6D7D-B522-45F9-BDA1-12C45D357490}">
          <x15:cacheHierarchy aggregatedColumn="8"/>
        </ext>
      </extLst>
    </cacheHierarchy>
    <cacheHierarchy uniqueName="[Measures].[Sum of Manufacturing Price]" caption="Sum of Manufacturing Price" measure="1" displayFolder="" measureGroup="financials" count="0" hidden="1">
      <extLst>
        <ext xmlns:x15="http://schemas.microsoft.com/office/spreadsheetml/2010/11/main" uri="{B97F6D7D-B522-45F9-BDA1-12C45D357490}">
          <x15:cacheHierarchy aggregatedColumn="5"/>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preethi naidu" refreshedDate="44233.834193055554"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financials].[Segment]" caption="Segment" attribute="1" defaultMemberUniqueName="[financials].[Segment].[All]" allUniqueName="[financials].[Segment].[All]" dimensionUniqueName="[financials]" displayFolder="" count="2"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2" memberValueDatatype="130" unbalanced="0"/>
    <cacheHierarchy uniqueName="[financials].[Units Sold]" caption="Units Sold" attribute="1" defaultMemberUniqueName="[financials].[Units Sold].[All]" allUniqueName="[financials].[Units Sold].[All]" dimensionUniqueName="[financials]" displayFolder="" count="2" memberValueDatatype="5" unbalanced="0"/>
    <cacheHierarchy uniqueName="[financials].[Manufacturing Price]" caption="Manufacturing Price" attribute="1" defaultMemberUniqueName="[financials].[Manufacturing Price].[All]" allUniqueName="[financials].[Manufacturing Price].[All]" dimensionUniqueName="[financials]" displayFolder="" count="2" memberValueDatatype="20" unbalanced="0"/>
    <cacheHierarchy uniqueName="[financials].[Sale Price]" caption="Sale Price" attribute="1" defaultMemberUniqueName="[financials].[Sale Price].[All]" allUniqueName="[financials].[Sale Price].[All]" dimensionUniqueName="[financials]" displayFolder="" count="2" memberValueDatatype="20" unbalanced="0"/>
    <cacheHierarchy uniqueName="[financials].[Gross Sales]" caption="Gross Sales" attribute="1" defaultMemberUniqueName="[financials].[Gross Sales].[All]" allUniqueName="[financials].[Gross Sales].[All]" dimensionUniqueName="[financials]" displayFolder="" count="2" memberValueDatatype="5" unbalanced="0"/>
    <cacheHierarchy uniqueName="[financials].[Discounts]" caption="Discounts" attribute="1" defaultMemberUniqueName="[financials].[Discounts].[All]" allUniqueName="[financials].[Discounts].[All]" dimensionUniqueName="[financials]" displayFolder="" count="2" memberValueDatatype="5" unbalanced="0"/>
    <cacheHierarchy uniqueName="[financials].[Sales]" caption="Sales" attribute="1" defaultMemberUniqueName="[financials].[Sales].[All]" allUniqueName="[financials].[Sales].[All]" dimensionUniqueName="[financials]" displayFolder="" count="2" memberValueDatatype="5" unbalanced="0"/>
    <cacheHierarchy uniqueName="[financials].[COGS]" caption="COGS" attribute="1" defaultMemberUniqueName="[financials].[COGS].[All]" allUniqueName="[financials].[COGS].[All]" dimensionUniqueName="[financials]" displayFolder="" count="2" memberValueDatatype="5" unbalanced="0"/>
    <cacheHierarchy uniqueName="[financials].[Profit]" caption="Profit" attribute="1" defaultMemberUniqueName="[financials].[Profit].[All]" allUniqueName="[financials].[Profit].[All]" dimensionUniqueName="[financials]" displayFolder="" count="2" memberValueDatatype="5" unbalanced="0"/>
    <cacheHierarchy uniqueName="[financials].[Date]" caption="Date" attribute="1" time="1" defaultMemberUniqueName="[financials].[Date].[All]" allUniqueName="[financials].[Date].[All]" dimensionUniqueName="[financials]" displayFolder="" count="2" memberValueDatatype="7" unbalanced="0"/>
    <cacheHierarchy uniqueName="[financials].[Date (Year)]" caption="Date (Year)" attribute="1" defaultMemberUniqueName="[financials].[Date (Year)].[All]" allUniqueName="[financials].[Date (Year)].[All]" dimensionUniqueName="[financials]" displayFolder="" count="2" memberValueDatatype="130" unbalanced="0"/>
    <cacheHierarchy uniqueName="[financials].[Date (Quarter)]" caption="Date (Quarter)" attribute="1" defaultMemberUniqueName="[financials].[Date (Quarter)].[All]" allUniqueName="[financials].[Date (Quarter)].[All]" dimensionUniqueName="[financials]" displayFolder="" count="2" memberValueDatatype="130" unbalanced="0"/>
    <cacheHierarchy uniqueName="[financials].[Date (Month)]" caption="Date (Month)" attribute="1" defaultMemberUniqueName="[financials].[Date (Month)].[All]" allUniqueName="[financials].[Date (Month)].[All]" dimensionUniqueName="[financial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financials].[Date (Month Index)]" caption="Date (Month Index)" attribute="1" defaultMemberUniqueName="[financials].[Date (Month Index)].[All]" allUniqueName="[financials].[Date (Month Index)].[All]" dimensionUniqueName="[financials]" displayFolder="" count="2" memberValueDatatype="20" unbalanced="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preethi naidu" refreshedDate="44234.515856481485" backgroundQuery="1" createdVersion="6" refreshedVersion="6" minRefreshableVersion="3" recordCount="0" supportSubquery="1" supportAdvancedDrill="1">
  <cacheSource type="external" connectionId="1"/>
  <cacheFields count="3">
    <cacheField name="[financials].[Product].[Product]" caption="Product" numFmtId="0" hierarchy="2" level="1">
      <sharedItems count="6">
        <s v="Amarilla"/>
        <s v="Carretera"/>
        <s v="Montana"/>
        <s v="Paseo"/>
        <s v="Velo"/>
        <s v="VTT"/>
      </sharedItems>
    </cacheField>
    <cacheField name="[Measures].[Sum of Units Sold]" caption="Sum of Units Sold" numFmtId="0" hierarchy="24" level="32767"/>
    <cacheField name="[financials].[Date (Year)].[Date (Year)]" caption="Date (Year)" numFmtId="0" hierarchy="13" level="1">
      <sharedItems containsSemiMixedTypes="0" containsNonDate="0" containsString="0"/>
    </cacheField>
  </cacheFields>
  <cacheHierarchies count="27">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0"/>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Date (Year)]" caption="Date (Year)" attribute="1" defaultMemberUniqueName="[financials].[Date (Year)].[All]" allUniqueName="[financials].[Date (Year)].[All]" dimensionUniqueName="[financials]" displayFolder="" count="2" memberValueDatatype="130" unbalanced="0">
      <fieldsUsage count="2">
        <fieldUsage x="-1"/>
        <fieldUsage x="2"/>
      </fieldsUsage>
    </cacheHierarchy>
    <cacheHierarchy uniqueName="[financials].[Date (Quarter)]" caption="Date (Quarter)" attribute="1" defaultMemberUniqueName="[financials].[Date (Quarter)].[All]" allUniqueName="[financials].[Date (Quarter)].[All]" dimensionUniqueName="[financials]" displayFolder="" count="0" memberValueDatatype="130" unbalanced="0"/>
    <cacheHierarchy uniqueName="[financials].[Date (Month)]" caption="Date (Month)" attribute="1" defaultMemberUniqueName="[financials].[Date (Month)].[All]" allUniqueName="[financials].[Date (Month)].[All]" dimensionUniqueName="[financials]" displayFolder="" count="0" memberValueDatatype="130" unbalanced="0"/>
    <cacheHierarchy uniqueName="[financials].[Date (Month Index)]" caption="Date (Month Index)" attribute="1" defaultMemberUniqueName="[financials].[Date (Month Index)].[All]" allUniqueName="[financials].[Date (Month Index)].[All]" dimensionUniqueName="[financials]" displayFolder="" count="0" memberValueDatatype="20" unbalanced="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financia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Discounts]" caption="Sum of Discounts" measure="1" displayFolder="" measureGroup="financials" count="0" hidden="1">
      <extLst>
        <ext xmlns:x15="http://schemas.microsoft.com/office/spreadsheetml/2010/11/main" uri="{B97F6D7D-B522-45F9-BDA1-12C45D357490}">
          <x15:cacheHierarchy aggregatedColumn="8"/>
        </ext>
      </extLst>
    </cacheHierarchy>
    <cacheHierarchy uniqueName="[Measures].[Sum of Manufacturing Price]" caption="Sum of Manufacturing Price" measure="1" displayFolder="" measureGroup="financials" count="0" hidden="1">
      <extLst>
        <ext xmlns:x15="http://schemas.microsoft.com/office/spreadsheetml/2010/11/main" uri="{B97F6D7D-B522-45F9-BDA1-12C45D357490}">
          <x15:cacheHierarchy aggregatedColumn="5"/>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preethi naidu" refreshedDate="44234.51585729167" backgroundQuery="1" createdVersion="6" refreshedVersion="6" minRefreshableVersion="3" recordCount="0" supportSubquery="1" supportAdvancedDrill="1">
  <cacheSource type="external" connectionId="1"/>
  <cacheFields count="3">
    <cacheField name="[financials].[Segment].[Segment]" caption="Segment" numFmtId="0" level="1">
      <sharedItems count="5">
        <s v="Channel Partners"/>
        <s v="Enterprise"/>
        <s v="Government"/>
        <s v="Midmarket"/>
        <s v="Small Business"/>
      </sharedItems>
    </cacheField>
    <cacheField name="[Measures].[Sum of Sales]" caption="Sum of Sales" numFmtId="0" hierarchy="20" level="32767"/>
    <cacheField name="[financials].[Date (Year)].[Date (Year)]" caption="Date (Year)" numFmtId="0" hierarchy="13" level="1">
      <sharedItems count="2">
        <s v="2013"/>
        <s v="2014"/>
      </sharedItems>
    </cacheField>
  </cacheFields>
  <cacheHierarchies count="27">
    <cacheHierarchy uniqueName="[financials].[Segment]" caption="Segment" attribute="1" defaultMemberUniqueName="[financials].[Segment].[All]" allUniqueName="[financials].[Segment].[All]" dimensionUniqueName="[financials]" displayFolder="" count="2" memberValueDatatype="130" unbalanced="0">
      <fieldsUsage count="2">
        <fieldUsage x="-1"/>
        <fieldUsage x="0"/>
      </fieldsUsage>
    </cacheHierarchy>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Date (Year)]" caption="Date (Year)" attribute="1" defaultMemberUniqueName="[financials].[Date (Year)].[All]" allUniqueName="[financials].[Date (Year)].[All]" dimensionUniqueName="[financials]" displayFolder="" count="2" memberValueDatatype="130" unbalanced="0">
      <fieldsUsage count="2">
        <fieldUsage x="-1"/>
        <fieldUsage x="2"/>
      </fieldsUsage>
    </cacheHierarchy>
    <cacheHierarchy uniqueName="[financials].[Date (Quarter)]" caption="Date (Quarter)" attribute="1" defaultMemberUniqueName="[financials].[Date (Quarter)].[All]" allUniqueName="[financials].[Date (Quarter)].[All]" dimensionUniqueName="[financials]" displayFolder="" count="0" memberValueDatatype="130" unbalanced="0"/>
    <cacheHierarchy uniqueName="[financials].[Date (Month)]" caption="Date (Month)" attribute="1" defaultMemberUniqueName="[financials].[Date (Month)].[All]" allUniqueName="[financials].[Date (Month)].[All]" dimensionUniqueName="[financials]" displayFolder="" count="0" memberValueDatatype="130" unbalanced="0"/>
    <cacheHierarchy uniqueName="[financials].[Date (Month Index)]" caption="Date (Month Index)" attribute="1" defaultMemberUniqueName="[financials].[Date (Month Index)].[All]" allUniqueName="[financials].[Date (Month Index)].[All]" dimensionUniqueName="[financials]" displayFolder="" count="0" memberValueDatatype="20" unbalanced="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Sum of Discounts]" caption="Sum of Discounts" measure="1" displayFolder="" measureGroup="financials" count="0" hidden="1">
      <extLst>
        <ext xmlns:x15="http://schemas.microsoft.com/office/spreadsheetml/2010/11/main" uri="{B97F6D7D-B522-45F9-BDA1-12C45D357490}">
          <x15:cacheHierarchy aggregatedColumn="8"/>
        </ext>
      </extLst>
    </cacheHierarchy>
    <cacheHierarchy uniqueName="[Measures].[Sum of Manufacturing Price]" caption="Sum of Manufacturing Price" measure="1" displayFolder="" measureGroup="financials" count="0" hidden="1">
      <extLst>
        <ext xmlns:x15="http://schemas.microsoft.com/office/spreadsheetml/2010/11/main" uri="{B97F6D7D-B522-45F9-BDA1-12C45D357490}">
          <x15:cacheHierarchy aggregatedColumn="5"/>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preethi naidu" refreshedDate="44234.51585787037" backgroundQuery="1" createdVersion="6" refreshedVersion="6" minRefreshableVersion="3" recordCount="0" supportSubquery="1" supportAdvancedDrill="1">
  <cacheSource type="external" connectionId="1"/>
  <cacheFields count="3">
    <cacheField name="[financials].[Product].[Product]" caption="Product" numFmtId="0" hierarchy="2" level="1">
      <sharedItems count="6">
        <s v="Amarilla"/>
        <s v="Carretera"/>
        <s v="Montana"/>
        <s v="Paseo"/>
        <s v="Velo"/>
        <s v="VTT"/>
      </sharedItems>
    </cacheField>
    <cacheField name="[Measures].[Sum of Profit]" caption="Sum of Profit" numFmtId="0" hierarchy="19" level="32767"/>
    <cacheField name="[financials].[Date (Year)].[Date (Year)]" caption="Date (Year)" numFmtId="0" hierarchy="13" level="1">
      <sharedItems count="2">
        <s v="2013"/>
        <s v="2014"/>
      </sharedItems>
    </cacheField>
  </cacheFields>
  <cacheHierarchies count="27">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0"/>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Date (Year)]" caption="Date (Year)" attribute="1" defaultMemberUniqueName="[financials].[Date (Year)].[All]" allUniqueName="[financials].[Date (Year)].[All]" dimensionUniqueName="[financials]" displayFolder="" count="2" memberValueDatatype="130" unbalanced="0">
      <fieldsUsage count="2">
        <fieldUsage x="-1"/>
        <fieldUsage x="2"/>
      </fieldsUsage>
    </cacheHierarchy>
    <cacheHierarchy uniqueName="[financials].[Date (Quarter)]" caption="Date (Quarter)" attribute="1" defaultMemberUniqueName="[financials].[Date (Quarter)].[All]" allUniqueName="[financials].[Date (Quarter)].[All]" dimensionUniqueName="[financials]" displayFolder="" count="0" memberValueDatatype="130" unbalanced="0"/>
    <cacheHierarchy uniqueName="[financials].[Date (Month)]" caption="Date (Month)" attribute="1" defaultMemberUniqueName="[financials].[Date (Month)].[All]" allUniqueName="[financials].[Date (Month)].[All]" dimensionUniqueName="[financials]" displayFolder="" count="0" memberValueDatatype="130" unbalanced="0"/>
    <cacheHierarchy uniqueName="[financials].[Date (Month Index)]" caption="Date (Month Index)" attribute="1" defaultMemberUniqueName="[financials].[Date (Month Index)].[All]" allUniqueName="[financials].[Date (Month Index)].[All]" dimensionUniqueName="[financials]" displayFolder="" count="0" memberValueDatatype="20" unbalanced="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Profit]" caption="Sum of Profit" measure="1" displayFolder="" measureGroup="financial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Sum of Discounts]" caption="Sum of Discounts" measure="1" displayFolder="" measureGroup="financials" count="0" hidden="1">
      <extLst>
        <ext xmlns:x15="http://schemas.microsoft.com/office/spreadsheetml/2010/11/main" uri="{B97F6D7D-B522-45F9-BDA1-12C45D357490}">
          <x15:cacheHierarchy aggregatedColumn="8"/>
        </ext>
      </extLst>
    </cacheHierarchy>
    <cacheHierarchy uniqueName="[Measures].[Sum of Manufacturing Price]" caption="Sum of Manufacturing Price" measure="1" displayFolder="" measureGroup="financials" count="0" hidden="1">
      <extLst>
        <ext xmlns:x15="http://schemas.microsoft.com/office/spreadsheetml/2010/11/main" uri="{B97F6D7D-B522-45F9-BDA1-12C45D357490}">
          <x15:cacheHierarchy aggregatedColumn="5"/>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preethi naidu" refreshedDate="44234.515858449071" backgroundQuery="1" createdVersion="6" refreshedVersion="6" minRefreshableVersion="3" recordCount="0" supportSubquery="1" supportAdvancedDrill="1">
  <cacheSource type="external" connectionId="1"/>
  <cacheFields count="3">
    <cacheField name="[financials].[Product].[Product]" caption="Product" numFmtId="0" hierarchy="2" level="1">
      <sharedItems count="6">
        <s v="Amarilla"/>
        <s v="Carretera"/>
        <s v="Montana"/>
        <s v="Paseo"/>
        <s v="Velo"/>
        <s v="VTT"/>
      </sharedItems>
    </cacheField>
    <cacheField name="[financials].[Date (Year)].[Date (Year)]" caption="Date (Year)" numFmtId="0" hierarchy="13" level="1">
      <sharedItems count="2">
        <s v="2013"/>
        <s v="2014"/>
      </sharedItems>
    </cacheField>
    <cacheField name="[Measures].[Average of Sales]" caption="Average of Sales" numFmtId="0" hierarchy="21" level="32767"/>
  </cacheFields>
  <cacheHierarchies count="27">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0"/>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Date (Year)]" caption="Date (Year)" attribute="1" defaultMemberUniqueName="[financials].[Date (Year)].[All]" allUniqueName="[financials].[Date (Year)].[All]" dimensionUniqueName="[financials]" displayFolder="" count="2" memberValueDatatype="130" unbalanced="0">
      <fieldsUsage count="2">
        <fieldUsage x="-1"/>
        <fieldUsage x="1"/>
      </fieldsUsage>
    </cacheHierarchy>
    <cacheHierarchy uniqueName="[financials].[Date (Quarter)]" caption="Date (Quarter)" attribute="1" defaultMemberUniqueName="[financials].[Date (Quarter)].[All]" allUniqueName="[financials].[Date (Quarter)].[All]" dimensionUniqueName="[financials]" displayFolder="" count="0" memberValueDatatype="130" unbalanced="0"/>
    <cacheHierarchy uniqueName="[financials].[Date (Month)]" caption="Date (Month)" attribute="1" defaultMemberUniqueName="[financials].[Date (Month)].[All]" allUniqueName="[financials].[Date (Month)].[All]" dimensionUniqueName="[financials]" displayFolder="" count="0" memberValueDatatype="130" unbalanced="0"/>
    <cacheHierarchy uniqueName="[financials].[Date (Month Index)]" caption="Date (Month Index)" attribute="1" defaultMemberUniqueName="[financials].[Date (Month Index)].[All]" allUniqueName="[financials].[Date (Month Index)].[All]" dimensionUniqueName="[financials]" displayFolder="" count="0" memberValueDatatype="20" unbalanced="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financials"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Sum of Discounts]" caption="Sum of Discounts" measure="1" displayFolder="" measureGroup="financials" count="0" hidden="1">
      <extLst>
        <ext xmlns:x15="http://schemas.microsoft.com/office/spreadsheetml/2010/11/main" uri="{B97F6D7D-B522-45F9-BDA1-12C45D357490}">
          <x15:cacheHierarchy aggregatedColumn="8"/>
        </ext>
      </extLst>
    </cacheHierarchy>
    <cacheHierarchy uniqueName="[Measures].[Sum of Manufacturing Price]" caption="Sum of Manufacturing Price" measure="1" displayFolder="" measureGroup="financials" count="0" hidden="1">
      <extLst>
        <ext xmlns:x15="http://schemas.microsoft.com/office/spreadsheetml/2010/11/main" uri="{B97F6D7D-B522-45F9-BDA1-12C45D357490}">
          <x15:cacheHierarchy aggregatedColumn="5"/>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preethi naidu" refreshedDate="44234.515859027779" backgroundQuery="1" createdVersion="6" refreshedVersion="6" minRefreshableVersion="3" recordCount="0" supportSubquery="1" supportAdvancedDrill="1">
  <cacheSource type="external" connectionId="1"/>
  <cacheFields count="3">
    <cacheField name="[financials].[Product].[Product]" caption="Product" numFmtId="0" hierarchy="2" level="1">
      <sharedItems count="6">
        <s v="Amarilla"/>
        <s v="Carretera"/>
        <s v="Montana"/>
        <s v="Paseo"/>
        <s v="Velo"/>
        <s v="VTT"/>
      </sharedItems>
    </cacheField>
    <cacheField name="[Measures].[Count of Product]" caption="Count of Product" numFmtId="0" hierarchy="23" level="32767"/>
    <cacheField name="[financials].[Date (Year)].[Date (Year)]" caption="Date (Year)" numFmtId="0" hierarchy="13" level="1">
      <sharedItems containsSemiMixedTypes="0" containsNonDate="0" containsString="0"/>
    </cacheField>
  </cacheFields>
  <cacheHierarchies count="27">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0"/>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Date (Year)]" caption="Date (Year)" attribute="1" defaultMemberUniqueName="[financials].[Date (Year)].[All]" allUniqueName="[financials].[Date (Year)].[All]" dimensionUniqueName="[financials]" displayFolder="" count="2" memberValueDatatype="130" unbalanced="0">
      <fieldsUsage count="2">
        <fieldUsage x="-1"/>
        <fieldUsage x="2"/>
      </fieldsUsage>
    </cacheHierarchy>
    <cacheHierarchy uniqueName="[financials].[Date (Quarter)]" caption="Date (Quarter)" attribute="1" defaultMemberUniqueName="[financials].[Date (Quarter)].[All]" allUniqueName="[financials].[Date (Quarter)].[All]" dimensionUniqueName="[financials]" displayFolder="" count="0" memberValueDatatype="130" unbalanced="0"/>
    <cacheHierarchy uniqueName="[financials].[Date (Month)]" caption="Date (Month)" attribute="1" defaultMemberUniqueName="[financials].[Date (Month)].[All]" allUniqueName="[financials].[Date (Month)].[All]" dimensionUniqueName="[financials]" displayFolder="" count="0" memberValueDatatype="130" unbalanced="0"/>
    <cacheHierarchy uniqueName="[financials].[Date (Month Index)]" caption="Date (Month Index)" attribute="1" defaultMemberUniqueName="[financials].[Date (Month Index)].[All]" allUniqueName="[financials].[Date (Month Index)].[All]" dimensionUniqueName="[financials]" displayFolder="" count="0" memberValueDatatype="20" unbalanced="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financia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Sum of Discounts]" caption="Sum of Discounts" measure="1" displayFolder="" measureGroup="financials" count="0" hidden="1">
      <extLst>
        <ext xmlns:x15="http://schemas.microsoft.com/office/spreadsheetml/2010/11/main" uri="{B97F6D7D-B522-45F9-BDA1-12C45D357490}">
          <x15:cacheHierarchy aggregatedColumn="8"/>
        </ext>
      </extLst>
    </cacheHierarchy>
    <cacheHierarchy uniqueName="[Measures].[Sum of Manufacturing Price]" caption="Sum of Manufacturing Price" measure="1" displayFolder="" measureGroup="financials" count="0" hidden="1">
      <extLst>
        <ext xmlns:x15="http://schemas.microsoft.com/office/spreadsheetml/2010/11/main" uri="{B97F6D7D-B522-45F9-BDA1-12C45D357490}">
          <x15:cacheHierarchy aggregatedColumn="5"/>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preethi naidu" refreshedDate="44234.515859606479" backgroundQuery="1" createdVersion="6" refreshedVersion="6" minRefreshableVersion="3" recordCount="0" supportSubquery="1" supportAdvancedDrill="1">
  <cacheSource type="external" connectionId="1"/>
  <cacheFields count="2">
    <cacheField name="[Measures].[Sum of Profit]" caption="Sum of Profit" numFmtId="0" hierarchy="19" level="32767"/>
    <cacheField name="[financials].[Date (Year)].[Date (Year)]" caption="Date (Year)" numFmtId="0" hierarchy="13" level="1">
      <sharedItems count="2">
        <s v="2013"/>
        <s v="2014"/>
      </sharedItems>
    </cacheField>
  </cacheFields>
  <cacheHierarchies count="27">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Date (Year)]" caption="Date (Year)" attribute="1" defaultMemberUniqueName="[financials].[Date (Year)].[All]" allUniqueName="[financials].[Date (Year)].[All]" dimensionUniqueName="[financials]" displayFolder="" count="2" memberValueDatatype="130" unbalanced="0">
      <fieldsUsage count="2">
        <fieldUsage x="-1"/>
        <fieldUsage x="1"/>
      </fieldsUsage>
    </cacheHierarchy>
    <cacheHierarchy uniqueName="[financials].[Date (Quarter)]" caption="Date (Quarter)" attribute="1" defaultMemberUniqueName="[financials].[Date (Quarter)].[All]" allUniqueName="[financials].[Date (Quarter)].[All]" dimensionUniqueName="[financials]" displayFolder="" count="0" memberValueDatatype="130" unbalanced="0"/>
    <cacheHierarchy uniqueName="[financials].[Date (Month)]" caption="Date (Month)" attribute="1" defaultMemberUniqueName="[financials].[Date (Month)].[All]" allUniqueName="[financials].[Date (Month)].[All]" dimensionUniqueName="[financials]" displayFolder="" count="0" memberValueDatatype="130" unbalanced="0"/>
    <cacheHierarchy uniqueName="[financials].[Date (Month Index)]" caption="Date (Month Index)" attribute="1" defaultMemberUniqueName="[financials].[Date (Month Index)].[All]" allUniqueName="[financials].[Date (Month Index)].[All]" dimensionUniqueName="[financials]" displayFolder="" count="0" memberValueDatatype="20" unbalanced="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Profit]" caption="Sum of Profit" measure="1" displayFolder="" measureGroup="financial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Sum of Discounts]" caption="Sum of Discounts" measure="1" displayFolder="" measureGroup="financials" count="0" hidden="1">
      <extLst>
        <ext xmlns:x15="http://schemas.microsoft.com/office/spreadsheetml/2010/11/main" uri="{B97F6D7D-B522-45F9-BDA1-12C45D357490}">
          <x15:cacheHierarchy aggregatedColumn="8"/>
        </ext>
      </extLst>
    </cacheHierarchy>
    <cacheHierarchy uniqueName="[Measures].[Sum of Manufacturing Price]" caption="Sum of Manufacturing Price" measure="1" displayFolder="" measureGroup="financials" count="0" hidden="1">
      <extLst>
        <ext xmlns:x15="http://schemas.microsoft.com/office/spreadsheetml/2010/11/main" uri="{B97F6D7D-B522-45F9-BDA1-12C45D357490}">
          <x15:cacheHierarchy aggregatedColumn="5"/>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preethi naidu" refreshedDate="44234.515860069441" backgroundQuery="1" createdVersion="6" refreshedVersion="6" minRefreshableVersion="3" recordCount="0" supportSubquery="1" supportAdvancedDrill="1">
  <cacheSource type="external" connectionId="1"/>
  <cacheFields count="4">
    <cacheField name="[financials].[Country].[Country]" caption="Country" numFmtId="0" hierarchy="1" level="1">
      <sharedItems count="5">
        <s v="Canada"/>
        <s v="France"/>
        <s v="Germany"/>
        <s v="Mexico"/>
        <s v="United States of America"/>
      </sharedItems>
    </cacheField>
    <cacheField name="[Measures].[Sum of Units Sold]" caption="Sum of Units Sold" numFmtId="0" hierarchy="24" level="32767"/>
    <cacheField name="[financials].[Date (Year)].[Date (Year)]" caption="Date (Year)" numFmtId="0" hierarchy="13" level="1">
      <sharedItems containsSemiMixedTypes="0" containsNonDate="0" containsString="0"/>
    </cacheField>
    <cacheField name="[financials].[Product].[Product]" caption="Product" numFmtId="0" hierarchy="2" level="1">
      <sharedItems count="6">
        <s v="Amarilla"/>
        <s v="Carretera"/>
        <s v="Montana"/>
        <s v="Paseo"/>
        <s v="Velo"/>
        <s v="VTT"/>
      </sharedItems>
    </cacheField>
  </cacheFields>
  <cacheHierarchies count="27">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fieldsUsage count="2">
        <fieldUsage x="-1"/>
        <fieldUsage x="0"/>
      </fieldsUsage>
    </cacheHierarchy>
    <cacheHierarchy uniqueName="[financials].[Product]" caption="Product" attribute="1" defaultMemberUniqueName="[financials].[Product].[All]" allUniqueName="[financials].[Product].[All]" dimensionUniqueName="[financials]" displayFolder="" count="2" memberValueDatatype="130" unbalanced="0">
      <fieldsUsage count="2">
        <fieldUsage x="-1"/>
        <fieldUsage x="3"/>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Date (Year)]" caption="Date (Year)" attribute="1" defaultMemberUniqueName="[financials].[Date (Year)].[All]" allUniqueName="[financials].[Date (Year)].[All]" dimensionUniqueName="[financials]" displayFolder="" count="2" memberValueDatatype="130" unbalanced="0">
      <fieldsUsage count="2">
        <fieldUsage x="-1"/>
        <fieldUsage x="2"/>
      </fieldsUsage>
    </cacheHierarchy>
    <cacheHierarchy uniqueName="[financials].[Date (Quarter)]" caption="Date (Quarter)" attribute="1" defaultMemberUniqueName="[financials].[Date (Quarter)].[All]" allUniqueName="[financials].[Date (Quarter)].[All]" dimensionUniqueName="[financials]" displayFolder="" count="0" memberValueDatatype="130" unbalanced="0"/>
    <cacheHierarchy uniqueName="[financials].[Date (Month)]" caption="Date (Month)" attribute="1" defaultMemberUniqueName="[financials].[Date (Month)].[All]" allUniqueName="[financials].[Date (Month)].[All]" dimensionUniqueName="[financials]" displayFolder="" count="0" memberValueDatatype="130" unbalanced="0"/>
    <cacheHierarchy uniqueName="[financials].[Date (Month Index)]" caption="Date (Month Index)" attribute="1" defaultMemberUniqueName="[financials].[Date (Month Index)].[All]" allUniqueName="[financials].[Date (Month Index)].[All]" dimensionUniqueName="[financials]" displayFolder="" count="0" memberValueDatatype="20" unbalanced="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financia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Discounts]" caption="Sum of Discounts" measure="1" displayFolder="" measureGroup="financials" count="0" hidden="1">
      <extLst>
        <ext xmlns:x15="http://schemas.microsoft.com/office/spreadsheetml/2010/11/main" uri="{B97F6D7D-B522-45F9-BDA1-12C45D357490}">
          <x15:cacheHierarchy aggregatedColumn="8"/>
        </ext>
      </extLst>
    </cacheHierarchy>
    <cacheHierarchy uniqueName="[Measures].[Sum of Manufacturing Price]" caption="Sum of Manufacturing Price" measure="1" displayFolder="" measureGroup="financials" count="0" hidden="1">
      <extLst>
        <ext xmlns:x15="http://schemas.microsoft.com/office/spreadsheetml/2010/11/main" uri="{B97F6D7D-B522-45F9-BDA1-12C45D357490}">
          <x15:cacheHierarchy aggregatedColumn="5"/>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preethi naidu" refreshedDate="44234.51586053241" backgroundQuery="1" createdVersion="6" refreshedVersion="6" minRefreshableVersion="3" recordCount="0" supportSubquery="1" supportAdvancedDrill="1">
  <cacheSource type="external" connectionId="1"/>
  <cacheFields count="3">
    <cacheField name="[financials].[Segment].[Segment]" caption="Segment" numFmtId="0" level="1">
      <sharedItems count="5">
        <s v="Channel Partners"/>
        <s v="Enterprise"/>
        <s v="Government"/>
        <s v="Midmarket"/>
        <s v="Small Business"/>
      </sharedItems>
    </cacheField>
    <cacheField name="[Measures].[Sum of Profit]" caption="Sum of Profit" numFmtId="0" hierarchy="19" level="32767"/>
    <cacheField name="[financials].[Date (Year)].[Date (Year)]" caption="Date (Year)" numFmtId="0" hierarchy="13" level="1">
      <sharedItems count="2">
        <s v="2013"/>
        <s v="2014"/>
      </sharedItems>
    </cacheField>
  </cacheFields>
  <cacheHierarchies count="27">
    <cacheHierarchy uniqueName="[financials].[Segment]" caption="Segment" attribute="1" defaultMemberUniqueName="[financials].[Segment].[All]" allUniqueName="[financials].[Segment].[All]" dimensionUniqueName="[financials]" displayFolder="" count="2" memberValueDatatype="130" unbalanced="0">
      <fieldsUsage count="2">
        <fieldUsage x="-1"/>
        <fieldUsage x="0"/>
      </fieldsUsage>
    </cacheHierarchy>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Date (Year)]" caption="Date (Year)" attribute="1" defaultMemberUniqueName="[financials].[Date (Year)].[All]" allUniqueName="[financials].[Date (Year)].[All]" dimensionUniqueName="[financials]" displayFolder="" count="2" memberValueDatatype="130" unbalanced="0">
      <fieldsUsage count="2">
        <fieldUsage x="-1"/>
        <fieldUsage x="2"/>
      </fieldsUsage>
    </cacheHierarchy>
    <cacheHierarchy uniqueName="[financials].[Date (Quarter)]" caption="Date (Quarter)" attribute="1" defaultMemberUniqueName="[financials].[Date (Quarter)].[All]" allUniqueName="[financials].[Date (Quarter)].[All]" dimensionUniqueName="[financials]" displayFolder="" count="0" memberValueDatatype="130" unbalanced="0"/>
    <cacheHierarchy uniqueName="[financials].[Date (Month)]" caption="Date (Month)" attribute="1" defaultMemberUniqueName="[financials].[Date (Month)].[All]" allUniqueName="[financials].[Date (Month)].[All]" dimensionUniqueName="[financials]" displayFolder="" count="0" memberValueDatatype="130" unbalanced="0"/>
    <cacheHierarchy uniqueName="[financials].[Date (Month Index)]" caption="Date (Month Index)" attribute="1" defaultMemberUniqueName="[financials].[Date (Month Index)].[All]" allUniqueName="[financials].[Date (Month Index)].[All]" dimensionUniqueName="[financials]" displayFolder="" count="0" memberValueDatatype="20" unbalanced="0" hidden="1"/>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Profit]" caption="Sum of Profit" measure="1" displayFolder="" measureGroup="financial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financials" count="0" hidden="1">
      <extLst>
        <ext xmlns:x15="http://schemas.microsoft.com/office/spreadsheetml/2010/11/main" uri="{B97F6D7D-B522-45F9-BDA1-12C45D357490}">
          <x15:cacheHierarchy aggregatedColumn="9"/>
        </ext>
      </extLst>
    </cacheHierarchy>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Sum of Discounts]" caption="Sum of Discounts" measure="1" displayFolder="" measureGroup="financials" count="0" hidden="1">
      <extLst>
        <ext xmlns:x15="http://schemas.microsoft.com/office/spreadsheetml/2010/11/main" uri="{B97F6D7D-B522-45F9-BDA1-12C45D357490}">
          <x15:cacheHierarchy aggregatedColumn="8"/>
        </ext>
      </extLst>
    </cacheHierarchy>
    <cacheHierarchy uniqueName="[Measures].[Sum of Manufacturing Price]" caption="Sum of Manufacturing Price" measure="1" displayFolder="" measureGroup="financials" count="0" hidden="1">
      <extLst>
        <ext xmlns:x15="http://schemas.microsoft.com/office/spreadsheetml/2010/11/main" uri="{B97F6D7D-B522-45F9-BDA1-12C45D357490}">
          <x15:cacheHierarchy aggregatedColumn="5"/>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name="PivotTable1" cacheId="29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2">
  <location ref="C4:D7" firstHeaderRow="1" firstDataRow="1" firstDataCol="1"/>
  <pivotFields count="2">
    <pivotField dataField="1" showAll="0"/>
    <pivotField axis="axisRow" allDrilled="1" showAll="0" dataSourceSort="1" defaultAttributeDrillState="1">
      <items count="3">
        <item x="0"/>
        <item x="1"/>
        <item t="default"/>
      </items>
    </pivotField>
  </pivotFields>
  <rowFields count="1">
    <field x="1"/>
  </rowFields>
  <rowItems count="3">
    <i>
      <x/>
    </i>
    <i>
      <x v="1"/>
    </i>
    <i t="grand">
      <x/>
    </i>
  </rowItems>
  <colItems count="1">
    <i/>
  </colItems>
  <dataFields count="1">
    <dataField name="Sum of Profit" fld="0" baseField="0" baseItem="0"/>
  </dataField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Lst>
</pivotTableDefinition>
</file>

<file path=xl/pivotTables/pivotTable10.xml><?xml version="1.0" encoding="utf-8"?>
<pivotTableDefinition xmlns="http://schemas.openxmlformats.org/spreadsheetml/2006/main" name="PivotTable16" cacheId="29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C4:E10" firstHeaderRow="1" firstDataRow="2" firstDataCol="1"/>
  <pivotFields count="3">
    <pivotField axis="axisRow" allDrilled="1" showAll="0" dataSourceSort="1" defaultAttributeDrillState="1">
      <items count="6">
        <item x="0"/>
        <item x="1"/>
        <item x="2"/>
        <item x="3"/>
        <item x="4"/>
        <item t="default"/>
      </items>
    </pivotField>
    <pivotField dataField="1" showAll="0"/>
    <pivotField axis="axisCol" allDrilled="1" showAll="0" dataSourceSort="1" defaultAttributeDrillState="1">
      <items count="3">
        <item x="0"/>
        <item x="1"/>
        <item t="default"/>
      </items>
    </pivotField>
  </pivotFields>
  <rowFields count="1">
    <field x="0"/>
  </rowFields>
  <rowItems count="5">
    <i>
      <x/>
    </i>
    <i>
      <x v="1"/>
    </i>
    <i>
      <x v="2"/>
    </i>
    <i>
      <x v="3"/>
    </i>
    <i>
      <x v="4"/>
    </i>
  </rowItems>
  <colFields count="1">
    <field x="2"/>
  </colFields>
  <colItems count="2">
    <i>
      <x/>
    </i>
    <i>
      <x v="1"/>
    </i>
  </colItems>
  <dataFields count="1">
    <dataField name="Sum of Profit" fld="1" baseField="0" baseItem="0" numFmtId="166"/>
  </dataFields>
  <formats count="3">
    <format dxfId="202">
      <pivotArea outline="0" collapsedLevelsAreSubtotals="1" fieldPosition="0"/>
    </format>
    <format dxfId="201">
      <pivotArea outline="0" collapsedLevelsAreSubtotals="1" fieldPosition="0"/>
    </format>
    <format dxfId="200">
      <pivotArea outline="0" collapsedLevelsAreSubtotals="1" fieldPosition="0"/>
    </format>
  </formats>
  <chartFormats count="4">
    <chartFormat chart="8" format="7" series="1">
      <pivotArea type="data" outline="0" fieldPosition="0">
        <references count="2">
          <reference field="4294967294" count="1" selected="0">
            <x v="0"/>
          </reference>
          <reference field="2" count="1" selected="0">
            <x v="0"/>
          </reference>
        </references>
      </pivotArea>
    </chartFormat>
    <chartFormat chart="8" format="8" series="1">
      <pivotArea type="data" outline="0" fieldPosition="0">
        <references count="2">
          <reference field="4294967294" count="1" selected="0">
            <x v="0"/>
          </reference>
          <reference field="2" count="1" selected="0">
            <x v="1"/>
          </reference>
        </references>
      </pivotArea>
    </chartFormat>
    <chartFormat chart="8" format="9"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Lst>
</pivotTableDefinition>
</file>

<file path=xl/pivotTables/pivotTable11.xml><?xml version="1.0" encoding="utf-8"?>
<pivotTableDefinition xmlns="http://schemas.openxmlformats.org/spreadsheetml/2006/main" name="PivotTable18" cacheId="29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C3:I9" firstHeaderRow="1" firstDataRow="2" firstDataCol="1" rowPageCount="1" colPageCount="1"/>
  <pivotFields count="4">
    <pivotField axis="axisRow" allDrilled="1" showAll="0" dataSourceSort="1" defaultAttributeDrillState="1">
      <items count="6">
        <item x="0"/>
        <item x="1"/>
        <item x="2"/>
        <item x="3"/>
        <item x="4"/>
        <item t="default"/>
      </items>
    </pivotField>
    <pivotField dataField="1" showAll="0"/>
    <pivotField axis="axisPage" allDrilled="1" showAll="0" dataSourceSort="1" defaultAttributeDrillState="1">
      <items count="1">
        <item t="default"/>
      </items>
    </pivotField>
    <pivotField axis="axisCol" allDrilled="1" showAll="0" dataSourceSort="1" defaultAttributeDrillState="1">
      <items count="7">
        <item x="0"/>
        <item x="1"/>
        <item x="2"/>
        <item x="3"/>
        <item x="4"/>
        <item x="5"/>
        <item t="default"/>
      </items>
    </pivotField>
  </pivotFields>
  <rowFields count="1">
    <field x="0"/>
  </rowFields>
  <rowItems count="5">
    <i>
      <x/>
    </i>
    <i>
      <x v="1"/>
    </i>
    <i>
      <x v="2"/>
    </i>
    <i>
      <x v="3"/>
    </i>
    <i>
      <x v="4"/>
    </i>
  </rowItems>
  <colFields count="1">
    <field x="3"/>
  </colFields>
  <colItems count="6">
    <i>
      <x/>
    </i>
    <i>
      <x v="1"/>
    </i>
    <i>
      <x v="2"/>
    </i>
    <i>
      <x v="3"/>
    </i>
    <i>
      <x v="4"/>
    </i>
    <i>
      <x v="5"/>
    </i>
  </colItems>
  <pageFields count="1">
    <pageField fld="2" hier="13" name="[financials].[Date (Year)].[All]" cap="All"/>
  </pageFields>
  <dataFields count="1">
    <dataField name="Sum of Units Sold" fld="1" baseField="0" baseItem="0" numFmtId="1"/>
  </dataFields>
  <formats count="2">
    <format dxfId="199">
      <pivotArea outline="0" collapsedLevelsAreSubtotals="1" fieldPosition="0"/>
    </format>
    <format dxfId="198">
      <pivotArea outline="0" collapsedLevelsAreSubtotals="1" fieldPosition="0"/>
    </format>
  </formats>
  <chartFormats count="12">
    <chartFormat chart="4" format="24" series="1">
      <pivotArea type="data" outline="0" fieldPosition="0">
        <references count="2">
          <reference field="4294967294" count="1" selected="0">
            <x v="0"/>
          </reference>
          <reference field="3" count="1" selected="0">
            <x v="0"/>
          </reference>
        </references>
      </pivotArea>
    </chartFormat>
    <chartFormat chart="4" format="25" series="1">
      <pivotArea type="data" outline="0" fieldPosition="0">
        <references count="2">
          <reference field="4294967294" count="1" selected="0">
            <x v="0"/>
          </reference>
          <reference field="3" count="1" selected="0">
            <x v="1"/>
          </reference>
        </references>
      </pivotArea>
    </chartFormat>
    <chartFormat chart="4" format="26" series="1">
      <pivotArea type="data" outline="0" fieldPosition="0">
        <references count="2">
          <reference field="4294967294" count="1" selected="0">
            <x v="0"/>
          </reference>
          <reference field="3" count="1" selected="0">
            <x v="2"/>
          </reference>
        </references>
      </pivotArea>
    </chartFormat>
    <chartFormat chart="4" format="27" series="1">
      <pivotArea type="data" outline="0" fieldPosition="0">
        <references count="2">
          <reference field="4294967294" count="1" selected="0">
            <x v="0"/>
          </reference>
          <reference field="3" count="1" selected="0">
            <x v="3"/>
          </reference>
        </references>
      </pivotArea>
    </chartFormat>
    <chartFormat chart="4" format="28" series="1">
      <pivotArea type="data" outline="0" fieldPosition="0">
        <references count="2">
          <reference field="4294967294" count="1" selected="0">
            <x v="0"/>
          </reference>
          <reference field="3" count="1" selected="0">
            <x v="4"/>
          </reference>
        </references>
      </pivotArea>
    </chartFormat>
    <chartFormat chart="4" format="29" series="1">
      <pivotArea type="data" outline="0" fieldPosition="0">
        <references count="2">
          <reference field="4294967294" count="1" selected="0">
            <x v="0"/>
          </reference>
          <reference field="3" count="1" selected="0">
            <x v="5"/>
          </reference>
        </references>
      </pivotArea>
    </chartFormat>
    <chartFormat chart="0" format="12" series="1">
      <pivotArea type="data" outline="0" fieldPosition="0">
        <references count="2">
          <reference field="4294967294" count="1" selected="0">
            <x v="0"/>
          </reference>
          <reference field="3" count="1" selected="0">
            <x v="0"/>
          </reference>
        </references>
      </pivotArea>
    </chartFormat>
    <chartFormat chart="0" format="13" series="1">
      <pivotArea type="data" outline="0" fieldPosition="0">
        <references count="2">
          <reference field="4294967294" count="1" selected="0">
            <x v="0"/>
          </reference>
          <reference field="3" count="1" selected="0">
            <x v="1"/>
          </reference>
        </references>
      </pivotArea>
    </chartFormat>
    <chartFormat chart="0" format="14" series="1">
      <pivotArea type="data" outline="0" fieldPosition="0">
        <references count="2">
          <reference field="4294967294" count="1" selected="0">
            <x v="0"/>
          </reference>
          <reference field="3" count="1" selected="0">
            <x v="2"/>
          </reference>
        </references>
      </pivotArea>
    </chartFormat>
    <chartFormat chart="0" format="15" series="1">
      <pivotArea type="data" outline="0" fieldPosition="0">
        <references count="2">
          <reference field="4294967294" count="1" selected="0">
            <x v="0"/>
          </reference>
          <reference field="3" count="1" selected="0">
            <x v="3"/>
          </reference>
        </references>
      </pivotArea>
    </chartFormat>
    <chartFormat chart="0" format="16" series="1">
      <pivotArea type="data" outline="0" fieldPosition="0">
        <references count="2">
          <reference field="4294967294" count="1" selected="0">
            <x v="0"/>
          </reference>
          <reference field="3" count="1" selected="0">
            <x v="4"/>
          </reference>
        </references>
      </pivotArea>
    </chartFormat>
    <chartFormat chart="0" format="17" series="1">
      <pivotArea type="data" outline="0" fieldPosition="0">
        <references count="2">
          <reference field="4294967294" count="1" selected="0">
            <x v="0"/>
          </reference>
          <reference field="3" count="1" selected="0">
            <x v="5"/>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Lst>
</pivotTableDefinition>
</file>

<file path=xl/pivotTables/pivotTable12.xml><?xml version="1.0" encoding="utf-8"?>
<pivotTableDefinition xmlns="http://schemas.openxmlformats.org/spreadsheetml/2006/main" name="PivotTable1" cacheId="30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C6:D13" firstHeaderRow="1" firstDataRow="1" firstDataCol="1" rowPageCount="1" colPageCount="1"/>
  <pivotFields count="4">
    <pivotField dataField="1" showAll="0"/>
    <pivotField axis="axisRow" allDrilled="1" showAll="0" dataSourceSort="1" defaultAttributeDrillState="1">
      <items count="7">
        <item x="0"/>
        <item x="1"/>
        <item x="2"/>
        <item x="3"/>
        <item x="4"/>
        <item x="5"/>
        <item t="default"/>
      </items>
    </pivotField>
    <pivotField axis="axisPage" allDrilled="1" showAll="0" dataSourceSort="1" defaultAttributeDrillState="1">
      <items count="1">
        <item t="default"/>
      </items>
    </pivotField>
    <pivotField allDrilled="1" showAll="0" dataSourceSort="1" defaultAttributeDrillState="1"/>
  </pivotFields>
  <rowFields count="1">
    <field x="1"/>
  </rowFields>
  <rowItems count="7">
    <i>
      <x/>
    </i>
    <i>
      <x v="1"/>
    </i>
    <i>
      <x v="2"/>
    </i>
    <i>
      <x v="3"/>
    </i>
    <i>
      <x v="4"/>
    </i>
    <i>
      <x v="5"/>
    </i>
    <i t="grand">
      <x/>
    </i>
  </rowItems>
  <colItems count="1">
    <i/>
  </colItems>
  <pageFields count="1">
    <pageField fld="2" hier="1" name="[financials].[Country].[All]" cap="All"/>
  </pageFields>
  <dataFields count="1">
    <dataField name="Sum of Discounts" fld="0" baseField="0" baseItem="0" numFmtId="166"/>
  </dataFields>
  <formats count="5">
    <format dxfId="197">
      <pivotArea outline="0" collapsedLevelsAreSubtotals="1" fieldPosition="0"/>
    </format>
    <format dxfId="196">
      <pivotArea outline="0" collapsedLevelsAreSubtotals="1" fieldPosition="0"/>
    </format>
    <format dxfId="195">
      <pivotArea outline="0" collapsedLevelsAreSubtotals="1" fieldPosition="0"/>
    </format>
    <format dxfId="194">
      <pivotArea outline="0" collapsedLevelsAreSubtotals="1" fieldPosition="0"/>
    </format>
    <format dxfId="193">
      <pivotArea outline="0" collapsedLevelsAreSubtotals="1" fieldPosition="0"/>
    </format>
  </formats>
  <chartFormats count="1">
    <chartFormat chart="0" format="2"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Lst>
</pivotTableDefinition>
</file>

<file path=xl/pivotTables/pivotTable13.xml><?xml version="1.0" encoding="utf-8"?>
<pivotTableDefinition xmlns="http://schemas.openxmlformats.org/spreadsheetml/2006/main" name="PivotTable2" cacheId="3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C4:D17" firstHeaderRow="1" firstDataRow="1" firstDataCol="1" rowPageCount="1" colPageCount="1"/>
  <pivotFields count="3">
    <pivotField dataField="1" showAll="0"/>
    <pivotField axis="axisRow" allDrilled="1" showAll="0" dataSourceSort="1" defaultAttributeDrillState="1">
      <items count="13">
        <item x="0"/>
        <item x="1"/>
        <item x="2"/>
        <item x="3"/>
        <item x="4"/>
        <item x="5"/>
        <item x="6"/>
        <item x="7"/>
        <item x="8"/>
        <item x="9"/>
        <item x="10"/>
        <item x="11"/>
        <item t="default"/>
      </items>
    </pivotField>
    <pivotField axis="axisPage" allDrilled="1" showAll="0" dataSourceSort="1" defaultAttributeDrillState="1">
      <items count="1">
        <item t="default"/>
      </items>
    </pivotField>
  </pivotFields>
  <rowFields count="1">
    <field x="1"/>
  </rowFields>
  <rowItems count="13">
    <i>
      <x/>
    </i>
    <i>
      <x v="1"/>
    </i>
    <i>
      <x v="2"/>
    </i>
    <i>
      <x v="3"/>
    </i>
    <i>
      <x v="4"/>
    </i>
    <i>
      <x v="5"/>
    </i>
    <i>
      <x v="6"/>
    </i>
    <i>
      <x v="7"/>
    </i>
    <i>
      <x v="8"/>
    </i>
    <i>
      <x v="9"/>
    </i>
    <i>
      <x v="10"/>
    </i>
    <i>
      <x v="11"/>
    </i>
    <i t="grand">
      <x/>
    </i>
  </rowItems>
  <colItems count="1">
    <i/>
  </colItems>
  <pageFields count="1">
    <pageField fld="2" hier="13" name="[financials].[Date (Year)].[All]" cap="All"/>
  </pageFields>
  <dataFields count="1">
    <dataField name="Sum of Sales" fld="0" baseField="0" baseItem="0" numFmtId="166"/>
  </dataFields>
  <formats count="5">
    <format dxfId="192">
      <pivotArea outline="0" collapsedLevelsAreSubtotals="1" fieldPosition="0"/>
    </format>
    <format dxfId="191">
      <pivotArea outline="0" collapsedLevelsAreSubtotals="1" fieldPosition="0"/>
    </format>
    <format dxfId="190">
      <pivotArea outline="0" collapsedLevelsAreSubtotals="1" fieldPosition="0"/>
    </format>
    <format dxfId="189">
      <pivotArea outline="0" collapsedLevelsAreSubtotals="1" fieldPosition="0"/>
    </format>
    <format dxfId="188">
      <pivotArea outline="0" collapsedLevelsAreSubtotals="1" fieldPosition="0"/>
    </format>
  </formats>
  <chartFormats count="3">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Lst>
</pivotTableDefinition>
</file>

<file path=xl/pivotTables/pivotTable2.xml><?xml version="1.0" encoding="utf-8"?>
<pivotTableDefinition xmlns="http://schemas.openxmlformats.org/spreadsheetml/2006/main" name="PivotTable2" cacheId="28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7">
  <location ref="C4:D10"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6">
    <i>
      <x/>
    </i>
    <i>
      <x v="1"/>
    </i>
    <i>
      <x v="2"/>
    </i>
    <i>
      <x v="3"/>
    </i>
    <i>
      <x v="4"/>
    </i>
    <i>
      <x v="5"/>
    </i>
  </rowItems>
  <colItems count="1">
    <i/>
  </colItems>
  <dataFields count="1">
    <dataField name="Count of Product" fld="1" subtotal="count" baseField="0" baseItem="0"/>
  </dataFields>
  <formats count="2">
    <format dxfId="230">
      <pivotArea outline="0" collapsedLevelsAreSubtotals="1" fieldPosition="0"/>
    </format>
    <format dxfId="229">
      <pivotArea outline="0" collapsedLevelsAreSubtotals="1" fieldPosition="0"/>
    </format>
  </formats>
  <chartFormats count="2">
    <chartFormat chart="5" format="8"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Sales"/>
    <pivotHierarchy dragToData="1" caption="Average of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Lst>
</pivotTableDefinition>
</file>

<file path=xl/pivotTables/pivotTable3.xml><?xml version="1.0" encoding="utf-8"?>
<pivotTableDefinition xmlns="http://schemas.openxmlformats.org/spreadsheetml/2006/main" name="PivotTable3" cacheId="28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C4:E11" firstHeaderRow="1" firstDataRow="2" firstDataCol="1"/>
  <pivotFields count="3">
    <pivotField axis="axisRow" allDrilled="1" showAll="0" dataSourceSort="1" defaultAttributeDrillState="1">
      <items count="7">
        <item x="0"/>
        <item x="1"/>
        <item x="2"/>
        <item x="3"/>
        <item x="4"/>
        <item x="5"/>
        <item t="default"/>
      </items>
    </pivotField>
    <pivotField axis="axisCol" allDrilled="1" showAll="0" dataSourceSort="1">
      <items count="3">
        <item x="0" e="0"/>
        <item x="1" e="0"/>
        <item t="default"/>
      </items>
    </pivotField>
    <pivotField dataField="1" showAll="0"/>
  </pivotFields>
  <rowFields count="1">
    <field x="0"/>
  </rowFields>
  <rowItems count="6">
    <i>
      <x/>
    </i>
    <i>
      <x v="1"/>
    </i>
    <i>
      <x v="2"/>
    </i>
    <i>
      <x v="3"/>
    </i>
    <i>
      <x v="4"/>
    </i>
    <i>
      <x v="5"/>
    </i>
  </rowItems>
  <colFields count="1">
    <field x="1"/>
  </colFields>
  <colItems count="2">
    <i>
      <x/>
    </i>
    <i>
      <x v="1"/>
    </i>
  </colItems>
  <dataFields count="1">
    <dataField name="Average of Sales" fld="2" subtotal="average" baseField="0" baseItem="2" numFmtId="166"/>
  </dataFields>
  <formats count="7">
    <format dxfId="228">
      <pivotArea outline="0" collapsedLevelsAreSubtotals="1" fieldPosition="0"/>
    </format>
    <format dxfId="227">
      <pivotArea outline="0" collapsedLevelsAreSubtotals="1" fieldPosition="0"/>
    </format>
    <format dxfId="226">
      <pivotArea outline="0" collapsedLevelsAreSubtotals="1" fieldPosition="0"/>
    </format>
    <format dxfId="225">
      <pivotArea outline="0" collapsedLevelsAreSubtotals="1" fieldPosition="0"/>
    </format>
    <format dxfId="224">
      <pivotArea outline="0" collapsedLevelsAreSubtotals="1" fieldPosition="0"/>
    </format>
    <format dxfId="223">
      <pivotArea outline="0" collapsedLevelsAreSubtotals="1" fieldPosition="0"/>
    </format>
    <format dxfId="222">
      <pivotArea outline="0" collapsedLevelsAreSubtotals="1" fieldPosition="0"/>
    </format>
  </formats>
  <chartFormats count="6">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Lst>
</pivotTableDefinition>
</file>

<file path=xl/pivotTables/pivotTable4.xml><?xml version="1.0" encoding="utf-8"?>
<pivotTableDefinition xmlns="http://schemas.openxmlformats.org/spreadsheetml/2006/main" name="PivotTable4" cacheId="28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7">
  <location ref="C4:E11" firstHeaderRow="1" firstDataRow="2" firstDataCol="1"/>
  <pivotFields count="3">
    <pivotField axis="axisRow" allDrilled="1" showAll="0" dataSourceSort="1" defaultAttributeDrillState="1">
      <items count="7">
        <item x="0"/>
        <item x="1"/>
        <item x="2"/>
        <item x="3"/>
        <item x="4"/>
        <item x="5"/>
        <item t="default"/>
      </items>
    </pivotField>
    <pivotField dataField="1" showAll="0"/>
    <pivotField axis="axisCol" allDrilled="1" showAll="0" dataSourceSort="1">
      <items count="3">
        <item x="0" e="0"/>
        <item x="1" e="0"/>
        <item t="default"/>
      </items>
    </pivotField>
  </pivotFields>
  <rowFields count="1">
    <field x="0"/>
  </rowFields>
  <rowItems count="6">
    <i>
      <x/>
    </i>
    <i>
      <x v="1"/>
    </i>
    <i>
      <x v="2"/>
    </i>
    <i>
      <x v="3"/>
    </i>
    <i>
      <x v="4"/>
    </i>
    <i>
      <x v="5"/>
    </i>
  </rowItems>
  <colFields count="1">
    <field x="2"/>
  </colFields>
  <colItems count="2">
    <i>
      <x/>
    </i>
    <i>
      <x v="1"/>
    </i>
  </colItems>
  <dataFields count="1">
    <dataField name="Sum of Profit" fld="1" baseField="0" baseItem="0" numFmtId="166"/>
  </dataFields>
  <formats count="5">
    <format dxfId="221">
      <pivotArea outline="0" collapsedLevelsAreSubtotals="1" fieldPosition="0"/>
    </format>
    <format dxfId="220">
      <pivotArea outline="0" collapsedLevelsAreSubtotals="1" fieldPosition="0"/>
    </format>
    <format dxfId="219">
      <pivotArea outline="0" collapsedLevelsAreSubtotals="1" fieldPosition="0"/>
    </format>
    <format dxfId="218">
      <pivotArea outline="0" collapsedLevelsAreSubtotals="1" fieldPosition="0"/>
    </format>
    <format dxfId="217">
      <pivotArea outline="0" collapsedLevelsAreSubtotals="1" fieldPosition="0"/>
    </format>
  </formats>
  <chartFormats count="6">
    <chartFormat chart="13" format="2" series="1">
      <pivotArea type="data" outline="0" fieldPosition="0">
        <references count="2">
          <reference field="4294967294" count="1" selected="0">
            <x v="0"/>
          </reference>
          <reference field="2" count="1" selected="0">
            <x v="0"/>
          </reference>
        </references>
      </pivotArea>
    </chartFormat>
    <chartFormat chart="13" format="3" series="1">
      <pivotArea type="data" outline="0" fieldPosition="0">
        <references count="2">
          <reference field="4294967294" count="1" selected="0">
            <x v="0"/>
          </reference>
          <reference field="2" count="1" selected="0">
            <x v="1"/>
          </reference>
        </references>
      </pivotArea>
    </chartFormat>
    <chartFormat chart="13" format="4" series="1">
      <pivotArea type="data" outline="0" fieldPosition="0">
        <references count="1">
          <reference field="4294967294" count="1" selected="0">
            <x v="0"/>
          </reference>
        </references>
      </pivotArea>
    </chartFormat>
    <chartFormat chart="16" format="7" series="1">
      <pivotArea type="data" outline="0" fieldPosition="0">
        <references count="2">
          <reference field="4294967294" count="1" selected="0">
            <x v="0"/>
          </reference>
          <reference field="2" count="1" selected="0">
            <x v="0"/>
          </reference>
        </references>
      </pivotArea>
    </chartFormat>
    <chartFormat chart="16" format="8" series="1">
      <pivotArea type="data" outline="0" fieldPosition="0">
        <references count="2">
          <reference field="4294967294" count="1" selected="0">
            <x v="0"/>
          </reference>
          <reference field="2" count="1" selected="0">
            <x v="1"/>
          </reference>
        </references>
      </pivotArea>
    </chartFormat>
    <chartFormat chart="16" format="9"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Lst>
</pivotTableDefinition>
</file>

<file path=xl/pivotTables/pivotTable5.xml><?xml version="1.0" encoding="utf-8"?>
<pivotTableDefinition xmlns="http://schemas.openxmlformats.org/spreadsheetml/2006/main" name="PivotTable1" cacheId="280"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chartFormat="4">
  <location ref="C4:F10" firstHeaderRow="1" firstDataRow="2" firstDataCol="1"/>
  <pivotFields count="3">
    <pivotField axis="axisRow" allDrilled="1" showAll="0" dataSourceSort="1" defaultAttributeDrillState="1">
      <items count="6">
        <item x="0"/>
        <item x="1"/>
        <item x="2"/>
        <item x="3"/>
        <item x="4"/>
        <item t="default"/>
      </items>
    </pivotField>
    <pivotField dataField="1" showAll="0"/>
    <pivotField axis="axisCol" allDrilled="1" showAll="0" dataSourceSort="1" defaultAttributeDrillState="1">
      <items count="3">
        <item x="0"/>
        <item x="1"/>
        <item t="default"/>
      </items>
    </pivotField>
  </pivotFields>
  <rowFields count="1">
    <field x="0"/>
  </rowFields>
  <rowItems count="5">
    <i>
      <x/>
    </i>
    <i>
      <x v="1"/>
    </i>
    <i>
      <x v="2"/>
    </i>
    <i>
      <x v="3"/>
    </i>
    <i>
      <x v="4"/>
    </i>
  </rowItems>
  <colFields count="1">
    <field x="2"/>
  </colFields>
  <colItems count="3">
    <i>
      <x/>
    </i>
    <i>
      <x v="1"/>
    </i>
    <i t="grand">
      <x/>
    </i>
  </colItems>
  <dataFields count="1">
    <dataField name="Sum of Sales" fld="1" baseField="0" baseItem="0" numFmtId="1"/>
  </dataFields>
  <formats count="2">
    <format dxfId="216">
      <pivotArea outline="0" collapsedLevelsAreSubtotals="1" fieldPosition="0"/>
    </format>
    <format dxfId="215">
      <pivotArea outline="0" collapsedLevelsAreSubtotals="1" fieldPosition="0"/>
    </format>
  </formats>
  <chartFormats count="6">
    <chartFormat chart="0" format="1" series="1">
      <pivotArea type="data" outline="0" fieldPosition="0">
        <references count="2">
          <reference field="4294967294" count="1" selected="0">
            <x v="0"/>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1" format="3" series="1">
      <pivotArea type="data" outline="0" fieldPosition="0">
        <references count="2">
          <reference field="4294967294" count="1" selected="0">
            <x v="0"/>
          </reference>
          <reference field="2"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Lst>
</pivotTableDefinition>
</file>

<file path=xl/pivotTables/pivotTable6.xml><?xml version="1.0" encoding="utf-8"?>
<pivotTableDefinition xmlns="http://schemas.openxmlformats.org/spreadsheetml/2006/main" name="PivotTable1" cacheId="20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5:C8"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Sum of Manufacturing Price" fld="1" baseField="0" baseItem="0"/>
  </dataFields>
  <formats count="4">
    <format dxfId="187">
      <pivotArea outline="0" collapsedLevelsAreSubtotals="1" fieldPosition="0"/>
    </format>
    <format dxfId="186">
      <pivotArea outline="0" collapsedLevelsAreSubtotals="1" fieldPosition="0"/>
    </format>
    <format dxfId="185">
      <pivotArea outline="0" collapsedLevelsAreSubtotals="1" fieldPosition="0"/>
    </format>
    <format dxfId="184">
      <pivotArea outline="0" collapsedLevelsAreSubtotals="1" fieldPosition="0"/>
    </format>
  </formats>
  <chartFormats count="3">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Lst>
</pivotTableDefinition>
</file>

<file path=xl/pivotTables/pivotTable7.xml><?xml version="1.0" encoding="utf-8"?>
<pivotTableDefinition xmlns="http://schemas.openxmlformats.org/spreadsheetml/2006/main" name="PivotTable3" cacheId="27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5">
  <location ref="C4:D10"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6">
    <i>
      <x/>
    </i>
    <i>
      <x v="1"/>
    </i>
    <i>
      <x v="2"/>
    </i>
    <i>
      <x v="3"/>
    </i>
    <i>
      <x v="4"/>
    </i>
    <i>
      <x v="5"/>
    </i>
  </rowItems>
  <colItems count="1">
    <i/>
  </colItems>
  <dataFields count="1">
    <dataField name="Sum of Units Sold" fld="1" baseField="0" baseItem="0"/>
  </dataFields>
  <formats count="2">
    <format dxfId="214">
      <pivotArea collapsedLevelsAreSubtotals="1" fieldPosition="0">
        <references count="1">
          <reference field="0" count="0"/>
        </references>
      </pivotArea>
    </format>
    <format dxfId="213">
      <pivotArea collapsedLevelsAreSubtotals="1" fieldPosition="0">
        <references count="1">
          <reference field="0" count="0"/>
        </references>
      </pivotArea>
    </format>
  </formats>
  <chartFormats count="2">
    <chartFormat chart="11"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Lst>
</pivotTableDefinition>
</file>

<file path=xl/pivotTables/pivotTable8.xml><?xml version="1.0" encoding="utf-8"?>
<pivotTableDefinition xmlns="http://schemas.openxmlformats.org/spreadsheetml/2006/main" name="PivotTable8" cacheId="30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C4:I10" firstHeaderRow="1" firstDataRow="2" firstDataCol="1" rowPageCount="1" colPageCount="1"/>
  <pivotFields count="4">
    <pivotField axis="axisRow" allDrilled="1" showAll="0" dataSourceSort="1" defaultAttributeDrillState="1">
      <items count="6">
        <item x="0"/>
        <item x="1"/>
        <item x="2"/>
        <item x="3"/>
        <item x="4"/>
        <item t="default"/>
      </items>
    </pivotField>
    <pivotField axis="axisCol" allDrilled="1" showAll="0" dataSourceSort="1" defaultAttributeDrillState="1">
      <items count="7">
        <item x="0"/>
        <item x="1"/>
        <item x="2"/>
        <item x="3"/>
        <item x="4"/>
        <item x="5"/>
        <item t="default"/>
      </items>
    </pivotField>
    <pivotField dataField="1" showAll="0"/>
    <pivotField axis="axisPage" allDrilled="1" showAll="0" dataSourceSort="1" defaultAttributeDrillState="1">
      <items count="1">
        <item t="default"/>
      </items>
    </pivotField>
  </pivotFields>
  <rowFields count="1">
    <field x="0"/>
  </rowFields>
  <rowItems count="5">
    <i>
      <x/>
    </i>
    <i>
      <x v="1"/>
    </i>
    <i>
      <x v="2"/>
    </i>
    <i>
      <x v="3"/>
    </i>
    <i>
      <x v="4"/>
    </i>
  </rowItems>
  <colFields count="1">
    <field x="1"/>
  </colFields>
  <colItems count="6">
    <i>
      <x/>
    </i>
    <i>
      <x v="1"/>
    </i>
    <i>
      <x v="2"/>
    </i>
    <i>
      <x v="3"/>
    </i>
    <i>
      <x v="4"/>
    </i>
    <i>
      <x v="5"/>
    </i>
  </colItems>
  <pageFields count="1">
    <pageField fld="3" hier="13" name="[financials].[Date (Year)].[All]" cap="All"/>
  </pageFields>
  <dataFields count="1">
    <dataField name="Sum of Sales" fld="2" baseField="0" baseItem="0" numFmtId="166"/>
  </dataFields>
  <formats count="7">
    <format dxfId="212">
      <pivotArea outline="0" collapsedLevelsAreSubtotals="1" fieldPosition="0"/>
    </format>
    <format dxfId="211">
      <pivotArea outline="0" collapsedLevelsAreSubtotals="1" fieldPosition="0"/>
    </format>
    <format dxfId="210">
      <pivotArea outline="0" collapsedLevelsAreSubtotals="1" fieldPosition="0"/>
    </format>
    <format dxfId="209">
      <pivotArea outline="0" collapsedLevelsAreSubtotals="1" fieldPosition="0"/>
    </format>
    <format dxfId="208">
      <pivotArea outline="0" collapsedLevelsAreSubtotals="1" fieldPosition="0"/>
    </format>
    <format dxfId="207">
      <pivotArea outline="0" collapsedLevelsAreSubtotals="1" fieldPosition="0"/>
    </format>
    <format dxfId="206">
      <pivotArea outline="0" collapsedLevelsAreSubtotals="1" fieldPosition="0"/>
    </format>
  </formats>
  <chartFormats count="12">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 chart="0" format="9" series="1">
      <pivotArea type="data" outline="0" fieldPosition="0">
        <references count="2">
          <reference field="4294967294" count="1" selected="0">
            <x v="0"/>
          </reference>
          <reference field="1" count="1" selected="0">
            <x v="3"/>
          </reference>
        </references>
      </pivotArea>
    </chartFormat>
    <chartFormat chart="0" format="10" series="1">
      <pivotArea type="data" outline="0" fieldPosition="0">
        <references count="2">
          <reference field="4294967294" count="1" selected="0">
            <x v="0"/>
          </reference>
          <reference field="1" count="1" selected="0">
            <x v="4"/>
          </reference>
        </references>
      </pivotArea>
    </chartFormat>
    <chartFormat chart="0" format="11" series="1">
      <pivotArea type="data" outline="0" fieldPosition="0">
        <references count="2">
          <reference field="4294967294" count="1" selected="0">
            <x v="0"/>
          </reference>
          <reference field="1" count="1" selected="0">
            <x v="5"/>
          </reference>
        </references>
      </pivotArea>
    </chartFormat>
    <chartFormat chart="3" format="18" series="1">
      <pivotArea type="data" outline="0" fieldPosition="0">
        <references count="2">
          <reference field="4294967294" count="1" selected="0">
            <x v="0"/>
          </reference>
          <reference field="1" count="1" selected="0">
            <x v="0"/>
          </reference>
        </references>
      </pivotArea>
    </chartFormat>
    <chartFormat chart="3" format="19" series="1">
      <pivotArea type="data" outline="0" fieldPosition="0">
        <references count="2">
          <reference field="4294967294" count="1" selected="0">
            <x v="0"/>
          </reference>
          <reference field="1" count="1" selected="0">
            <x v="1"/>
          </reference>
        </references>
      </pivotArea>
    </chartFormat>
    <chartFormat chart="3" format="20" series="1">
      <pivotArea type="data" outline="0" fieldPosition="0">
        <references count="2">
          <reference field="4294967294" count="1" selected="0">
            <x v="0"/>
          </reference>
          <reference field="1" count="1" selected="0">
            <x v="2"/>
          </reference>
        </references>
      </pivotArea>
    </chartFormat>
    <chartFormat chart="3" format="21" series="1">
      <pivotArea type="data" outline="0" fieldPosition="0">
        <references count="2">
          <reference field="4294967294" count="1" selected="0">
            <x v="0"/>
          </reference>
          <reference field="1" count="1" selected="0">
            <x v="3"/>
          </reference>
        </references>
      </pivotArea>
    </chartFormat>
    <chartFormat chart="3" format="22" series="1">
      <pivotArea type="data" outline="0" fieldPosition="0">
        <references count="2">
          <reference field="4294967294" count="1" selected="0">
            <x v="0"/>
          </reference>
          <reference field="1" count="1" selected="0">
            <x v="4"/>
          </reference>
        </references>
      </pivotArea>
    </chartFormat>
    <chartFormat chart="3" format="23" series="1">
      <pivotArea type="data" outline="0" fieldPosition="0">
        <references count="2">
          <reference field="4294967294" count="1" selected="0">
            <x v="0"/>
          </reference>
          <reference field="1" count="1" selected="0">
            <x v="5"/>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Lst>
</pivotTableDefinition>
</file>

<file path=xl/pivotTables/pivotTable9.xml><?xml version="1.0" encoding="utf-8"?>
<pivotTableDefinition xmlns="http://schemas.openxmlformats.org/spreadsheetml/2006/main" name="PivotTable17" cacheId="30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C4:E10" firstHeaderRow="1" firstDataRow="2" firstDataCol="1"/>
  <pivotFields count="3">
    <pivotField dataField="1" showAll="0"/>
    <pivotField axis="axisRow" allDrilled="1" showAll="0" dataSourceSort="1" defaultAttributeDrillState="1">
      <items count="6">
        <item x="0"/>
        <item x="1"/>
        <item x="2"/>
        <item x="3"/>
        <item x="4"/>
        <item t="default"/>
      </items>
    </pivotField>
    <pivotField axis="axisCol" allDrilled="1" showAll="0" dataSourceSort="1" defaultAttributeDrillState="1">
      <items count="3">
        <item x="0"/>
        <item x="1"/>
        <item t="default"/>
      </items>
    </pivotField>
  </pivotFields>
  <rowFields count="1">
    <field x="1"/>
  </rowFields>
  <rowItems count="5">
    <i>
      <x/>
    </i>
    <i>
      <x v="1"/>
    </i>
    <i>
      <x v="2"/>
    </i>
    <i>
      <x v="3"/>
    </i>
    <i>
      <x v="4"/>
    </i>
  </rowItems>
  <colFields count="1">
    <field x="2"/>
  </colFields>
  <colItems count="2">
    <i>
      <x/>
    </i>
    <i>
      <x v="1"/>
    </i>
  </colItems>
  <dataFields count="1">
    <dataField name="Sum of Profit" fld="0" baseField="0" baseItem="0" numFmtId="166"/>
  </dataFields>
  <formats count="3">
    <format dxfId="205">
      <pivotArea outline="0" collapsedLevelsAreSubtotals="1" fieldPosition="0"/>
    </format>
    <format dxfId="204">
      <pivotArea outline="0" collapsedLevelsAreSubtotals="1" fieldPosition="0"/>
    </format>
    <format dxfId="203">
      <pivotArea outline="0" collapsedLevelsAreSubtotals="1" fieldPosition="0"/>
    </format>
  </formats>
  <chartFormats count="6">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 chart="3" format="9"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Year1" sourceName="[financials].[Date (Year)]">
  <pivotTables>
    <pivotTable tabId="9" name="PivotTable3"/>
    <pivotTable tabId="6" name="PivotTable1"/>
    <pivotTable tabId="5" name="PivotTable4"/>
    <pivotTable tabId="4" name="PivotTable3"/>
    <pivotTable tabId="3" name="PivotTable2"/>
    <pivotTable tabId="2" name="PivotTable1"/>
    <pivotTable tabId="14" name="PivotTable18"/>
    <pivotTable tabId="13" name="PivotTable16"/>
    <pivotTable tabId="12" name="PivotTable17"/>
    <pivotTable tabId="10" name="PivotTable8"/>
    <pivotTable tabId="15" name="PivotTable1"/>
    <pivotTable tabId="16" name="PivotTable2"/>
  </pivotTables>
  <data>
    <olap pivotCacheId="1">
      <levels count="2">
        <level uniqueName="[financials].[Date (Year)].[(All)]" sourceCaption="(All)" count="0"/>
        <level uniqueName="[financials].[Date (Year)].[Date (Year)]" sourceCaption="Date (Year)" count="2">
          <ranges>
            <range startItem="0">
              <i n="[financials].[Date (Year)].&amp;[2013]" c="2013"/>
              <i n="[financials].[Date (Year)].&amp;[2014]" c="2014"/>
            </range>
          </ranges>
        </level>
      </levels>
      <selections count="1">
        <selection n="[financials].[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1" sourceName="[financials].[Country]">
  <pivotTables>
    <pivotTable tabId="9" name="PivotTable3"/>
    <pivotTable tabId="6" name="PivotTable1"/>
    <pivotTable tabId="5" name="PivotTable4"/>
    <pivotTable tabId="4" name="PivotTable3"/>
    <pivotTable tabId="3" name="PivotTable2"/>
    <pivotTable tabId="2" name="PivotTable1"/>
    <pivotTable tabId="16" name="PivotTable2"/>
    <pivotTable tabId="15" name="PivotTable1"/>
    <pivotTable tabId="14" name="PivotTable18"/>
    <pivotTable tabId="13" name="PivotTable16"/>
    <pivotTable tabId="12" name="PivotTable17"/>
    <pivotTable tabId="10" name="PivotTable8"/>
  </pivotTables>
  <data>
    <olap pivotCacheId="1">
      <levels count="2">
        <level uniqueName="[financials].[Country].[(All)]" sourceCaption="(All)" count="0"/>
        <level uniqueName="[financials].[Country].[Country]" sourceCaption="Country" count="5">
          <ranges>
            <range startItem="0">
              <i n="[financials].[Country].&amp;[Canada]" c="Canada"/>
              <i n="[financials].[Country].&amp;[France]" c="France"/>
              <i n="[financials].[Country].&amp;[Germany]" c="Germany"/>
              <i n="[financials].[Country].&amp;[Mexico]" c="Mexico"/>
              <i n="[financials].[Country].&amp;[United States of America]" c="United States of America"/>
            </range>
          </ranges>
        </level>
      </levels>
      <selections count="1">
        <selection n="[financials].[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Year)" cache="Slicer_Date__Year1" caption="Date (Year)" level="1" style="SlicerStyleLight2" rowHeight="234950"/>
  <slicer name="Country 1" cache="Slicer_Country1" caption="Country" level="1"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Date (Year) 1" cache="Slicer_Date__Year1" caption="Date (Year)" level="1" style="SlicerStyleLight2" rowHeight="234950"/>
  <slicer name="Country" cache="Slicer_Country1" caption="Country" level="1" style="SlicerStyleLight2" rowHeight="234950"/>
</slicers>
</file>

<file path=xl/tables/table1.xml><?xml version="1.0" encoding="utf-8"?>
<table xmlns="http://schemas.openxmlformats.org/spreadsheetml/2006/main" id="1" name="financials" displayName="financials" ref="A1:N701" totalsRowShown="0">
  <autoFilter ref="A1:N701"/>
  <tableColumns count="14">
    <tableColumn id="1" name="Segment" dataDxfId="237"/>
    <tableColumn id="2" name="Country" dataDxfId="236"/>
    <tableColumn id="3" name="Product" dataDxfId="235"/>
    <tableColumn id="4" name="Discount Band" dataDxfId="234"/>
    <tableColumn id="5" name="Units Sold" dataDxfId="233"/>
    <tableColumn id="6" name="Manufacturing Price"/>
    <tableColumn id="7" name="Sale Price"/>
    <tableColumn id="8" name="Gross Sales"/>
    <tableColumn id="9" name="Discounts"/>
    <tableColumn id="10" name=" Sales"/>
    <tableColumn id="11" name="COGS"/>
    <tableColumn id="12" name="Profit"/>
    <tableColumn id="13" name="Date" dataDxfId="232"/>
    <tableColumn id="14" name="Day" dataDxfId="231">
      <calculatedColumnFormula>TEXT(financials[[#This Row],[Date]],"dddd")</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3.bin"/><Relationship Id="rId1" Type="http://schemas.openxmlformats.org/officeDocument/2006/relationships/pivotTable" Target="../pivotTables/pivotTable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3.xml"/></Relationships>
</file>

<file path=xl/worksheets/_rels/sheet1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7.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1"/>
  <sheetViews>
    <sheetView zoomScale="85" zoomScaleNormal="85" workbookViewId="0">
      <selection activeCell="F15" sqref="F15"/>
    </sheetView>
  </sheetViews>
  <sheetFormatPr defaultRowHeight="14.4" x14ac:dyDescent="0.3"/>
  <cols>
    <col min="1" max="1" width="16.21875" style="7" customWidth="1"/>
    <col min="2" max="2" width="26.5546875" style="7" customWidth="1"/>
    <col min="3" max="3" width="14.109375" style="21" customWidth="1"/>
    <col min="4" max="4" width="17.44140625" style="7" customWidth="1"/>
    <col min="5" max="5" width="14.21875" style="13" customWidth="1"/>
    <col min="6" max="6" width="22.77734375" style="1" customWidth="1"/>
    <col min="7" max="7" width="16.44140625" style="1" customWidth="1"/>
    <col min="8" max="8" width="14.21875" style="1" customWidth="1"/>
    <col min="9" max="9" width="20.44140625" style="1" customWidth="1"/>
    <col min="10" max="10" width="17.6640625" style="1" customWidth="1"/>
    <col min="11" max="11" width="20" customWidth="1"/>
    <col min="12" max="12" width="18.44140625" customWidth="1"/>
    <col min="13" max="13" width="15.88671875" style="18" customWidth="1"/>
    <col min="14" max="14" width="12.44140625" style="7" customWidth="1"/>
    <col min="15" max="1020" width="8.5546875" customWidth="1"/>
  </cols>
  <sheetData>
    <row r="1" spans="1:14" x14ac:dyDescent="0.3">
      <c r="A1" s="15" t="s">
        <v>0</v>
      </c>
      <c r="B1" s="15" t="s">
        <v>1</v>
      </c>
      <c r="C1" s="19" t="s">
        <v>2</v>
      </c>
      <c r="D1" s="19" t="s">
        <v>3</v>
      </c>
      <c r="E1" s="24" t="s">
        <v>4</v>
      </c>
      <c r="F1" s="2" t="s">
        <v>5</v>
      </c>
      <c r="G1" s="2" t="s">
        <v>6</v>
      </c>
      <c r="H1" s="2" t="s">
        <v>7</v>
      </c>
      <c r="I1" s="2" t="s">
        <v>8</v>
      </c>
      <c r="J1" s="2" t="s">
        <v>9</v>
      </c>
      <c r="K1" s="2" t="s">
        <v>10</v>
      </c>
      <c r="L1" s="2" t="s">
        <v>11</v>
      </c>
      <c r="M1" s="16" t="s">
        <v>12</v>
      </c>
      <c r="N1" s="15" t="s">
        <v>56</v>
      </c>
    </row>
    <row r="2" spans="1:14" x14ac:dyDescent="0.3">
      <c r="A2" s="7" t="s">
        <v>13</v>
      </c>
      <c r="B2" s="7" t="s">
        <v>14</v>
      </c>
      <c r="C2" s="20" t="s">
        <v>15</v>
      </c>
      <c r="D2" s="20" t="s">
        <v>16</v>
      </c>
      <c r="E2" s="13">
        <v>1618.5</v>
      </c>
      <c r="F2" s="1">
        <v>3</v>
      </c>
      <c r="G2" s="1">
        <v>20</v>
      </c>
      <c r="H2" s="1">
        <v>32370</v>
      </c>
      <c r="I2" s="1">
        <v>0</v>
      </c>
      <c r="J2" s="1">
        <v>32370</v>
      </c>
      <c r="K2" s="1">
        <v>16185</v>
      </c>
      <c r="L2" s="1">
        <v>16185</v>
      </c>
      <c r="M2" s="17">
        <v>41640</v>
      </c>
      <c r="N2" s="7" t="str">
        <f>TEXT(financials[[#This Row],[Date]],"dddd")</f>
        <v>Wednesday</v>
      </c>
    </row>
    <row r="3" spans="1:14" x14ac:dyDescent="0.3">
      <c r="A3" s="7" t="s">
        <v>13</v>
      </c>
      <c r="B3" s="7" t="s">
        <v>18</v>
      </c>
      <c r="C3" s="20" t="s">
        <v>15</v>
      </c>
      <c r="D3" s="20" t="s">
        <v>16</v>
      </c>
      <c r="E3" s="13">
        <v>1321</v>
      </c>
      <c r="F3" s="1">
        <v>3</v>
      </c>
      <c r="G3" s="1">
        <v>20</v>
      </c>
      <c r="H3" s="1">
        <v>26420</v>
      </c>
      <c r="I3" s="1">
        <v>0</v>
      </c>
      <c r="J3" s="1">
        <v>26420</v>
      </c>
      <c r="K3" s="1">
        <v>13210</v>
      </c>
      <c r="L3" s="1">
        <v>13210</v>
      </c>
      <c r="M3" s="17">
        <v>41640</v>
      </c>
      <c r="N3" s="7" t="str">
        <f>TEXT(financials[[#This Row],[Date]],"dddd")</f>
        <v>Wednesday</v>
      </c>
    </row>
    <row r="4" spans="1:14" x14ac:dyDescent="0.3">
      <c r="A4" s="7" t="s">
        <v>19</v>
      </c>
      <c r="B4" s="7" t="s">
        <v>20</v>
      </c>
      <c r="C4" s="20" t="s">
        <v>15</v>
      </c>
      <c r="D4" s="20" t="s">
        <v>16</v>
      </c>
      <c r="E4" s="13">
        <v>2178</v>
      </c>
      <c r="F4" s="1">
        <v>3</v>
      </c>
      <c r="G4" s="1">
        <v>15</v>
      </c>
      <c r="H4" s="1">
        <v>32670</v>
      </c>
      <c r="I4" s="1">
        <v>0</v>
      </c>
      <c r="J4" s="1">
        <v>32670</v>
      </c>
      <c r="K4" s="1">
        <v>21780</v>
      </c>
      <c r="L4" s="1">
        <v>10890</v>
      </c>
      <c r="M4" s="17">
        <v>41791</v>
      </c>
      <c r="N4" s="7" t="str">
        <f>TEXT(financials[[#This Row],[Date]],"dddd")</f>
        <v>Sunday</v>
      </c>
    </row>
    <row r="5" spans="1:14" x14ac:dyDescent="0.3">
      <c r="A5" s="7" t="s">
        <v>19</v>
      </c>
      <c r="B5" s="7" t="s">
        <v>18</v>
      </c>
      <c r="C5" s="20" t="s">
        <v>15</v>
      </c>
      <c r="D5" s="20" t="s">
        <v>16</v>
      </c>
      <c r="E5" s="13">
        <v>888</v>
      </c>
      <c r="F5" s="1">
        <v>3</v>
      </c>
      <c r="G5" s="1">
        <v>15</v>
      </c>
      <c r="H5" s="1">
        <v>13320</v>
      </c>
      <c r="I5" s="1">
        <v>0</v>
      </c>
      <c r="J5" s="1">
        <v>13320</v>
      </c>
      <c r="K5" s="1">
        <v>8880</v>
      </c>
      <c r="L5" s="1">
        <v>4440</v>
      </c>
      <c r="M5" s="17">
        <v>41791</v>
      </c>
      <c r="N5" s="7" t="str">
        <f>TEXT(financials[[#This Row],[Date]],"dddd")</f>
        <v>Sunday</v>
      </c>
    </row>
    <row r="6" spans="1:14" x14ac:dyDescent="0.3">
      <c r="A6" s="7" t="s">
        <v>19</v>
      </c>
      <c r="B6" s="7" t="s">
        <v>21</v>
      </c>
      <c r="C6" s="20" t="s">
        <v>15</v>
      </c>
      <c r="D6" s="20" t="s">
        <v>16</v>
      </c>
      <c r="E6" s="13">
        <v>2470</v>
      </c>
      <c r="F6" s="1">
        <v>3</v>
      </c>
      <c r="G6" s="1">
        <v>15</v>
      </c>
      <c r="H6" s="1">
        <v>37050</v>
      </c>
      <c r="I6" s="1">
        <v>0</v>
      </c>
      <c r="J6" s="1">
        <v>37050</v>
      </c>
      <c r="K6" s="1">
        <v>24700</v>
      </c>
      <c r="L6" s="1">
        <v>12350</v>
      </c>
      <c r="M6" s="17">
        <v>41791</v>
      </c>
      <c r="N6" s="7" t="str">
        <f>TEXT(financials[[#This Row],[Date]],"dddd")</f>
        <v>Sunday</v>
      </c>
    </row>
    <row r="7" spans="1:14" x14ac:dyDescent="0.3">
      <c r="A7" s="7" t="s">
        <v>13</v>
      </c>
      <c r="B7" s="7" t="s">
        <v>18</v>
      </c>
      <c r="C7" s="20" t="s">
        <v>15</v>
      </c>
      <c r="D7" s="20" t="s">
        <v>16</v>
      </c>
      <c r="E7" s="13">
        <v>1513</v>
      </c>
      <c r="F7" s="1">
        <v>3</v>
      </c>
      <c r="G7" s="1">
        <v>350</v>
      </c>
      <c r="H7" s="1">
        <v>529550</v>
      </c>
      <c r="I7" s="1">
        <v>0</v>
      </c>
      <c r="J7" s="1">
        <v>529550</v>
      </c>
      <c r="K7" s="1">
        <v>393380</v>
      </c>
      <c r="L7" s="1">
        <v>136170</v>
      </c>
      <c r="M7" s="17">
        <v>41974</v>
      </c>
      <c r="N7" s="7" t="str">
        <f>TEXT(financials[[#This Row],[Date]],"dddd")</f>
        <v>Monday</v>
      </c>
    </row>
    <row r="8" spans="1:14" x14ac:dyDescent="0.3">
      <c r="A8" s="7" t="s">
        <v>19</v>
      </c>
      <c r="B8" s="7" t="s">
        <v>18</v>
      </c>
      <c r="C8" s="20" t="s">
        <v>22</v>
      </c>
      <c r="D8" s="20" t="s">
        <v>16</v>
      </c>
      <c r="E8" s="13">
        <v>921</v>
      </c>
      <c r="F8" s="1">
        <v>5</v>
      </c>
      <c r="G8" s="1">
        <v>15</v>
      </c>
      <c r="H8" s="1">
        <v>13815</v>
      </c>
      <c r="I8" s="1">
        <v>0</v>
      </c>
      <c r="J8" s="1">
        <v>13815</v>
      </c>
      <c r="K8" s="1">
        <v>9210</v>
      </c>
      <c r="L8" s="1">
        <v>4605</v>
      </c>
      <c r="M8" s="17">
        <v>41699</v>
      </c>
      <c r="N8" s="7" t="str">
        <f>TEXT(financials[[#This Row],[Date]],"dddd")</f>
        <v>Saturday</v>
      </c>
    </row>
    <row r="9" spans="1:14" x14ac:dyDescent="0.3">
      <c r="A9" s="7" t="s">
        <v>23</v>
      </c>
      <c r="B9" s="7" t="s">
        <v>14</v>
      </c>
      <c r="C9" s="20" t="s">
        <v>22</v>
      </c>
      <c r="D9" s="20" t="s">
        <v>16</v>
      </c>
      <c r="E9" s="13">
        <v>2518</v>
      </c>
      <c r="F9" s="1">
        <v>5</v>
      </c>
      <c r="G9" s="1">
        <v>12</v>
      </c>
      <c r="H9" s="1">
        <v>30216</v>
      </c>
      <c r="I9" s="1">
        <v>0</v>
      </c>
      <c r="J9" s="1">
        <v>30216</v>
      </c>
      <c r="K9" s="1">
        <v>7554</v>
      </c>
      <c r="L9" s="1">
        <v>22662</v>
      </c>
      <c r="M9" s="17">
        <v>41791</v>
      </c>
      <c r="N9" s="7" t="str">
        <f>TEXT(financials[[#This Row],[Date]],"dddd")</f>
        <v>Sunday</v>
      </c>
    </row>
    <row r="10" spans="1:14" x14ac:dyDescent="0.3">
      <c r="A10" s="7" t="s">
        <v>13</v>
      </c>
      <c r="B10" s="7" t="s">
        <v>20</v>
      </c>
      <c r="C10" s="20" t="s">
        <v>22</v>
      </c>
      <c r="D10" s="20" t="s">
        <v>16</v>
      </c>
      <c r="E10" s="13">
        <v>1899</v>
      </c>
      <c r="F10" s="1">
        <v>5</v>
      </c>
      <c r="G10" s="1">
        <v>20</v>
      </c>
      <c r="H10" s="1">
        <v>37980</v>
      </c>
      <c r="I10" s="1">
        <v>0</v>
      </c>
      <c r="J10" s="1">
        <v>37980</v>
      </c>
      <c r="K10" s="1">
        <v>18990</v>
      </c>
      <c r="L10" s="1">
        <v>18990</v>
      </c>
      <c r="M10" s="17">
        <v>41791</v>
      </c>
      <c r="N10" s="7" t="str">
        <f>TEXT(financials[[#This Row],[Date]],"dddd")</f>
        <v>Sunday</v>
      </c>
    </row>
    <row r="11" spans="1:14" x14ac:dyDescent="0.3">
      <c r="A11" s="7" t="s">
        <v>23</v>
      </c>
      <c r="B11" s="7" t="s">
        <v>18</v>
      </c>
      <c r="C11" s="20" t="s">
        <v>22</v>
      </c>
      <c r="D11" s="20" t="s">
        <v>16</v>
      </c>
      <c r="E11" s="13">
        <v>1545</v>
      </c>
      <c r="F11" s="1">
        <v>5</v>
      </c>
      <c r="G11" s="1">
        <v>12</v>
      </c>
      <c r="H11" s="1">
        <v>18540</v>
      </c>
      <c r="I11" s="1">
        <v>0</v>
      </c>
      <c r="J11" s="1">
        <v>18540</v>
      </c>
      <c r="K11" s="1">
        <v>4635</v>
      </c>
      <c r="L11" s="1">
        <v>13905</v>
      </c>
      <c r="M11" s="17">
        <v>41791</v>
      </c>
      <c r="N11" s="7" t="str">
        <f>TEXT(financials[[#This Row],[Date]],"dddd")</f>
        <v>Sunday</v>
      </c>
    </row>
    <row r="12" spans="1:14" x14ac:dyDescent="0.3">
      <c r="A12" s="7" t="s">
        <v>19</v>
      </c>
      <c r="B12" s="7" t="s">
        <v>21</v>
      </c>
      <c r="C12" s="20" t="s">
        <v>22</v>
      </c>
      <c r="D12" s="20" t="s">
        <v>16</v>
      </c>
      <c r="E12" s="13">
        <v>2470</v>
      </c>
      <c r="F12" s="1">
        <v>5</v>
      </c>
      <c r="G12" s="1">
        <v>15</v>
      </c>
      <c r="H12" s="1">
        <v>37050</v>
      </c>
      <c r="I12" s="1">
        <v>0</v>
      </c>
      <c r="J12" s="1">
        <v>37050</v>
      </c>
      <c r="K12" s="1">
        <v>24700</v>
      </c>
      <c r="L12" s="1">
        <v>12350</v>
      </c>
      <c r="M12" s="17">
        <v>41791</v>
      </c>
      <c r="N12" s="7" t="str">
        <f>TEXT(financials[[#This Row],[Date]],"dddd")</f>
        <v>Sunday</v>
      </c>
    </row>
    <row r="13" spans="1:14" x14ac:dyDescent="0.3">
      <c r="A13" s="7" t="s">
        <v>24</v>
      </c>
      <c r="B13" s="7" t="s">
        <v>14</v>
      </c>
      <c r="C13" s="20" t="s">
        <v>22</v>
      </c>
      <c r="D13" s="20" t="s">
        <v>16</v>
      </c>
      <c r="E13" s="13">
        <v>2665.5</v>
      </c>
      <c r="F13" s="1">
        <v>5</v>
      </c>
      <c r="G13" s="1">
        <v>125</v>
      </c>
      <c r="H13" s="1">
        <v>333187.5</v>
      </c>
      <c r="I13" s="1">
        <v>0</v>
      </c>
      <c r="J13" s="1">
        <v>333187.5</v>
      </c>
      <c r="K13" s="1">
        <v>319860</v>
      </c>
      <c r="L13" s="1">
        <v>13327.5</v>
      </c>
      <c r="M13" s="17">
        <v>41821</v>
      </c>
      <c r="N13" s="7" t="str">
        <f>TEXT(financials[[#This Row],[Date]],"dddd")</f>
        <v>Tuesday</v>
      </c>
    </row>
    <row r="14" spans="1:14" x14ac:dyDescent="0.3">
      <c r="A14" s="7" t="s">
        <v>25</v>
      </c>
      <c r="B14" s="7" t="s">
        <v>21</v>
      </c>
      <c r="C14" s="20" t="s">
        <v>22</v>
      </c>
      <c r="D14" s="20" t="s">
        <v>16</v>
      </c>
      <c r="E14" s="13">
        <v>958</v>
      </c>
      <c r="F14" s="1">
        <v>5</v>
      </c>
      <c r="G14" s="1">
        <v>300</v>
      </c>
      <c r="H14" s="1">
        <v>287400</v>
      </c>
      <c r="I14" s="1">
        <v>0</v>
      </c>
      <c r="J14" s="1">
        <v>287400</v>
      </c>
      <c r="K14" s="1">
        <v>239500</v>
      </c>
      <c r="L14" s="1">
        <v>47900</v>
      </c>
      <c r="M14" s="17">
        <v>41852</v>
      </c>
      <c r="N14" s="7" t="str">
        <f>TEXT(financials[[#This Row],[Date]],"dddd")</f>
        <v>Friday</v>
      </c>
    </row>
    <row r="15" spans="1:14" x14ac:dyDescent="0.3">
      <c r="A15" s="7" t="s">
        <v>13</v>
      </c>
      <c r="B15" s="7" t="s">
        <v>18</v>
      </c>
      <c r="C15" s="20" t="s">
        <v>22</v>
      </c>
      <c r="D15" s="20" t="s">
        <v>16</v>
      </c>
      <c r="E15" s="13">
        <v>2146</v>
      </c>
      <c r="F15" s="1">
        <v>5</v>
      </c>
      <c r="G15" s="1">
        <v>7</v>
      </c>
      <c r="H15" s="1">
        <v>15022</v>
      </c>
      <c r="I15" s="1">
        <v>0</v>
      </c>
      <c r="J15" s="1">
        <v>15022</v>
      </c>
      <c r="K15" s="1">
        <v>10730</v>
      </c>
      <c r="L15" s="1">
        <v>4292</v>
      </c>
      <c r="M15" s="17">
        <v>41883</v>
      </c>
      <c r="N15" s="7" t="str">
        <f>TEXT(financials[[#This Row],[Date]],"dddd")</f>
        <v>Monday</v>
      </c>
    </row>
    <row r="16" spans="1:14" x14ac:dyDescent="0.3">
      <c r="A16" s="7" t="s">
        <v>24</v>
      </c>
      <c r="B16" s="7" t="s">
        <v>14</v>
      </c>
      <c r="C16" s="20" t="s">
        <v>22</v>
      </c>
      <c r="D16" s="20" t="s">
        <v>16</v>
      </c>
      <c r="E16" s="13">
        <v>345</v>
      </c>
      <c r="F16" s="1">
        <v>5</v>
      </c>
      <c r="G16" s="1">
        <v>125</v>
      </c>
      <c r="H16" s="1">
        <v>43125</v>
      </c>
      <c r="I16" s="1">
        <v>0</v>
      </c>
      <c r="J16" s="1">
        <v>43125</v>
      </c>
      <c r="K16" s="1">
        <v>41400</v>
      </c>
      <c r="L16" s="1">
        <v>1725</v>
      </c>
      <c r="M16" s="17">
        <v>41548</v>
      </c>
      <c r="N16" s="7" t="str">
        <f>TEXT(financials[[#This Row],[Date]],"dddd")</f>
        <v>Tuesday</v>
      </c>
    </row>
    <row r="17" spans="1:14" x14ac:dyDescent="0.3">
      <c r="A17" s="7" t="s">
        <v>19</v>
      </c>
      <c r="B17" s="7" t="s">
        <v>27</v>
      </c>
      <c r="C17" s="20" t="s">
        <v>22</v>
      </c>
      <c r="D17" s="20" t="s">
        <v>16</v>
      </c>
      <c r="E17" s="13">
        <v>615</v>
      </c>
      <c r="F17" s="1">
        <v>5</v>
      </c>
      <c r="G17" s="1">
        <v>15</v>
      </c>
      <c r="H17" s="1">
        <v>9225</v>
      </c>
      <c r="I17" s="1">
        <v>0</v>
      </c>
      <c r="J17" s="1">
        <v>9225</v>
      </c>
      <c r="K17" s="1">
        <v>6150</v>
      </c>
      <c r="L17" s="1">
        <v>3075</v>
      </c>
      <c r="M17" s="17">
        <v>41974</v>
      </c>
      <c r="N17" s="7" t="str">
        <f>TEXT(financials[[#This Row],[Date]],"dddd")</f>
        <v>Monday</v>
      </c>
    </row>
    <row r="18" spans="1:14" x14ac:dyDescent="0.3">
      <c r="A18" s="7" t="s">
        <v>13</v>
      </c>
      <c r="B18" s="7" t="s">
        <v>14</v>
      </c>
      <c r="C18" s="20" t="s">
        <v>28</v>
      </c>
      <c r="D18" s="20" t="s">
        <v>16</v>
      </c>
      <c r="E18" s="13">
        <v>292</v>
      </c>
      <c r="F18" s="1">
        <v>10</v>
      </c>
      <c r="G18" s="1">
        <v>20</v>
      </c>
      <c r="H18" s="1">
        <v>5840</v>
      </c>
      <c r="I18" s="1">
        <v>0</v>
      </c>
      <c r="J18" s="1">
        <v>5840</v>
      </c>
      <c r="K18" s="1">
        <v>2920</v>
      </c>
      <c r="L18" s="1">
        <v>2920</v>
      </c>
      <c r="M18" s="17">
        <v>41671</v>
      </c>
      <c r="N18" s="7" t="str">
        <f>TEXT(financials[[#This Row],[Date]],"dddd")</f>
        <v>Saturday</v>
      </c>
    </row>
    <row r="19" spans="1:14" x14ac:dyDescent="0.3">
      <c r="A19" s="7" t="s">
        <v>19</v>
      </c>
      <c r="B19" s="7" t="s">
        <v>21</v>
      </c>
      <c r="C19" s="20" t="s">
        <v>28</v>
      </c>
      <c r="D19" s="20" t="s">
        <v>16</v>
      </c>
      <c r="E19" s="13">
        <v>974</v>
      </c>
      <c r="F19" s="1">
        <v>10</v>
      </c>
      <c r="G19" s="1">
        <v>15</v>
      </c>
      <c r="H19" s="1">
        <v>14610</v>
      </c>
      <c r="I19" s="1">
        <v>0</v>
      </c>
      <c r="J19" s="1">
        <v>14610</v>
      </c>
      <c r="K19" s="1">
        <v>9740</v>
      </c>
      <c r="L19" s="1">
        <v>4870</v>
      </c>
      <c r="M19" s="17">
        <v>41671</v>
      </c>
      <c r="N19" s="7" t="str">
        <f>TEXT(financials[[#This Row],[Date]],"dddd")</f>
        <v>Saturday</v>
      </c>
    </row>
    <row r="20" spans="1:14" x14ac:dyDescent="0.3">
      <c r="A20" s="7" t="s">
        <v>23</v>
      </c>
      <c r="B20" s="7" t="s">
        <v>14</v>
      </c>
      <c r="C20" s="20" t="s">
        <v>28</v>
      </c>
      <c r="D20" s="20" t="s">
        <v>16</v>
      </c>
      <c r="E20" s="13">
        <v>2518</v>
      </c>
      <c r="F20" s="1">
        <v>10</v>
      </c>
      <c r="G20" s="1">
        <v>12</v>
      </c>
      <c r="H20" s="1">
        <v>30216</v>
      </c>
      <c r="I20" s="1">
        <v>0</v>
      </c>
      <c r="J20" s="1">
        <v>30216</v>
      </c>
      <c r="K20" s="1">
        <v>7554</v>
      </c>
      <c r="L20" s="1">
        <v>22662</v>
      </c>
      <c r="M20" s="17">
        <v>41791</v>
      </c>
      <c r="N20" s="7" t="str">
        <f>TEXT(financials[[#This Row],[Date]],"dddd")</f>
        <v>Sunday</v>
      </c>
    </row>
    <row r="21" spans="1:14" x14ac:dyDescent="0.3">
      <c r="A21" s="7" t="s">
        <v>13</v>
      </c>
      <c r="B21" s="7" t="s">
        <v>18</v>
      </c>
      <c r="C21" s="20" t="s">
        <v>28</v>
      </c>
      <c r="D21" s="20" t="s">
        <v>16</v>
      </c>
      <c r="E21" s="13">
        <v>1006</v>
      </c>
      <c r="F21" s="1">
        <v>10</v>
      </c>
      <c r="G21" s="1">
        <v>350</v>
      </c>
      <c r="H21" s="1">
        <v>352100</v>
      </c>
      <c r="I21" s="1">
        <v>0</v>
      </c>
      <c r="J21" s="1">
        <v>352100</v>
      </c>
      <c r="K21" s="1">
        <v>261560</v>
      </c>
      <c r="L21" s="1">
        <v>90540</v>
      </c>
      <c r="M21" s="17">
        <v>41791</v>
      </c>
      <c r="N21" s="7" t="str">
        <f>TEXT(financials[[#This Row],[Date]],"dddd")</f>
        <v>Sunday</v>
      </c>
    </row>
    <row r="22" spans="1:14" x14ac:dyDescent="0.3">
      <c r="A22" s="7" t="s">
        <v>23</v>
      </c>
      <c r="B22" s="7" t="s">
        <v>18</v>
      </c>
      <c r="C22" s="20" t="s">
        <v>28</v>
      </c>
      <c r="D22" s="20" t="s">
        <v>16</v>
      </c>
      <c r="E22" s="13">
        <v>367</v>
      </c>
      <c r="F22" s="1">
        <v>10</v>
      </c>
      <c r="G22" s="1">
        <v>12</v>
      </c>
      <c r="H22" s="1">
        <v>4404</v>
      </c>
      <c r="I22" s="1">
        <v>0</v>
      </c>
      <c r="J22" s="1">
        <v>4404</v>
      </c>
      <c r="K22" s="1">
        <v>1101</v>
      </c>
      <c r="L22" s="1">
        <v>3303</v>
      </c>
      <c r="M22" s="17">
        <v>41821</v>
      </c>
      <c r="N22" s="7" t="str">
        <f>TEXT(financials[[#This Row],[Date]],"dddd")</f>
        <v>Tuesday</v>
      </c>
    </row>
    <row r="23" spans="1:14" x14ac:dyDescent="0.3">
      <c r="A23" s="7" t="s">
        <v>13</v>
      </c>
      <c r="B23" s="7" t="s">
        <v>21</v>
      </c>
      <c r="C23" s="20" t="s">
        <v>28</v>
      </c>
      <c r="D23" s="20" t="s">
        <v>16</v>
      </c>
      <c r="E23" s="13">
        <v>883</v>
      </c>
      <c r="F23" s="1">
        <v>10</v>
      </c>
      <c r="G23" s="1">
        <v>7</v>
      </c>
      <c r="H23" s="1">
        <v>6181</v>
      </c>
      <c r="I23" s="1">
        <v>0</v>
      </c>
      <c r="J23" s="1">
        <v>6181</v>
      </c>
      <c r="K23" s="1">
        <v>4415</v>
      </c>
      <c r="L23" s="1">
        <v>1766</v>
      </c>
      <c r="M23" s="17">
        <v>41852</v>
      </c>
      <c r="N23" s="7" t="str">
        <f>TEXT(financials[[#This Row],[Date]],"dddd")</f>
        <v>Friday</v>
      </c>
    </row>
    <row r="24" spans="1:14" x14ac:dyDescent="0.3">
      <c r="A24" s="7" t="s">
        <v>19</v>
      </c>
      <c r="B24" s="7" t="s">
        <v>20</v>
      </c>
      <c r="C24" s="20" t="s">
        <v>28</v>
      </c>
      <c r="D24" s="20" t="s">
        <v>16</v>
      </c>
      <c r="E24" s="13">
        <v>549</v>
      </c>
      <c r="F24" s="1">
        <v>10</v>
      </c>
      <c r="G24" s="1">
        <v>15</v>
      </c>
      <c r="H24" s="1">
        <v>8235</v>
      </c>
      <c r="I24" s="1">
        <v>0</v>
      </c>
      <c r="J24" s="1">
        <v>8235</v>
      </c>
      <c r="K24" s="1">
        <v>5490</v>
      </c>
      <c r="L24" s="1">
        <v>2745</v>
      </c>
      <c r="M24" s="17">
        <v>41518</v>
      </c>
      <c r="N24" s="7" t="str">
        <f>TEXT(financials[[#This Row],[Date]],"dddd")</f>
        <v>Sunday</v>
      </c>
    </row>
    <row r="25" spans="1:14" x14ac:dyDescent="0.3">
      <c r="A25" s="7" t="s">
        <v>25</v>
      </c>
      <c r="B25" s="7" t="s">
        <v>21</v>
      </c>
      <c r="C25" s="20" t="s">
        <v>28</v>
      </c>
      <c r="D25" s="20" t="s">
        <v>16</v>
      </c>
      <c r="E25" s="13">
        <v>788</v>
      </c>
      <c r="F25" s="1">
        <v>10</v>
      </c>
      <c r="G25" s="1">
        <v>300</v>
      </c>
      <c r="H25" s="1">
        <v>236400</v>
      </c>
      <c r="I25" s="1">
        <v>0</v>
      </c>
      <c r="J25" s="1">
        <v>236400</v>
      </c>
      <c r="K25" s="1">
        <v>197000</v>
      </c>
      <c r="L25" s="1">
        <v>39400</v>
      </c>
      <c r="M25" s="17">
        <v>41518</v>
      </c>
      <c r="N25" s="7" t="str">
        <f>TEXT(financials[[#This Row],[Date]],"dddd")</f>
        <v>Sunday</v>
      </c>
    </row>
    <row r="26" spans="1:14" x14ac:dyDescent="0.3">
      <c r="A26" s="7" t="s">
        <v>19</v>
      </c>
      <c r="B26" s="7" t="s">
        <v>21</v>
      </c>
      <c r="C26" s="20" t="s">
        <v>28</v>
      </c>
      <c r="D26" s="20" t="s">
        <v>16</v>
      </c>
      <c r="E26" s="13">
        <v>2472</v>
      </c>
      <c r="F26" s="1">
        <v>10</v>
      </c>
      <c r="G26" s="1">
        <v>15</v>
      </c>
      <c r="H26" s="1">
        <v>37080</v>
      </c>
      <c r="I26" s="1">
        <v>0</v>
      </c>
      <c r="J26" s="1">
        <v>37080</v>
      </c>
      <c r="K26" s="1">
        <v>24720</v>
      </c>
      <c r="L26" s="1">
        <v>12360</v>
      </c>
      <c r="M26" s="17">
        <v>41883</v>
      </c>
      <c r="N26" s="7" t="str">
        <f>TEXT(financials[[#This Row],[Date]],"dddd")</f>
        <v>Monday</v>
      </c>
    </row>
    <row r="27" spans="1:14" x14ac:dyDescent="0.3">
      <c r="A27" s="7" t="s">
        <v>13</v>
      </c>
      <c r="B27" s="7" t="s">
        <v>27</v>
      </c>
      <c r="C27" s="20" t="s">
        <v>28</v>
      </c>
      <c r="D27" s="20" t="s">
        <v>16</v>
      </c>
      <c r="E27" s="13">
        <v>1143</v>
      </c>
      <c r="F27" s="1">
        <v>10</v>
      </c>
      <c r="G27" s="1">
        <v>7</v>
      </c>
      <c r="H27" s="1">
        <v>8001</v>
      </c>
      <c r="I27" s="1">
        <v>0</v>
      </c>
      <c r="J27" s="1">
        <v>8001</v>
      </c>
      <c r="K27" s="1">
        <v>5715</v>
      </c>
      <c r="L27" s="1">
        <v>2286</v>
      </c>
      <c r="M27" s="17">
        <v>41913</v>
      </c>
      <c r="N27" s="7" t="str">
        <f>TEXT(financials[[#This Row],[Date]],"dddd")</f>
        <v>Wednesday</v>
      </c>
    </row>
    <row r="28" spans="1:14" x14ac:dyDescent="0.3">
      <c r="A28" s="7" t="s">
        <v>13</v>
      </c>
      <c r="B28" s="7" t="s">
        <v>14</v>
      </c>
      <c r="C28" s="20" t="s">
        <v>28</v>
      </c>
      <c r="D28" s="20" t="s">
        <v>16</v>
      </c>
      <c r="E28" s="13">
        <v>1725</v>
      </c>
      <c r="F28" s="1">
        <v>10</v>
      </c>
      <c r="G28" s="1">
        <v>350</v>
      </c>
      <c r="H28" s="1">
        <v>603750</v>
      </c>
      <c r="I28" s="1">
        <v>0</v>
      </c>
      <c r="J28" s="1">
        <v>603750</v>
      </c>
      <c r="K28" s="1">
        <v>448500</v>
      </c>
      <c r="L28" s="1">
        <v>155250</v>
      </c>
      <c r="M28" s="17">
        <v>41579</v>
      </c>
      <c r="N28" s="7" t="str">
        <f>TEXT(financials[[#This Row],[Date]],"dddd")</f>
        <v>Friday</v>
      </c>
    </row>
    <row r="29" spans="1:14" x14ac:dyDescent="0.3">
      <c r="A29" s="7" t="s">
        <v>23</v>
      </c>
      <c r="B29" s="7" t="s">
        <v>27</v>
      </c>
      <c r="C29" s="20" t="s">
        <v>28</v>
      </c>
      <c r="D29" s="20" t="s">
        <v>16</v>
      </c>
      <c r="E29" s="13">
        <v>912</v>
      </c>
      <c r="F29" s="1">
        <v>10</v>
      </c>
      <c r="G29" s="1">
        <v>12</v>
      </c>
      <c r="H29" s="1">
        <v>10944</v>
      </c>
      <c r="I29" s="1">
        <v>0</v>
      </c>
      <c r="J29" s="1">
        <v>10944</v>
      </c>
      <c r="K29" s="1">
        <v>2736</v>
      </c>
      <c r="L29" s="1">
        <v>8208</v>
      </c>
      <c r="M29" s="17">
        <v>41579</v>
      </c>
      <c r="N29" s="7" t="str">
        <f>TEXT(financials[[#This Row],[Date]],"dddd")</f>
        <v>Friday</v>
      </c>
    </row>
    <row r="30" spans="1:14" x14ac:dyDescent="0.3">
      <c r="A30" s="7" t="s">
        <v>19</v>
      </c>
      <c r="B30" s="7" t="s">
        <v>14</v>
      </c>
      <c r="C30" s="20" t="s">
        <v>28</v>
      </c>
      <c r="D30" s="20" t="s">
        <v>16</v>
      </c>
      <c r="E30" s="13">
        <v>2152</v>
      </c>
      <c r="F30" s="1">
        <v>10</v>
      </c>
      <c r="G30" s="1">
        <v>15</v>
      </c>
      <c r="H30" s="1">
        <v>32280</v>
      </c>
      <c r="I30" s="1">
        <v>0</v>
      </c>
      <c r="J30" s="1">
        <v>32280</v>
      </c>
      <c r="K30" s="1">
        <v>21520</v>
      </c>
      <c r="L30" s="1">
        <v>10760</v>
      </c>
      <c r="M30" s="17">
        <v>41609</v>
      </c>
      <c r="N30" s="7" t="str">
        <f>TEXT(financials[[#This Row],[Date]],"dddd")</f>
        <v>Sunday</v>
      </c>
    </row>
    <row r="31" spans="1:14" x14ac:dyDescent="0.3">
      <c r="A31" s="7" t="s">
        <v>13</v>
      </c>
      <c r="B31" s="7" t="s">
        <v>14</v>
      </c>
      <c r="C31" s="20" t="s">
        <v>28</v>
      </c>
      <c r="D31" s="20" t="s">
        <v>16</v>
      </c>
      <c r="E31" s="13">
        <v>1817</v>
      </c>
      <c r="F31" s="1">
        <v>10</v>
      </c>
      <c r="G31" s="1">
        <v>20</v>
      </c>
      <c r="H31" s="1">
        <v>36340</v>
      </c>
      <c r="I31" s="1">
        <v>0</v>
      </c>
      <c r="J31" s="1">
        <v>36340</v>
      </c>
      <c r="K31" s="1">
        <v>18170</v>
      </c>
      <c r="L31" s="1">
        <v>18170</v>
      </c>
      <c r="M31" s="17">
        <v>41974</v>
      </c>
      <c r="N31" s="7" t="str">
        <f>TEXT(financials[[#This Row],[Date]],"dddd")</f>
        <v>Monday</v>
      </c>
    </row>
    <row r="32" spans="1:14" x14ac:dyDescent="0.3">
      <c r="A32" s="7" t="s">
        <v>13</v>
      </c>
      <c r="B32" s="7" t="s">
        <v>18</v>
      </c>
      <c r="C32" s="20" t="s">
        <v>28</v>
      </c>
      <c r="D32" s="20" t="s">
        <v>16</v>
      </c>
      <c r="E32" s="13">
        <v>1513</v>
      </c>
      <c r="F32" s="1">
        <v>10</v>
      </c>
      <c r="G32" s="1">
        <v>350</v>
      </c>
      <c r="H32" s="1">
        <v>529550</v>
      </c>
      <c r="I32" s="1">
        <v>0</v>
      </c>
      <c r="J32" s="1">
        <v>529550</v>
      </c>
      <c r="K32" s="1">
        <v>393380</v>
      </c>
      <c r="L32" s="1">
        <v>136170</v>
      </c>
      <c r="M32" s="17">
        <v>41974</v>
      </c>
      <c r="N32" s="7" t="str">
        <f>TEXT(financials[[#This Row],[Date]],"dddd")</f>
        <v>Monday</v>
      </c>
    </row>
    <row r="33" spans="1:14" x14ac:dyDescent="0.3">
      <c r="A33" s="7" t="s">
        <v>13</v>
      </c>
      <c r="B33" s="7" t="s">
        <v>21</v>
      </c>
      <c r="C33" s="20" t="s">
        <v>29</v>
      </c>
      <c r="D33" s="20" t="s">
        <v>16</v>
      </c>
      <c r="E33" s="13">
        <v>1493</v>
      </c>
      <c r="F33" s="1">
        <v>120</v>
      </c>
      <c r="G33" s="1">
        <v>7</v>
      </c>
      <c r="H33" s="1">
        <v>10451</v>
      </c>
      <c r="I33" s="1">
        <v>0</v>
      </c>
      <c r="J33" s="1">
        <v>10451</v>
      </c>
      <c r="K33" s="1">
        <v>7465</v>
      </c>
      <c r="L33" s="1">
        <v>2986</v>
      </c>
      <c r="M33" s="17">
        <v>41640</v>
      </c>
      <c r="N33" s="7" t="str">
        <f>TEXT(financials[[#This Row],[Date]],"dddd")</f>
        <v>Wednesday</v>
      </c>
    </row>
    <row r="34" spans="1:14" x14ac:dyDescent="0.3">
      <c r="A34" s="7" t="s">
        <v>24</v>
      </c>
      <c r="B34" s="7" t="s">
        <v>20</v>
      </c>
      <c r="C34" s="20" t="s">
        <v>29</v>
      </c>
      <c r="D34" s="20" t="s">
        <v>16</v>
      </c>
      <c r="E34" s="13">
        <v>1804</v>
      </c>
      <c r="F34" s="1">
        <v>120</v>
      </c>
      <c r="G34" s="1">
        <v>125</v>
      </c>
      <c r="H34" s="1">
        <v>225500</v>
      </c>
      <c r="I34" s="1">
        <v>0</v>
      </c>
      <c r="J34" s="1">
        <v>225500</v>
      </c>
      <c r="K34" s="1">
        <v>216480</v>
      </c>
      <c r="L34" s="1">
        <v>9020</v>
      </c>
      <c r="M34" s="17">
        <v>41671</v>
      </c>
      <c r="N34" s="7" t="str">
        <f>TEXT(financials[[#This Row],[Date]],"dddd")</f>
        <v>Saturday</v>
      </c>
    </row>
    <row r="35" spans="1:14" x14ac:dyDescent="0.3">
      <c r="A35" s="7" t="s">
        <v>23</v>
      </c>
      <c r="B35" s="7" t="s">
        <v>18</v>
      </c>
      <c r="C35" s="20" t="s">
        <v>29</v>
      </c>
      <c r="D35" s="20" t="s">
        <v>16</v>
      </c>
      <c r="E35" s="13">
        <v>2161</v>
      </c>
      <c r="F35" s="1">
        <v>120</v>
      </c>
      <c r="G35" s="1">
        <v>12</v>
      </c>
      <c r="H35" s="1">
        <v>25932</v>
      </c>
      <c r="I35" s="1">
        <v>0</v>
      </c>
      <c r="J35" s="1">
        <v>25932</v>
      </c>
      <c r="K35" s="1">
        <v>6483</v>
      </c>
      <c r="L35" s="1">
        <v>19449</v>
      </c>
      <c r="M35" s="17">
        <v>41699</v>
      </c>
      <c r="N35" s="7" t="str">
        <f>TEXT(financials[[#This Row],[Date]],"dddd")</f>
        <v>Saturday</v>
      </c>
    </row>
    <row r="36" spans="1:14" x14ac:dyDescent="0.3">
      <c r="A36" s="7" t="s">
        <v>13</v>
      </c>
      <c r="B36" s="7" t="s">
        <v>18</v>
      </c>
      <c r="C36" s="20" t="s">
        <v>29</v>
      </c>
      <c r="D36" s="20" t="s">
        <v>16</v>
      </c>
      <c r="E36" s="13">
        <v>1006</v>
      </c>
      <c r="F36" s="1">
        <v>120</v>
      </c>
      <c r="G36" s="1">
        <v>350</v>
      </c>
      <c r="H36" s="1">
        <v>352100</v>
      </c>
      <c r="I36" s="1">
        <v>0</v>
      </c>
      <c r="J36" s="1">
        <v>352100</v>
      </c>
      <c r="K36" s="1">
        <v>261560</v>
      </c>
      <c r="L36" s="1">
        <v>90540</v>
      </c>
      <c r="M36" s="17">
        <v>41791</v>
      </c>
      <c r="N36" s="7" t="str">
        <f>TEXT(financials[[#This Row],[Date]],"dddd")</f>
        <v>Sunday</v>
      </c>
    </row>
    <row r="37" spans="1:14" x14ac:dyDescent="0.3">
      <c r="A37" s="7" t="s">
        <v>23</v>
      </c>
      <c r="B37" s="7" t="s">
        <v>18</v>
      </c>
      <c r="C37" s="20" t="s">
        <v>29</v>
      </c>
      <c r="D37" s="20" t="s">
        <v>16</v>
      </c>
      <c r="E37" s="13">
        <v>1545</v>
      </c>
      <c r="F37" s="1">
        <v>120</v>
      </c>
      <c r="G37" s="1">
        <v>12</v>
      </c>
      <c r="H37" s="1">
        <v>18540</v>
      </c>
      <c r="I37" s="1">
        <v>0</v>
      </c>
      <c r="J37" s="1">
        <v>18540</v>
      </c>
      <c r="K37" s="1">
        <v>4635</v>
      </c>
      <c r="L37" s="1">
        <v>13905</v>
      </c>
      <c r="M37" s="17">
        <v>41791</v>
      </c>
      <c r="N37" s="7" t="str">
        <f>TEXT(financials[[#This Row],[Date]],"dddd")</f>
        <v>Sunday</v>
      </c>
    </row>
    <row r="38" spans="1:14" x14ac:dyDescent="0.3">
      <c r="A38" s="7" t="s">
        <v>24</v>
      </c>
      <c r="B38" s="7" t="s">
        <v>27</v>
      </c>
      <c r="C38" s="20" t="s">
        <v>29</v>
      </c>
      <c r="D38" s="20" t="s">
        <v>16</v>
      </c>
      <c r="E38" s="13">
        <v>2821</v>
      </c>
      <c r="F38" s="1">
        <v>120</v>
      </c>
      <c r="G38" s="1">
        <v>125</v>
      </c>
      <c r="H38" s="1">
        <v>352625</v>
      </c>
      <c r="I38" s="1">
        <v>0</v>
      </c>
      <c r="J38" s="1">
        <v>352625</v>
      </c>
      <c r="K38" s="1">
        <v>338520</v>
      </c>
      <c r="L38" s="1">
        <v>14105</v>
      </c>
      <c r="M38" s="17">
        <v>41852</v>
      </c>
      <c r="N38" s="7" t="str">
        <f>TEXT(financials[[#This Row],[Date]],"dddd")</f>
        <v>Friday</v>
      </c>
    </row>
    <row r="39" spans="1:14" x14ac:dyDescent="0.3">
      <c r="A39" s="7" t="s">
        <v>24</v>
      </c>
      <c r="B39" s="7" t="s">
        <v>14</v>
      </c>
      <c r="C39" s="20" t="s">
        <v>29</v>
      </c>
      <c r="D39" s="20" t="s">
        <v>16</v>
      </c>
      <c r="E39" s="13">
        <v>345</v>
      </c>
      <c r="F39" s="1">
        <v>120</v>
      </c>
      <c r="G39" s="1">
        <v>125</v>
      </c>
      <c r="H39" s="1">
        <v>43125</v>
      </c>
      <c r="I39" s="1">
        <v>0</v>
      </c>
      <c r="J39" s="1">
        <v>43125</v>
      </c>
      <c r="K39" s="1">
        <v>41400</v>
      </c>
      <c r="L39" s="1">
        <v>1725</v>
      </c>
      <c r="M39" s="17">
        <v>41548</v>
      </c>
      <c r="N39" s="7" t="str">
        <f>TEXT(financials[[#This Row],[Date]],"dddd")</f>
        <v>Tuesday</v>
      </c>
    </row>
    <row r="40" spans="1:14" x14ac:dyDescent="0.3">
      <c r="A40" s="7" t="s">
        <v>25</v>
      </c>
      <c r="B40" s="7" t="s">
        <v>14</v>
      </c>
      <c r="C40" s="20" t="s">
        <v>30</v>
      </c>
      <c r="D40" s="20" t="s">
        <v>16</v>
      </c>
      <c r="E40" s="13">
        <v>2001</v>
      </c>
      <c r="F40" s="1">
        <v>250</v>
      </c>
      <c r="G40" s="1">
        <v>300</v>
      </c>
      <c r="H40" s="1">
        <v>600300</v>
      </c>
      <c r="I40" s="1">
        <v>0</v>
      </c>
      <c r="J40" s="1">
        <v>600300</v>
      </c>
      <c r="K40" s="1">
        <v>500250</v>
      </c>
      <c r="L40" s="1">
        <v>100050</v>
      </c>
      <c r="M40" s="17">
        <v>41671</v>
      </c>
      <c r="N40" s="7" t="str">
        <f>TEXT(financials[[#This Row],[Date]],"dddd")</f>
        <v>Saturday</v>
      </c>
    </row>
    <row r="41" spans="1:14" x14ac:dyDescent="0.3">
      <c r="A41" s="7" t="s">
        <v>23</v>
      </c>
      <c r="B41" s="7" t="s">
        <v>18</v>
      </c>
      <c r="C41" s="20" t="s">
        <v>30</v>
      </c>
      <c r="D41" s="20" t="s">
        <v>16</v>
      </c>
      <c r="E41" s="13">
        <v>2838</v>
      </c>
      <c r="F41" s="1">
        <v>250</v>
      </c>
      <c r="G41" s="1">
        <v>12</v>
      </c>
      <c r="H41" s="1">
        <v>34056</v>
      </c>
      <c r="I41" s="1">
        <v>0</v>
      </c>
      <c r="J41" s="1">
        <v>34056</v>
      </c>
      <c r="K41" s="1">
        <v>8514</v>
      </c>
      <c r="L41" s="1">
        <v>25542</v>
      </c>
      <c r="M41" s="17">
        <v>41730</v>
      </c>
      <c r="N41" s="7" t="str">
        <f>TEXT(financials[[#This Row],[Date]],"dddd")</f>
        <v>Tuesday</v>
      </c>
    </row>
    <row r="42" spans="1:14" x14ac:dyDescent="0.3">
      <c r="A42" s="7" t="s">
        <v>19</v>
      </c>
      <c r="B42" s="7" t="s">
        <v>20</v>
      </c>
      <c r="C42" s="20" t="s">
        <v>30</v>
      </c>
      <c r="D42" s="20" t="s">
        <v>16</v>
      </c>
      <c r="E42" s="13">
        <v>2178</v>
      </c>
      <c r="F42" s="1">
        <v>250</v>
      </c>
      <c r="G42" s="1">
        <v>15</v>
      </c>
      <c r="H42" s="1">
        <v>32670</v>
      </c>
      <c r="I42" s="1">
        <v>0</v>
      </c>
      <c r="J42" s="1">
        <v>32670</v>
      </c>
      <c r="K42" s="1">
        <v>21780</v>
      </c>
      <c r="L42" s="1">
        <v>10890</v>
      </c>
      <c r="M42" s="17">
        <v>41791</v>
      </c>
      <c r="N42" s="7" t="str">
        <f>TEXT(financials[[#This Row],[Date]],"dddd")</f>
        <v>Sunday</v>
      </c>
    </row>
    <row r="43" spans="1:14" x14ac:dyDescent="0.3">
      <c r="A43" s="7" t="s">
        <v>19</v>
      </c>
      <c r="B43" s="7" t="s">
        <v>18</v>
      </c>
      <c r="C43" s="20" t="s">
        <v>30</v>
      </c>
      <c r="D43" s="20" t="s">
        <v>16</v>
      </c>
      <c r="E43" s="13">
        <v>888</v>
      </c>
      <c r="F43" s="1">
        <v>250</v>
      </c>
      <c r="G43" s="1">
        <v>15</v>
      </c>
      <c r="H43" s="1">
        <v>13320</v>
      </c>
      <c r="I43" s="1">
        <v>0</v>
      </c>
      <c r="J43" s="1">
        <v>13320</v>
      </c>
      <c r="K43" s="1">
        <v>8880</v>
      </c>
      <c r="L43" s="1">
        <v>4440</v>
      </c>
      <c r="M43" s="17">
        <v>41791</v>
      </c>
      <c r="N43" s="7" t="str">
        <f>TEXT(financials[[#This Row],[Date]],"dddd")</f>
        <v>Sunday</v>
      </c>
    </row>
    <row r="44" spans="1:14" x14ac:dyDescent="0.3">
      <c r="A44" s="7" t="s">
        <v>13</v>
      </c>
      <c r="B44" s="7" t="s">
        <v>20</v>
      </c>
      <c r="C44" s="20" t="s">
        <v>30</v>
      </c>
      <c r="D44" s="20" t="s">
        <v>16</v>
      </c>
      <c r="E44" s="13">
        <v>1527</v>
      </c>
      <c r="F44" s="1">
        <v>250</v>
      </c>
      <c r="G44" s="1">
        <v>350</v>
      </c>
      <c r="H44" s="1">
        <v>534450</v>
      </c>
      <c r="I44" s="1">
        <v>0</v>
      </c>
      <c r="J44" s="1">
        <v>534450</v>
      </c>
      <c r="K44" s="1">
        <v>397020</v>
      </c>
      <c r="L44" s="1">
        <v>137430</v>
      </c>
      <c r="M44" s="17">
        <v>41518</v>
      </c>
      <c r="N44" s="7" t="str">
        <f>TEXT(financials[[#This Row],[Date]],"dddd")</f>
        <v>Sunday</v>
      </c>
    </row>
    <row r="45" spans="1:14" x14ac:dyDescent="0.3">
      <c r="A45" s="7" t="s">
        <v>25</v>
      </c>
      <c r="B45" s="7" t="s">
        <v>20</v>
      </c>
      <c r="C45" s="20" t="s">
        <v>30</v>
      </c>
      <c r="D45" s="20" t="s">
        <v>16</v>
      </c>
      <c r="E45" s="13">
        <v>2151</v>
      </c>
      <c r="F45" s="1">
        <v>250</v>
      </c>
      <c r="G45" s="1">
        <v>300</v>
      </c>
      <c r="H45" s="1">
        <v>645300</v>
      </c>
      <c r="I45" s="1">
        <v>0</v>
      </c>
      <c r="J45" s="1">
        <v>645300</v>
      </c>
      <c r="K45" s="1">
        <v>537750</v>
      </c>
      <c r="L45" s="1">
        <v>107550</v>
      </c>
      <c r="M45" s="17">
        <v>41883</v>
      </c>
      <c r="N45" s="7" t="str">
        <f>TEXT(financials[[#This Row],[Date]],"dddd")</f>
        <v>Monday</v>
      </c>
    </row>
    <row r="46" spans="1:14" x14ac:dyDescent="0.3">
      <c r="A46" s="7" t="s">
        <v>13</v>
      </c>
      <c r="B46" s="7" t="s">
        <v>14</v>
      </c>
      <c r="C46" s="20" t="s">
        <v>30</v>
      </c>
      <c r="D46" s="20" t="s">
        <v>16</v>
      </c>
      <c r="E46" s="13">
        <v>1817</v>
      </c>
      <c r="F46" s="1">
        <v>250</v>
      </c>
      <c r="G46" s="1">
        <v>20</v>
      </c>
      <c r="H46" s="1">
        <v>36340</v>
      </c>
      <c r="I46" s="1">
        <v>0</v>
      </c>
      <c r="J46" s="1">
        <v>36340</v>
      </c>
      <c r="K46" s="1">
        <v>18170</v>
      </c>
      <c r="L46" s="1">
        <v>18170</v>
      </c>
      <c r="M46" s="17">
        <v>41974</v>
      </c>
      <c r="N46" s="7" t="str">
        <f>TEXT(financials[[#This Row],[Date]],"dddd")</f>
        <v>Monday</v>
      </c>
    </row>
    <row r="47" spans="1:14" x14ac:dyDescent="0.3">
      <c r="A47" s="7" t="s">
        <v>13</v>
      </c>
      <c r="B47" s="7" t="s">
        <v>20</v>
      </c>
      <c r="C47" s="20" t="s">
        <v>31</v>
      </c>
      <c r="D47" s="20" t="s">
        <v>16</v>
      </c>
      <c r="E47" s="13">
        <v>2750</v>
      </c>
      <c r="F47" s="1">
        <v>260</v>
      </c>
      <c r="G47" s="1">
        <v>350</v>
      </c>
      <c r="H47" s="1">
        <v>962500</v>
      </c>
      <c r="I47" s="1">
        <v>0</v>
      </c>
      <c r="J47" s="1">
        <v>962500</v>
      </c>
      <c r="K47" s="1">
        <v>715000</v>
      </c>
      <c r="L47" s="1">
        <v>247500</v>
      </c>
      <c r="M47" s="17">
        <v>41671</v>
      </c>
      <c r="N47" s="7" t="str">
        <f>TEXT(financials[[#This Row],[Date]],"dddd")</f>
        <v>Saturday</v>
      </c>
    </row>
    <row r="48" spans="1:14" x14ac:dyDescent="0.3">
      <c r="A48" s="7" t="s">
        <v>23</v>
      </c>
      <c r="B48" s="7" t="s">
        <v>27</v>
      </c>
      <c r="C48" s="20" t="s">
        <v>31</v>
      </c>
      <c r="D48" s="20" t="s">
        <v>16</v>
      </c>
      <c r="E48" s="13">
        <v>1953</v>
      </c>
      <c r="F48" s="1">
        <v>260</v>
      </c>
      <c r="G48" s="1">
        <v>12</v>
      </c>
      <c r="H48" s="1">
        <v>23436</v>
      </c>
      <c r="I48" s="1">
        <v>0</v>
      </c>
      <c r="J48" s="1">
        <v>23436</v>
      </c>
      <c r="K48" s="1">
        <v>5859</v>
      </c>
      <c r="L48" s="1">
        <v>17577</v>
      </c>
      <c r="M48" s="17">
        <v>41730</v>
      </c>
      <c r="N48" s="7" t="str">
        <f>TEXT(financials[[#This Row],[Date]],"dddd")</f>
        <v>Tuesday</v>
      </c>
    </row>
    <row r="49" spans="1:14" x14ac:dyDescent="0.3">
      <c r="A49" s="7" t="s">
        <v>24</v>
      </c>
      <c r="B49" s="7" t="s">
        <v>18</v>
      </c>
      <c r="C49" s="20" t="s">
        <v>31</v>
      </c>
      <c r="D49" s="20" t="s">
        <v>16</v>
      </c>
      <c r="E49" s="13">
        <v>4219.5</v>
      </c>
      <c r="F49" s="1">
        <v>260</v>
      </c>
      <c r="G49" s="1">
        <v>125</v>
      </c>
      <c r="H49" s="1">
        <v>527437.5</v>
      </c>
      <c r="I49" s="1">
        <v>0</v>
      </c>
      <c r="J49" s="1">
        <v>527437.5</v>
      </c>
      <c r="K49" s="1">
        <v>506340</v>
      </c>
      <c r="L49" s="1">
        <v>21097.5</v>
      </c>
      <c r="M49" s="17">
        <v>41730</v>
      </c>
      <c r="N49" s="7" t="str">
        <f>TEXT(financials[[#This Row],[Date]],"dddd")</f>
        <v>Tuesday</v>
      </c>
    </row>
    <row r="50" spans="1:14" x14ac:dyDescent="0.3">
      <c r="A50" s="7" t="s">
        <v>13</v>
      </c>
      <c r="B50" s="7" t="s">
        <v>20</v>
      </c>
      <c r="C50" s="20" t="s">
        <v>31</v>
      </c>
      <c r="D50" s="20" t="s">
        <v>16</v>
      </c>
      <c r="E50" s="13">
        <v>1899</v>
      </c>
      <c r="F50" s="1">
        <v>260</v>
      </c>
      <c r="G50" s="1">
        <v>20</v>
      </c>
      <c r="H50" s="1">
        <v>37980</v>
      </c>
      <c r="I50" s="1">
        <v>0</v>
      </c>
      <c r="J50" s="1">
        <v>37980</v>
      </c>
      <c r="K50" s="1">
        <v>18990</v>
      </c>
      <c r="L50" s="1">
        <v>18990</v>
      </c>
      <c r="M50" s="17">
        <v>41791</v>
      </c>
      <c r="N50" s="7" t="str">
        <f>TEXT(financials[[#This Row],[Date]],"dddd")</f>
        <v>Sunday</v>
      </c>
    </row>
    <row r="51" spans="1:14" x14ac:dyDescent="0.3">
      <c r="A51" s="7" t="s">
        <v>13</v>
      </c>
      <c r="B51" s="7" t="s">
        <v>18</v>
      </c>
      <c r="C51" s="20" t="s">
        <v>31</v>
      </c>
      <c r="D51" s="20" t="s">
        <v>16</v>
      </c>
      <c r="E51" s="13">
        <v>1686</v>
      </c>
      <c r="F51" s="1">
        <v>260</v>
      </c>
      <c r="G51" s="1">
        <v>7</v>
      </c>
      <c r="H51" s="1">
        <v>11802</v>
      </c>
      <c r="I51" s="1">
        <v>0</v>
      </c>
      <c r="J51" s="1">
        <v>11802</v>
      </c>
      <c r="K51" s="1">
        <v>8430</v>
      </c>
      <c r="L51" s="1">
        <v>3372</v>
      </c>
      <c r="M51" s="17">
        <v>41821</v>
      </c>
      <c r="N51" s="7" t="str">
        <f>TEXT(financials[[#This Row],[Date]],"dddd")</f>
        <v>Tuesday</v>
      </c>
    </row>
    <row r="52" spans="1:14" x14ac:dyDescent="0.3">
      <c r="A52" s="7" t="s">
        <v>23</v>
      </c>
      <c r="B52" s="7" t="s">
        <v>27</v>
      </c>
      <c r="C52" s="20" t="s">
        <v>31</v>
      </c>
      <c r="D52" s="20" t="s">
        <v>16</v>
      </c>
      <c r="E52" s="13">
        <v>2141</v>
      </c>
      <c r="F52" s="1">
        <v>260</v>
      </c>
      <c r="G52" s="1">
        <v>12</v>
      </c>
      <c r="H52" s="1">
        <v>25692</v>
      </c>
      <c r="I52" s="1">
        <v>0</v>
      </c>
      <c r="J52" s="1">
        <v>25692</v>
      </c>
      <c r="K52" s="1">
        <v>6423</v>
      </c>
      <c r="L52" s="1">
        <v>19269</v>
      </c>
      <c r="M52" s="17">
        <v>41852</v>
      </c>
      <c r="N52" s="7" t="str">
        <f>TEXT(financials[[#This Row],[Date]],"dddd")</f>
        <v>Friday</v>
      </c>
    </row>
    <row r="53" spans="1:14" x14ac:dyDescent="0.3">
      <c r="A53" s="7" t="s">
        <v>13</v>
      </c>
      <c r="B53" s="7" t="s">
        <v>27</v>
      </c>
      <c r="C53" s="20" t="s">
        <v>31</v>
      </c>
      <c r="D53" s="20" t="s">
        <v>16</v>
      </c>
      <c r="E53" s="13">
        <v>1143</v>
      </c>
      <c r="F53" s="1">
        <v>260</v>
      </c>
      <c r="G53" s="1">
        <v>7</v>
      </c>
      <c r="H53" s="1">
        <v>8001</v>
      </c>
      <c r="I53" s="1">
        <v>0</v>
      </c>
      <c r="J53" s="1">
        <v>8001</v>
      </c>
      <c r="K53" s="1">
        <v>5715</v>
      </c>
      <c r="L53" s="1">
        <v>2286</v>
      </c>
      <c r="M53" s="17">
        <v>41913</v>
      </c>
      <c r="N53" s="7" t="str">
        <f>TEXT(financials[[#This Row],[Date]],"dddd")</f>
        <v>Wednesday</v>
      </c>
    </row>
    <row r="54" spans="1:14" x14ac:dyDescent="0.3">
      <c r="A54" s="7" t="s">
        <v>19</v>
      </c>
      <c r="B54" s="7" t="s">
        <v>27</v>
      </c>
      <c r="C54" s="20" t="s">
        <v>31</v>
      </c>
      <c r="D54" s="20" t="s">
        <v>16</v>
      </c>
      <c r="E54" s="13">
        <v>615</v>
      </c>
      <c r="F54" s="1">
        <v>260</v>
      </c>
      <c r="G54" s="1">
        <v>15</v>
      </c>
      <c r="H54" s="1">
        <v>9225</v>
      </c>
      <c r="I54" s="1">
        <v>0</v>
      </c>
      <c r="J54" s="1">
        <v>9225</v>
      </c>
      <c r="K54" s="1">
        <v>6150</v>
      </c>
      <c r="L54" s="1">
        <v>3075</v>
      </c>
      <c r="M54" s="17">
        <v>41974</v>
      </c>
      <c r="N54" s="7" t="str">
        <f>TEXT(financials[[#This Row],[Date]],"dddd")</f>
        <v>Monday</v>
      </c>
    </row>
    <row r="55" spans="1:14" x14ac:dyDescent="0.3">
      <c r="A55" s="7" t="s">
        <v>13</v>
      </c>
      <c r="B55" s="7" t="s">
        <v>20</v>
      </c>
      <c r="C55" s="20" t="s">
        <v>28</v>
      </c>
      <c r="D55" s="20" t="s">
        <v>32</v>
      </c>
      <c r="E55" s="13">
        <v>3945</v>
      </c>
      <c r="F55" s="1">
        <v>10</v>
      </c>
      <c r="G55" s="1">
        <v>7</v>
      </c>
      <c r="H55" s="1">
        <v>27615</v>
      </c>
      <c r="I55" s="1">
        <v>276.14999999999998</v>
      </c>
      <c r="J55" s="1">
        <v>27338.85</v>
      </c>
      <c r="K55" s="1">
        <v>19725</v>
      </c>
      <c r="L55" s="1">
        <v>7613.85</v>
      </c>
      <c r="M55" s="17">
        <v>41640</v>
      </c>
      <c r="N55" s="7" t="str">
        <f>TEXT(financials[[#This Row],[Date]],"dddd")</f>
        <v>Wednesday</v>
      </c>
    </row>
    <row r="56" spans="1:14" x14ac:dyDescent="0.3">
      <c r="A56" s="7" t="s">
        <v>19</v>
      </c>
      <c r="B56" s="7" t="s">
        <v>20</v>
      </c>
      <c r="C56" s="20" t="s">
        <v>28</v>
      </c>
      <c r="D56" s="20" t="s">
        <v>32</v>
      </c>
      <c r="E56" s="13">
        <v>2296</v>
      </c>
      <c r="F56" s="1">
        <v>10</v>
      </c>
      <c r="G56" s="1">
        <v>15</v>
      </c>
      <c r="H56" s="1">
        <v>34440</v>
      </c>
      <c r="I56" s="1">
        <v>344.4</v>
      </c>
      <c r="J56" s="1">
        <v>34095.599999999999</v>
      </c>
      <c r="K56" s="1">
        <v>22960</v>
      </c>
      <c r="L56" s="1">
        <v>11135.6</v>
      </c>
      <c r="M56" s="17">
        <v>41671</v>
      </c>
      <c r="N56" s="7" t="str">
        <f>TEXT(financials[[#This Row],[Date]],"dddd")</f>
        <v>Saturday</v>
      </c>
    </row>
    <row r="57" spans="1:14" x14ac:dyDescent="0.3">
      <c r="A57" s="7" t="s">
        <v>13</v>
      </c>
      <c r="B57" s="7" t="s">
        <v>20</v>
      </c>
      <c r="C57" s="20" t="s">
        <v>28</v>
      </c>
      <c r="D57" s="20" t="s">
        <v>32</v>
      </c>
      <c r="E57" s="13">
        <v>1030</v>
      </c>
      <c r="F57" s="1">
        <v>10</v>
      </c>
      <c r="G57" s="1">
        <v>7</v>
      </c>
      <c r="H57" s="1">
        <v>7210</v>
      </c>
      <c r="I57" s="1">
        <v>72.099999999999994</v>
      </c>
      <c r="J57" s="1">
        <v>7137.9</v>
      </c>
      <c r="K57" s="1">
        <v>5150</v>
      </c>
      <c r="L57" s="1">
        <v>1987.9</v>
      </c>
      <c r="M57" s="17">
        <v>41760</v>
      </c>
      <c r="N57" s="7" t="str">
        <f>TEXT(financials[[#This Row],[Date]],"dddd")</f>
        <v>Thursday</v>
      </c>
    </row>
    <row r="58" spans="1:14" x14ac:dyDescent="0.3">
      <c r="A58" s="7" t="s">
        <v>13</v>
      </c>
      <c r="B58" s="7" t="s">
        <v>20</v>
      </c>
      <c r="C58" s="20" t="s">
        <v>29</v>
      </c>
      <c r="D58" s="20" t="s">
        <v>32</v>
      </c>
      <c r="E58" s="13">
        <v>639</v>
      </c>
      <c r="F58" s="1">
        <v>120</v>
      </c>
      <c r="G58" s="1">
        <v>7</v>
      </c>
      <c r="H58" s="1">
        <v>4473</v>
      </c>
      <c r="I58" s="1">
        <v>44.73</v>
      </c>
      <c r="J58" s="1">
        <v>4428.2700000000004</v>
      </c>
      <c r="K58" s="1">
        <v>3195</v>
      </c>
      <c r="L58" s="1">
        <v>1233.27</v>
      </c>
      <c r="M58" s="17">
        <v>41944</v>
      </c>
      <c r="N58" s="7" t="str">
        <f>TEXT(financials[[#This Row],[Date]],"dddd")</f>
        <v>Saturday</v>
      </c>
    </row>
    <row r="59" spans="1:14" x14ac:dyDescent="0.3">
      <c r="A59" s="7" t="s">
        <v>13</v>
      </c>
      <c r="B59" s="7" t="s">
        <v>14</v>
      </c>
      <c r="C59" s="20" t="s">
        <v>30</v>
      </c>
      <c r="D59" s="20" t="s">
        <v>32</v>
      </c>
      <c r="E59" s="13">
        <v>1326</v>
      </c>
      <c r="F59" s="1">
        <v>250</v>
      </c>
      <c r="G59" s="1">
        <v>7</v>
      </c>
      <c r="H59" s="1">
        <v>9282</v>
      </c>
      <c r="I59" s="1">
        <v>92.82</v>
      </c>
      <c r="J59" s="1">
        <v>9189.18</v>
      </c>
      <c r="K59" s="1">
        <v>6630</v>
      </c>
      <c r="L59" s="1">
        <v>2559.1799999999998</v>
      </c>
      <c r="M59" s="17">
        <v>41699</v>
      </c>
      <c r="N59" s="7" t="str">
        <f>TEXT(financials[[#This Row],[Date]],"dddd")</f>
        <v>Saturday</v>
      </c>
    </row>
    <row r="60" spans="1:14" x14ac:dyDescent="0.3">
      <c r="A60" s="7" t="s">
        <v>23</v>
      </c>
      <c r="B60" s="7" t="s">
        <v>27</v>
      </c>
      <c r="C60" s="20" t="s">
        <v>15</v>
      </c>
      <c r="D60" s="20" t="s">
        <v>32</v>
      </c>
      <c r="E60" s="13">
        <v>1858</v>
      </c>
      <c r="F60" s="1">
        <v>3</v>
      </c>
      <c r="G60" s="1">
        <v>12</v>
      </c>
      <c r="H60" s="1">
        <v>22296</v>
      </c>
      <c r="I60" s="1">
        <v>222.96</v>
      </c>
      <c r="J60" s="1">
        <v>22073.040000000001</v>
      </c>
      <c r="K60" s="1">
        <v>5574</v>
      </c>
      <c r="L60" s="1">
        <v>16499.04</v>
      </c>
      <c r="M60" s="17">
        <v>41671</v>
      </c>
      <c r="N60" s="7" t="str">
        <f>TEXT(financials[[#This Row],[Date]],"dddd")</f>
        <v>Saturday</v>
      </c>
    </row>
    <row r="61" spans="1:14" x14ac:dyDescent="0.3">
      <c r="A61" s="7" t="s">
        <v>13</v>
      </c>
      <c r="B61" s="7" t="s">
        <v>21</v>
      </c>
      <c r="C61" s="20" t="s">
        <v>15</v>
      </c>
      <c r="D61" s="20" t="s">
        <v>32</v>
      </c>
      <c r="E61" s="13">
        <v>1210</v>
      </c>
      <c r="F61" s="1">
        <v>3</v>
      </c>
      <c r="G61" s="1">
        <v>350</v>
      </c>
      <c r="H61" s="1">
        <v>423500</v>
      </c>
      <c r="I61" s="1">
        <v>4235</v>
      </c>
      <c r="J61" s="1">
        <v>419265</v>
      </c>
      <c r="K61" s="1">
        <v>314600</v>
      </c>
      <c r="L61" s="1">
        <v>104665</v>
      </c>
      <c r="M61" s="17">
        <v>41699</v>
      </c>
      <c r="N61" s="7" t="str">
        <f>TEXT(financials[[#This Row],[Date]],"dddd")</f>
        <v>Saturday</v>
      </c>
    </row>
    <row r="62" spans="1:14" x14ac:dyDescent="0.3">
      <c r="A62" s="7" t="s">
        <v>13</v>
      </c>
      <c r="B62" s="7" t="s">
        <v>27</v>
      </c>
      <c r="C62" s="20" t="s">
        <v>15</v>
      </c>
      <c r="D62" s="20" t="s">
        <v>32</v>
      </c>
      <c r="E62" s="13">
        <v>2529</v>
      </c>
      <c r="F62" s="1">
        <v>3</v>
      </c>
      <c r="G62" s="1">
        <v>7</v>
      </c>
      <c r="H62" s="1">
        <v>17703</v>
      </c>
      <c r="I62" s="1">
        <v>177.03</v>
      </c>
      <c r="J62" s="1">
        <v>17525.97</v>
      </c>
      <c r="K62" s="1">
        <v>12645</v>
      </c>
      <c r="L62" s="1">
        <v>4880.97</v>
      </c>
      <c r="M62" s="17">
        <v>41821</v>
      </c>
      <c r="N62" s="7" t="str">
        <f>TEXT(financials[[#This Row],[Date]],"dddd")</f>
        <v>Tuesday</v>
      </c>
    </row>
    <row r="63" spans="1:14" x14ac:dyDescent="0.3">
      <c r="A63" s="7" t="s">
        <v>23</v>
      </c>
      <c r="B63" s="7" t="s">
        <v>14</v>
      </c>
      <c r="C63" s="20" t="s">
        <v>15</v>
      </c>
      <c r="D63" s="20" t="s">
        <v>32</v>
      </c>
      <c r="E63" s="13">
        <v>1445</v>
      </c>
      <c r="F63" s="1">
        <v>3</v>
      </c>
      <c r="G63" s="1">
        <v>12</v>
      </c>
      <c r="H63" s="1">
        <v>17340</v>
      </c>
      <c r="I63" s="1">
        <v>173.4</v>
      </c>
      <c r="J63" s="1">
        <v>17166.599999999999</v>
      </c>
      <c r="K63" s="1">
        <v>4335</v>
      </c>
      <c r="L63" s="1">
        <v>12831.6</v>
      </c>
      <c r="M63" s="17">
        <v>41883</v>
      </c>
      <c r="N63" s="7" t="str">
        <f>TEXT(financials[[#This Row],[Date]],"dddd")</f>
        <v>Monday</v>
      </c>
    </row>
    <row r="64" spans="1:14" x14ac:dyDescent="0.3">
      <c r="A64" s="7" t="s">
        <v>24</v>
      </c>
      <c r="B64" s="7" t="s">
        <v>27</v>
      </c>
      <c r="C64" s="20" t="s">
        <v>15</v>
      </c>
      <c r="D64" s="20" t="s">
        <v>32</v>
      </c>
      <c r="E64" s="13">
        <v>330</v>
      </c>
      <c r="F64" s="1">
        <v>3</v>
      </c>
      <c r="G64" s="1">
        <v>125</v>
      </c>
      <c r="H64" s="1">
        <v>41250</v>
      </c>
      <c r="I64" s="1">
        <v>412.5</v>
      </c>
      <c r="J64" s="1">
        <v>40837.5</v>
      </c>
      <c r="K64" s="1">
        <v>39600</v>
      </c>
      <c r="L64" s="1">
        <v>1237.5</v>
      </c>
      <c r="M64" s="17">
        <v>41518</v>
      </c>
      <c r="N64" s="7" t="str">
        <f>TEXT(financials[[#This Row],[Date]],"dddd")</f>
        <v>Sunday</v>
      </c>
    </row>
    <row r="65" spans="1:14" x14ac:dyDescent="0.3">
      <c r="A65" s="7" t="s">
        <v>23</v>
      </c>
      <c r="B65" s="7" t="s">
        <v>20</v>
      </c>
      <c r="C65" s="20" t="s">
        <v>15</v>
      </c>
      <c r="D65" s="20" t="s">
        <v>32</v>
      </c>
      <c r="E65" s="13">
        <v>2671</v>
      </c>
      <c r="F65" s="1">
        <v>3</v>
      </c>
      <c r="G65" s="1">
        <v>12</v>
      </c>
      <c r="H65" s="1">
        <v>32052</v>
      </c>
      <c r="I65" s="1">
        <v>320.52</v>
      </c>
      <c r="J65" s="1">
        <v>31731.48</v>
      </c>
      <c r="K65" s="1">
        <v>8013</v>
      </c>
      <c r="L65" s="1">
        <v>23718.48</v>
      </c>
      <c r="M65" s="17">
        <v>41883</v>
      </c>
      <c r="N65" s="7" t="str">
        <f>TEXT(financials[[#This Row],[Date]],"dddd")</f>
        <v>Monday</v>
      </c>
    </row>
    <row r="66" spans="1:14" x14ac:dyDescent="0.3">
      <c r="A66" s="7" t="s">
        <v>23</v>
      </c>
      <c r="B66" s="7" t="s">
        <v>18</v>
      </c>
      <c r="C66" s="20" t="s">
        <v>15</v>
      </c>
      <c r="D66" s="20" t="s">
        <v>32</v>
      </c>
      <c r="E66" s="13">
        <v>766</v>
      </c>
      <c r="F66" s="1">
        <v>3</v>
      </c>
      <c r="G66" s="1">
        <v>12</v>
      </c>
      <c r="H66" s="1">
        <v>9192</v>
      </c>
      <c r="I66" s="1">
        <v>91.92</v>
      </c>
      <c r="J66" s="1">
        <v>9100.08</v>
      </c>
      <c r="K66" s="1">
        <v>2298</v>
      </c>
      <c r="L66" s="1">
        <v>6802.08</v>
      </c>
      <c r="M66" s="17">
        <v>41548</v>
      </c>
      <c r="N66" s="7" t="str">
        <f>TEXT(financials[[#This Row],[Date]],"dddd")</f>
        <v>Tuesday</v>
      </c>
    </row>
    <row r="67" spans="1:14" x14ac:dyDescent="0.3">
      <c r="A67" s="7" t="s">
        <v>25</v>
      </c>
      <c r="B67" s="7" t="s">
        <v>21</v>
      </c>
      <c r="C67" s="20" t="s">
        <v>15</v>
      </c>
      <c r="D67" s="20" t="s">
        <v>32</v>
      </c>
      <c r="E67" s="13">
        <v>494</v>
      </c>
      <c r="F67" s="1">
        <v>3</v>
      </c>
      <c r="G67" s="1">
        <v>300</v>
      </c>
      <c r="H67" s="1">
        <v>148200</v>
      </c>
      <c r="I67" s="1">
        <v>1482</v>
      </c>
      <c r="J67" s="1">
        <v>146718</v>
      </c>
      <c r="K67" s="1">
        <v>123500</v>
      </c>
      <c r="L67" s="1">
        <v>23218</v>
      </c>
      <c r="M67" s="17">
        <v>41548</v>
      </c>
      <c r="N67" s="7" t="str">
        <f>TEXT(financials[[#This Row],[Date]],"dddd")</f>
        <v>Tuesday</v>
      </c>
    </row>
    <row r="68" spans="1:14" x14ac:dyDescent="0.3">
      <c r="A68" s="7" t="s">
        <v>13</v>
      </c>
      <c r="B68" s="7" t="s">
        <v>21</v>
      </c>
      <c r="C68" s="20" t="s">
        <v>15</v>
      </c>
      <c r="D68" s="20" t="s">
        <v>32</v>
      </c>
      <c r="E68" s="13">
        <v>1397</v>
      </c>
      <c r="F68" s="1">
        <v>3</v>
      </c>
      <c r="G68" s="1">
        <v>350</v>
      </c>
      <c r="H68" s="1">
        <v>488950</v>
      </c>
      <c r="I68" s="1">
        <v>4889.5</v>
      </c>
      <c r="J68" s="1">
        <v>484060.5</v>
      </c>
      <c r="K68" s="1">
        <v>363220</v>
      </c>
      <c r="L68" s="1">
        <v>120840.5</v>
      </c>
      <c r="M68" s="17">
        <v>41913</v>
      </c>
      <c r="N68" s="7" t="str">
        <f>TEXT(financials[[#This Row],[Date]],"dddd")</f>
        <v>Wednesday</v>
      </c>
    </row>
    <row r="69" spans="1:14" x14ac:dyDescent="0.3">
      <c r="A69" s="7" t="s">
        <v>13</v>
      </c>
      <c r="B69" s="7" t="s">
        <v>20</v>
      </c>
      <c r="C69" s="20" t="s">
        <v>15</v>
      </c>
      <c r="D69" s="20" t="s">
        <v>32</v>
      </c>
      <c r="E69" s="13">
        <v>2155</v>
      </c>
      <c r="F69" s="1">
        <v>3</v>
      </c>
      <c r="G69" s="1">
        <v>350</v>
      </c>
      <c r="H69" s="1">
        <v>754250</v>
      </c>
      <c r="I69" s="1">
        <v>7542.5</v>
      </c>
      <c r="J69" s="1">
        <v>746707.5</v>
      </c>
      <c r="K69" s="1">
        <v>560300</v>
      </c>
      <c r="L69" s="1">
        <v>186407.5</v>
      </c>
      <c r="M69" s="17">
        <v>41974</v>
      </c>
      <c r="N69" s="7" t="str">
        <f>TEXT(financials[[#This Row],[Date]],"dddd")</f>
        <v>Monday</v>
      </c>
    </row>
    <row r="70" spans="1:14" x14ac:dyDescent="0.3">
      <c r="A70" s="7" t="s">
        <v>19</v>
      </c>
      <c r="B70" s="7" t="s">
        <v>21</v>
      </c>
      <c r="C70" s="20" t="s">
        <v>22</v>
      </c>
      <c r="D70" s="20" t="s">
        <v>32</v>
      </c>
      <c r="E70" s="13">
        <v>2214</v>
      </c>
      <c r="F70" s="1">
        <v>5</v>
      </c>
      <c r="G70" s="1">
        <v>15</v>
      </c>
      <c r="H70" s="1">
        <v>33210</v>
      </c>
      <c r="I70" s="1">
        <v>332.1</v>
      </c>
      <c r="J70" s="1">
        <v>32877.9</v>
      </c>
      <c r="K70" s="1">
        <v>22140</v>
      </c>
      <c r="L70" s="1">
        <v>10737.9</v>
      </c>
      <c r="M70" s="17">
        <v>41699</v>
      </c>
      <c r="N70" s="7" t="str">
        <f>TEXT(financials[[#This Row],[Date]],"dddd")</f>
        <v>Saturday</v>
      </c>
    </row>
    <row r="71" spans="1:14" x14ac:dyDescent="0.3">
      <c r="A71" s="7" t="s">
        <v>25</v>
      </c>
      <c r="B71" s="7" t="s">
        <v>27</v>
      </c>
      <c r="C71" s="20" t="s">
        <v>22</v>
      </c>
      <c r="D71" s="20" t="s">
        <v>32</v>
      </c>
      <c r="E71" s="13">
        <v>2301</v>
      </c>
      <c r="F71" s="1">
        <v>5</v>
      </c>
      <c r="G71" s="1">
        <v>300</v>
      </c>
      <c r="H71" s="1">
        <v>690300</v>
      </c>
      <c r="I71" s="1">
        <v>6903</v>
      </c>
      <c r="J71" s="1">
        <v>683397</v>
      </c>
      <c r="K71" s="1">
        <v>575250</v>
      </c>
      <c r="L71" s="1">
        <v>108147</v>
      </c>
      <c r="M71" s="17">
        <v>41730</v>
      </c>
      <c r="N71" s="7" t="str">
        <f>TEXT(financials[[#This Row],[Date]],"dddd")</f>
        <v>Tuesday</v>
      </c>
    </row>
    <row r="72" spans="1:14" x14ac:dyDescent="0.3">
      <c r="A72" s="7" t="s">
        <v>13</v>
      </c>
      <c r="B72" s="7" t="s">
        <v>20</v>
      </c>
      <c r="C72" s="20" t="s">
        <v>22</v>
      </c>
      <c r="D72" s="20" t="s">
        <v>32</v>
      </c>
      <c r="E72" s="13">
        <v>1375.5</v>
      </c>
      <c r="F72" s="1">
        <v>5</v>
      </c>
      <c r="G72" s="1">
        <v>20</v>
      </c>
      <c r="H72" s="1">
        <v>27510</v>
      </c>
      <c r="I72" s="1">
        <v>275.10000000000002</v>
      </c>
      <c r="J72" s="1">
        <v>27234.9</v>
      </c>
      <c r="K72" s="1">
        <v>13755</v>
      </c>
      <c r="L72" s="1">
        <v>13479.9</v>
      </c>
      <c r="M72" s="17">
        <v>41821</v>
      </c>
      <c r="N72" s="7" t="str">
        <f>TEXT(financials[[#This Row],[Date]],"dddd")</f>
        <v>Tuesday</v>
      </c>
    </row>
    <row r="73" spans="1:14" x14ac:dyDescent="0.3">
      <c r="A73" s="7" t="s">
        <v>13</v>
      </c>
      <c r="B73" s="7" t="s">
        <v>14</v>
      </c>
      <c r="C73" s="20" t="s">
        <v>22</v>
      </c>
      <c r="D73" s="20" t="s">
        <v>32</v>
      </c>
      <c r="E73" s="13">
        <v>1830</v>
      </c>
      <c r="F73" s="1">
        <v>5</v>
      </c>
      <c r="G73" s="1">
        <v>7</v>
      </c>
      <c r="H73" s="1">
        <v>12810</v>
      </c>
      <c r="I73" s="1">
        <v>128.1</v>
      </c>
      <c r="J73" s="1">
        <v>12681.9</v>
      </c>
      <c r="K73" s="1">
        <v>9150</v>
      </c>
      <c r="L73" s="1">
        <v>3531.9</v>
      </c>
      <c r="M73" s="17">
        <v>41852</v>
      </c>
      <c r="N73" s="7" t="str">
        <f>TEXT(financials[[#This Row],[Date]],"dddd")</f>
        <v>Friday</v>
      </c>
    </row>
    <row r="74" spans="1:14" x14ac:dyDescent="0.3">
      <c r="A74" s="7" t="s">
        <v>25</v>
      </c>
      <c r="B74" s="7" t="s">
        <v>27</v>
      </c>
      <c r="C74" s="20" t="s">
        <v>22</v>
      </c>
      <c r="D74" s="20" t="s">
        <v>32</v>
      </c>
      <c r="E74" s="13">
        <v>2498</v>
      </c>
      <c r="F74" s="1">
        <v>5</v>
      </c>
      <c r="G74" s="1">
        <v>300</v>
      </c>
      <c r="H74" s="1">
        <v>749400</v>
      </c>
      <c r="I74" s="1">
        <v>7494</v>
      </c>
      <c r="J74" s="1">
        <v>741906</v>
      </c>
      <c r="K74" s="1">
        <v>624500</v>
      </c>
      <c r="L74" s="1">
        <v>117406</v>
      </c>
      <c r="M74" s="17">
        <v>41518</v>
      </c>
      <c r="N74" s="7" t="str">
        <f>TEXT(financials[[#This Row],[Date]],"dddd")</f>
        <v>Sunday</v>
      </c>
    </row>
    <row r="75" spans="1:14" x14ac:dyDescent="0.3">
      <c r="A75" s="7" t="s">
        <v>24</v>
      </c>
      <c r="B75" s="7" t="s">
        <v>27</v>
      </c>
      <c r="C75" s="20" t="s">
        <v>22</v>
      </c>
      <c r="D75" s="20" t="s">
        <v>32</v>
      </c>
      <c r="E75" s="13">
        <v>663</v>
      </c>
      <c r="F75" s="1">
        <v>5</v>
      </c>
      <c r="G75" s="1">
        <v>125</v>
      </c>
      <c r="H75" s="1">
        <v>82875</v>
      </c>
      <c r="I75" s="1">
        <v>828.75</v>
      </c>
      <c r="J75" s="1">
        <v>82046.25</v>
      </c>
      <c r="K75" s="1">
        <v>79560</v>
      </c>
      <c r="L75" s="1">
        <v>2486.25</v>
      </c>
      <c r="M75" s="17">
        <v>41548</v>
      </c>
      <c r="N75" s="7" t="str">
        <f>TEXT(financials[[#This Row],[Date]],"dddd")</f>
        <v>Tuesday</v>
      </c>
    </row>
    <row r="76" spans="1:14" x14ac:dyDescent="0.3">
      <c r="A76" s="7" t="s">
        <v>19</v>
      </c>
      <c r="B76" s="7" t="s">
        <v>27</v>
      </c>
      <c r="C76" s="20" t="s">
        <v>28</v>
      </c>
      <c r="D76" s="20" t="s">
        <v>32</v>
      </c>
      <c r="E76" s="13">
        <v>1514</v>
      </c>
      <c r="F76" s="1">
        <v>10</v>
      </c>
      <c r="G76" s="1">
        <v>15</v>
      </c>
      <c r="H76" s="1">
        <v>22710</v>
      </c>
      <c r="I76" s="1">
        <v>227.1</v>
      </c>
      <c r="J76" s="1">
        <v>22482.9</v>
      </c>
      <c r="K76" s="1">
        <v>15140</v>
      </c>
      <c r="L76" s="1">
        <v>7342.9</v>
      </c>
      <c r="M76" s="17">
        <v>41671</v>
      </c>
      <c r="N76" s="7" t="str">
        <f>TEXT(financials[[#This Row],[Date]],"dddd")</f>
        <v>Saturday</v>
      </c>
    </row>
    <row r="77" spans="1:14" x14ac:dyDescent="0.3">
      <c r="A77" s="7" t="s">
        <v>13</v>
      </c>
      <c r="B77" s="7" t="s">
        <v>27</v>
      </c>
      <c r="C77" s="20" t="s">
        <v>28</v>
      </c>
      <c r="D77" s="20" t="s">
        <v>32</v>
      </c>
      <c r="E77" s="13">
        <v>4492.5</v>
      </c>
      <c r="F77" s="1">
        <v>10</v>
      </c>
      <c r="G77" s="1">
        <v>7</v>
      </c>
      <c r="H77" s="1">
        <v>31447.5</v>
      </c>
      <c r="I77" s="1">
        <v>314.47500000000002</v>
      </c>
      <c r="J77" s="1">
        <v>31133.025000000001</v>
      </c>
      <c r="K77" s="1">
        <v>22462.5</v>
      </c>
      <c r="L77" s="1">
        <v>8670.5249999999996</v>
      </c>
      <c r="M77" s="17">
        <v>41730</v>
      </c>
      <c r="N77" s="7" t="str">
        <f>TEXT(financials[[#This Row],[Date]],"dddd")</f>
        <v>Tuesday</v>
      </c>
    </row>
    <row r="78" spans="1:14" x14ac:dyDescent="0.3">
      <c r="A78" s="7" t="s">
        <v>24</v>
      </c>
      <c r="B78" s="7" t="s">
        <v>27</v>
      </c>
      <c r="C78" s="20" t="s">
        <v>28</v>
      </c>
      <c r="D78" s="20" t="s">
        <v>32</v>
      </c>
      <c r="E78" s="13">
        <v>727</v>
      </c>
      <c r="F78" s="1">
        <v>10</v>
      </c>
      <c r="G78" s="1">
        <v>125</v>
      </c>
      <c r="H78" s="1">
        <v>90875</v>
      </c>
      <c r="I78" s="1">
        <v>908.75</v>
      </c>
      <c r="J78" s="1">
        <v>89966.25</v>
      </c>
      <c r="K78" s="1">
        <v>87240</v>
      </c>
      <c r="L78" s="1">
        <v>2726.25</v>
      </c>
      <c r="M78" s="17">
        <v>41791</v>
      </c>
      <c r="N78" s="7" t="str">
        <f>TEXT(financials[[#This Row],[Date]],"dddd")</f>
        <v>Sunday</v>
      </c>
    </row>
    <row r="79" spans="1:14" x14ac:dyDescent="0.3">
      <c r="A79" s="7" t="s">
        <v>24</v>
      </c>
      <c r="B79" s="7" t="s">
        <v>20</v>
      </c>
      <c r="C79" s="20" t="s">
        <v>28</v>
      </c>
      <c r="D79" s="20" t="s">
        <v>32</v>
      </c>
      <c r="E79" s="13">
        <v>787</v>
      </c>
      <c r="F79" s="1">
        <v>10</v>
      </c>
      <c r="G79" s="1">
        <v>125</v>
      </c>
      <c r="H79" s="1">
        <v>98375</v>
      </c>
      <c r="I79" s="1">
        <v>983.75</v>
      </c>
      <c r="J79" s="1">
        <v>97391.25</v>
      </c>
      <c r="K79" s="1">
        <v>94440</v>
      </c>
      <c r="L79" s="1">
        <v>2951.25</v>
      </c>
      <c r="M79" s="17">
        <v>41791</v>
      </c>
      <c r="N79" s="7" t="str">
        <f>TEXT(financials[[#This Row],[Date]],"dddd")</f>
        <v>Sunday</v>
      </c>
    </row>
    <row r="80" spans="1:14" x14ac:dyDescent="0.3">
      <c r="A80" s="7" t="s">
        <v>24</v>
      </c>
      <c r="B80" s="7" t="s">
        <v>21</v>
      </c>
      <c r="C80" s="20" t="s">
        <v>28</v>
      </c>
      <c r="D80" s="20" t="s">
        <v>32</v>
      </c>
      <c r="E80" s="13">
        <v>1823</v>
      </c>
      <c r="F80" s="1">
        <v>10</v>
      </c>
      <c r="G80" s="1">
        <v>125</v>
      </c>
      <c r="H80" s="1">
        <v>227875</v>
      </c>
      <c r="I80" s="1">
        <v>2278.75</v>
      </c>
      <c r="J80" s="1">
        <v>225596.25</v>
      </c>
      <c r="K80" s="1">
        <v>218760</v>
      </c>
      <c r="L80" s="1">
        <v>6836.25</v>
      </c>
      <c r="M80" s="17">
        <v>41821</v>
      </c>
      <c r="N80" s="7" t="str">
        <f>TEXT(financials[[#This Row],[Date]],"dddd")</f>
        <v>Tuesday</v>
      </c>
    </row>
    <row r="81" spans="1:14" x14ac:dyDescent="0.3">
      <c r="A81" s="7" t="s">
        <v>19</v>
      </c>
      <c r="B81" s="7" t="s">
        <v>18</v>
      </c>
      <c r="C81" s="20" t="s">
        <v>28</v>
      </c>
      <c r="D81" s="20" t="s">
        <v>32</v>
      </c>
      <c r="E81" s="13">
        <v>747</v>
      </c>
      <c r="F81" s="1">
        <v>10</v>
      </c>
      <c r="G81" s="1">
        <v>15</v>
      </c>
      <c r="H81" s="1">
        <v>11205</v>
      </c>
      <c r="I81" s="1">
        <v>112.05</v>
      </c>
      <c r="J81" s="1">
        <v>11092.95</v>
      </c>
      <c r="K81" s="1">
        <v>7470</v>
      </c>
      <c r="L81" s="1">
        <v>3622.95</v>
      </c>
      <c r="M81" s="17">
        <v>41883</v>
      </c>
      <c r="N81" s="7" t="str">
        <f>TEXT(financials[[#This Row],[Date]],"dddd")</f>
        <v>Monday</v>
      </c>
    </row>
    <row r="82" spans="1:14" x14ac:dyDescent="0.3">
      <c r="A82" s="7" t="s">
        <v>23</v>
      </c>
      <c r="B82" s="7" t="s">
        <v>18</v>
      </c>
      <c r="C82" s="20" t="s">
        <v>28</v>
      </c>
      <c r="D82" s="20" t="s">
        <v>32</v>
      </c>
      <c r="E82" s="13">
        <v>766</v>
      </c>
      <c r="F82" s="1">
        <v>10</v>
      </c>
      <c r="G82" s="1">
        <v>12</v>
      </c>
      <c r="H82" s="1">
        <v>9192</v>
      </c>
      <c r="I82" s="1">
        <v>91.92</v>
      </c>
      <c r="J82" s="1">
        <v>9100.08</v>
      </c>
      <c r="K82" s="1">
        <v>2298</v>
      </c>
      <c r="L82" s="1">
        <v>6802.08</v>
      </c>
      <c r="M82" s="17">
        <v>41548</v>
      </c>
      <c r="N82" s="7" t="str">
        <f>TEXT(financials[[#This Row],[Date]],"dddd")</f>
        <v>Tuesday</v>
      </c>
    </row>
    <row r="83" spans="1:14" x14ac:dyDescent="0.3">
      <c r="A83" s="7" t="s">
        <v>25</v>
      </c>
      <c r="B83" s="7" t="s">
        <v>27</v>
      </c>
      <c r="C83" s="20" t="s">
        <v>28</v>
      </c>
      <c r="D83" s="20" t="s">
        <v>32</v>
      </c>
      <c r="E83" s="13">
        <v>2905</v>
      </c>
      <c r="F83" s="1">
        <v>10</v>
      </c>
      <c r="G83" s="1">
        <v>300</v>
      </c>
      <c r="H83" s="1">
        <v>871500</v>
      </c>
      <c r="I83" s="1">
        <v>8715</v>
      </c>
      <c r="J83" s="1">
        <v>862785</v>
      </c>
      <c r="K83" s="1">
        <v>726250</v>
      </c>
      <c r="L83" s="1">
        <v>136535</v>
      </c>
      <c r="M83" s="17">
        <v>41944</v>
      </c>
      <c r="N83" s="7" t="str">
        <f>TEXT(financials[[#This Row],[Date]],"dddd")</f>
        <v>Saturday</v>
      </c>
    </row>
    <row r="84" spans="1:14" x14ac:dyDescent="0.3">
      <c r="A84" s="7" t="s">
        <v>13</v>
      </c>
      <c r="B84" s="7" t="s">
        <v>20</v>
      </c>
      <c r="C84" s="20" t="s">
        <v>28</v>
      </c>
      <c r="D84" s="20" t="s">
        <v>32</v>
      </c>
      <c r="E84" s="13">
        <v>2155</v>
      </c>
      <c r="F84" s="1">
        <v>10</v>
      </c>
      <c r="G84" s="1">
        <v>350</v>
      </c>
      <c r="H84" s="1">
        <v>754250</v>
      </c>
      <c r="I84" s="1">
        <v>7542.5</v>
      </c>
      <c r="J84" s="1">
        <v>746707.5</v>
      </c>
      <c r="K84" s="1">
        <v>560300</v>
      </c>
      <c r="L84" s="1">
        <v>186407.5</v>
      </c>
      <c r="M84" s="17">
        <v>41974</v>
      </c>
      <c r="N84" s="7" t="str">
        <f>TEXT(financials[[#This Row],[Date]],"dddd")</f>
        <v>Monday</v>
      </c>
    </row>
    <row r="85" spans="1:14" x14ac:dyDescent="0.3">
      <c r="A85" s="7" t="s">
        <v>13</v>
      </c>
      <c r="B85" s="7" t="s">
        <v>20</v>
      </c>
      <c r="C85" s="20" t="s">
        <v>29</v>
      </c>
      <c r="D85" s="20" t="s">
        <v>32</v>
      </c>
      <c r="E85" s="13">
        <v>3864</v>
      </c>
      <c r="F85" s="1">
        <v>120</v>
      </c>
      <c r="G85" s="1">
        <v>20</v>
      </c>
      <c r="H85" s="1">
        <v>77280</v>
      </c>
      <c r="I85" s="1">
        <v>772.8</v>
      </c>
      <c r="J85" s="1">
        <v>76507.199999999997</v>
      </c>
      <c r="K85" s="1">
        <v>38640</v>
      </c>
      <c r="L85" s="1">
        <v>37867.199999999997</v>
      </c>
      <c r="M85" s="17">
        <v>41730</v>
      </c>
      <c r="N85" s="7" t="str">
        <f>TEXT(financials[[#This Row],[Date]],"dddd")</f>
        <v>Tuesday</v>
      </c>
    </row>
    <row r="86" spans="1:14" x14ac:dyDescent="0.3">
      <c r="A86" s="7" t="s">
        <v>13</v>
      </c>
      <c r="B86" s="7" t="s">
        <v>21</v>
      </c>
      <c r="C86" s="20" t="s">
        <v>29</v>
      </c>
      <c r="D86" s="20" t="s">
        <v>32</v>
      </c>
      <c r="E86" s="13">
        <v>362</v>
      </c>
      <c r="F86" s="1">
        <v>120</v>
      </c>
      <c r="G86" s="1">
        <v>7</v>
      </c>
      <c r="H86" s="1">
        <v>2534</v>
      </c>
      <c r="I86" s="1">
        <v>25.34</v>
      </c>
      <c r="J86" s="1">
        <v>2508.66</v>
      </c>
      <c r="K86" s="1">
        <v>1810</v>
      </c>
      <c r="L86" s="1">
        <v>698.66</v>
      </c>
      <c r="M86" s="17">
        <v>41760</v>
      </c>
      <c r="N86" s="7" t="str">
        <f>TEXT(financials[[#This Row],[Date]],"dddd")</f>
        <v>Thursday</v>
      </c>
    </row>
    <row r="87" spans="1:14" x14ac:dyDescent="0.3">
      <c r="A87" s="7" t="s">
        <v>24</v>
      </c>
      <c r="B87" s="7" t="s">
        <v>14</v>
      </c>
      <c r="C87" s="20" t="s">
        <v>29</v>
      </c>
      <c r="D87" s="20" t="s">
        <v>32</v>
      </c>
      <c r="E87" s="13">
        <v>923</v>
      </c>
      <c r="F87" s="1">
        <v>120</v>
      </c>
      <c r="G87" s="1">
        <v>125</v>
      </c>
      <c r="H87" s="1">
        <v>115375</v>
      </c>
      <c r="I87" s="1">
        <v>1153.75</v>
      </c>
      <c r="J87" s="1">
        <v>114221.25</v>
      </c>
      <c r="K87" s="1">
        <v>110760</v>
      </c>
      <c r="L87" s="1">
        <v>3461.25</v>
      </c>
      <c r="M87" s="17">
        <v>41852</v>
      </c>
      <c r="N87" s="7" t="str">
        <f>TEXT(financials[[#This Row],[Date]],"dddd")</f>
        <v>Friday</v>
      </c>
    </row>
    <row r="88" spans="1:14" x14ac:dyDescent="0.3">
      <c r="A88" s="7" t="s">
        <v>24</v>
      </c>
      <c r="B88" s="7" t="s">
        <v>27</v>
      </c>
      <c r="C88" s="20" t="s">
        <v>29</v>
      </c>
      <c r="D88" s="20" t="s">
        <v>32</v>
      </c>
      <c r="E88" s="13">
        <v>663</v>
      </c>
      <c r="F88" s="1">
        <v>120</v>
      </c>
      <c r="G88" s="1">
        <v>125</v>
      </c>
      <c r="H88" s="1">
        <v>82875</v>
      </c>
      <c r="I88" s="1">
        <v>828.75</v>
      </c>
      <c r="J88" s="1">
        <v>82046.25</v>
      </c>
      <c r="K88" s="1">
        <v>79560</v>
      </c>
      <c r="L88" s="1">
        <v>2486.25</v>
      </c>
      <c r="M88" s="17">
        <v>41548</v>
      </c>
      <c r="N88" s="7" t="str">
        <f>TEXT(financials[[#This Row],[Date]],"dddd")</f>
        <v>Tuesday</v>
      </c>
    </row>
    <row r="89" spans="1:14" x14ac:dyDescent="0.3">
      <c r="A89" s="7" t="s">
        <v>13</v>
      </c>
      <c r="B89" s="7" t="s">
        <v>14</v>
      </c>
      <c r="C89" s="20" t="s">
        <v>29</v>
      </c>
      <c r="D89" s="20" t="s">
        <v>32</v>
      </c>
      <c r="E89" s="13">
        <v>2092</v>
      </c>
      <c r="F89" s="1">
        <v>120</v>
      </c>
      <c r="G89" s="1">
        <v>7</v>
      </c>
      <c r="H89" s="1">
        <v>14644</v>
      </c>
      <c r="I89" s="1">
        <v>146.44</v>
      </c>
      <c r="J89" s="1">
        <v>14497.56</v>
      </c>
      <c r="K89" s="1">
        <v>10460</v>
      </c>
      <c r="L89" s="1">
        <v>4037.56</v>
      </c>
      <c r="M89" s="17">
        <v>41579</v>
      </c>
      <c r="N89" s="7" t="str">
        <f>TEXT(financials[[#This Row],[Date]],"dddd")</f>
        <v>Friday</v>
      </c>
    </row>
    <row r="90" spans="1:14" x14ac:dyDescent="0.3">
      <c r="A90" s="7" t="s">
        <v>13</v>
      </c>
      <c r="B90" s="7" t="s">
        <v>18</v>
      </c>
      <c r="C90" s="20" t="s">
        <v>30</v>
      </c>
      <c r="D90" s="20" t="s">
        <v>32</v>
      </c>
      <c r="E90" s="13">
        <v>263</v>
      </c>
      <c r="F90" s="1">
        <v>250</v>
      </c>
      <c r="G90" s="1">
        <v>7</v>
      </c>
      <c r="H90" s="1">
        <v>1841</v>
      </c>
      <c r="I90" s="1">
        <v>18.41</v>
      </c>
      <c r="J90" s="1">
        <v>1822.59</v>
      </c>
      <c r="K90" s="1">
        <v>1315</v>
      </c>
      <c r="L90" s="1">
        <v>507.59</v>
      </c>
      <c r="M90" s="17">
        <v>41699</v>
      </c>
      <c r="N90" s="7" t="str">
        <f>TEXT(financials[[#This Row],[Date]],"dddd")</f>
        <v>Saturday</v>
      </c>
    </row>
    <row r="91" spans="1:14" x14ac:dyDescent="0.3">
      <c r="A91" s="7" t="s">
        <v>13</v>
      </c>
      <c r="B91" s="7" t="s">
        <v>14</v>
      </c>
      <c r="C91" s="20" t="s">
        <v>30</v>
      </c>
      <c r="D91" s="20" t="s">
        <v>32</v>
      </c>
      <c r="E91" s="13">
        <v>943.5</v>
      </c>
      <c r="F91" s="1">
        <v>250</v>
      </c>
      <c r="G91" s="1">
        <v>350</v>
      </c>
      <c r="H91" s="1">
        <v>330225</v>
      </c>
      <c r="I91" s="1">
        <v>3302.25</v>
      </c>
      <c r="J91" s="1">
        <v>326922.75</v>
      </c>
      <c r="K91" s="1">
        <v>245310</v>
      </c>
      <c r="L91" s="1">
        <v>81612.75</v>
      </c>
      <c r="M91" s="17">
        <v>41730</v>
      </c>
      <c r="N91" s="7" t="str">
        <f>TEXT(financials[[#This Row],[Date]],"dddd")</f>
        <v>Tuesday</v>
      </c>
    </row>
    <row r="92" spans="1:14" x14ac:dyDescent="0.3">
      <c r="A92" s="7" t="s">
        <v>24</v>
      </c>
      <c r="B92" s="7" t="s">
        <v>27</v>
      </c>
      <c r="C92" s="20" t="s">
        <v>30</v>
      </c>
      <c r="D92" s="20" t="s">
        <v>32</v>
      </c>
      <c r="E92" s="13">
        <v>727</v>
      </c>
      <c r="F92" s="1">
        <v>250</v>
      </c>
      <c r="G92" s="1">
        <v>125</v>
      </c>
      <c r="H92" s="1">
        <v>90875</v>
      </c>
      <c r="I92" s="1">
        <v>908.75</v>
      </c>
      <c r="J92" s="1">
        <v>89966.25</v>
      </c>
      <c r="K92" s="1">
        <v>87240</v>
      </c>
      <c r="L92" s="1">
        <v>2726.25</v>
      </c>
      <c r="M92" s="17">
        <v>41791</v>
      </c>
      <c r="N92" s="7" t="str">
        <f>TEXT(financials[[#This Row],[Date]],"dddd")</f>
        <v>Sunday</v>
      </c>
    </row>
    <row r="93" spans="1:14" x14ac:dyDescent="0.3">
      <c r="A93" s="7" t="s">
        <v>24</v>
      </c>
      <c r="B93" s="7" t="s">
        <v>20</v>
      </c>
      <c r="C93" s="20" t="s">
        <v>30</v>
      </c>
      <c r="D93" s="20" t="s">
        <v>32</v>
      </c>
      <c r="E93" s="13">
        <v>787</v>
      </c>
      <c r="F93" s="1">
        <v>250</v>
      </c>
      <c r="G93" s="1">
        <v>125</v>
      </c>
      <c r="H93" s="1">
        <v>98375</v>
      </c>
      <c r="I93" s="1">
        <v>983.75</v>
      </c>
      <c r="J93" s="1">
        <v>97391.25</v>
      </c>
      <c r="K93" s="1">
        <v>94440</v>
      </c>
      <c r="L93" s="1">
        <v>2951.25</v>
      </c>
      <c r="M93" s="17">
        <v>41791</v>
      </c>
      <c r="N93" s="7" t="str">
        <f>TEXT(financials[[#This Row],[Date]],"dddd")</f>
        <v>Sunday</v>
      </c>
    </row>
    <row r="94" spans="1:14" x14ac:dyDescent="0.3">
      <c r="A94" s="7" t="s">
        <v>25</v>
      </c>
      <c r="B94" s="7" t="s">
        <v>18</v>
      </c>
      <c r="C94" s="20" t="s">
        <v>30</v>
      </c>
      <c r="D94" s="20" t="s">
        <v>32</v>
      </c>
      <c r="E94" s="13">
        <v>986</v>
      </c>
      <c r="F94" s="1">
        <v>250</v>
      </c>
      <c r="G94" s="1">
        <v>300</v>
      </c>
      <c r="H94" s="1">
        <v>295800</v>
      </c>
      <c r="I94" s="1">
        <v>2958</v>
      </c>
      <c r="J94" s="1">
        <v>292842</v>
      </c>
      <c r="K94" s="1">
        <v>246500</v>
      </c>
      <c r="L94" s="1">
        <v>46342</v>
      </c>
      <c r="M94" s="17">
        <v>41883</v>
      </c>
      <c r="N94" s="7" t="str">
        <f>TEXT(financials[[#This Row],[Date]],"dddd")</f>
        <v>Monday</v>
      </c>
    </row>
    <row r="95" spans="1:14" x14ac:dyDescent="0.3">
      <c r="A95" s="7" t="s">
        <v>25</v>
      </c>
      <c r="B95" s="7" t="s">
        <v>21</v>
      </c>
      <c r="C95" s="20" t="s">
        <v>30</v>
      </c>
      <c r="D95" s="20" t="s">
        <v>32</v>
      </c>
      <c r="E95" s="13">
        <v>494</v>
      </c>
      <c r="F95" s="1">
        <v>250</v>
      </c>
      <c r="G95" s="1">
        <v>300</v>
      </c>
      <c r="H95" s="1">
        <v>148200</v>
      </c>
      <c r="I95" s="1">
        <v>1482</v>
      </c>
      <c r="J95" s="1">
        <v>146718</v>
      </c>
      <c r="K95" s="1">
        <v>123500</v>
      </c>
      <c r="L95" s="1">
        <v>23218</v>
      </c>
      <c r="M95" s="17">
        <v>41548</v>
      </c>
      <c r="N95" s="7" t="str">
        <f>TEXT(financials[[#This Row],[Date]],"dddd")</f>
        <v>Tuesday</v>
      </c>
    </row>
    <row r="96" spans="1:14" x14ac:dyDescent="0.3">
      <c r="A96" s="7" t="s">
        <v>13</v>
      </c>
      <c r="B96" s="7" t="s">
        <v>21</v>
      </c>
      <c r="C96" s="20" t="s">
        <v>30</v>
      </c>
      <c r="D96" s="20" t="s">
        <v>32</v>
      </c>
      <c r="E96" s="13">
        <v>1397</v>
      </c>
      <c r="F96" s="1">
        <v>250</v>
      </c>
      <c r="G96" s="1">
        <v>350</v>
      </c>
      <c r="H96" s="1">
        <v>488950</v>
      </c>
      <c r="I96" s="1">
        <v>4889.5</v>
      </c>
      <c r="J96" s="1">
        <v>484060.5</v>
      </c>
      <c r="K96" s="1">
        <v>363220</v>
      </c>
      <c r="L96" s="1">
        <v>120840.5</v>
      </c>
      <c r="M96" s="17">
        <v>41913</v>
      </c>
      <c r="N96" s="7" t="str">
        <f>TEXT(financials[[#This Row],[Date]],"dddd")</f>
        <v>Wednesday</v>
      </c>
    </row>
    <row r="97" spans="1:14" x14ac:dyDescent="0.3">
      <c r="A97" s="7" t="s">
        <v>24</v>
      </c>
      <c r="B97" s="7" t="s">
        <v>20</v>
      </c>
      <c r="C97" s="20" t="s">
        <v>30</v>
      </c>
      <c r="D97" s="20" t="s">
        <v>32</v>
      </c>
      <c r="E97" s="13">
        <v>1744</v>
      </c>
      <c r="F97" s="1">
        <v>250</v>
      </c>
      <c r="G97" s="1">
        <v>125</v>
      </c>
      <c r="H97" s="1">
        <v>218000</v>
      </c>
      <c r="I97" s="1">
        <v>2180</v>
      </c>
      <c r="J97" s="1">
        <v>215820</v>
      </c>
      <c r="K97" s="1">
        <v>209280</v>
      </c>
      <c r="L97" s="1">
        <v>6540</v>
      </c>
      <c r="M97" s="17">
        <v>41944</v>
      </c>
      <c r="N97" s="7" t="str">
        <f>TEXT(financials[[#This Row],[Date]],"dddd")</f>
        <v>Saturday</v>
      </c>
    </row>
    <row r="98" spans="1:14" x14ac:dyDescent="0.3">
      <c r="A98" s="7" t="s">
        <v>23</v>
      </c>
      <c r="B98" s="7" t="s">
        <v>27</v>
      </c>
      <c r="C98" s="20" t="s">
        <v>31</v>
      </c>
      <c r="D98" s="20" t="s">
        <v>32</v>
      </c>
      <c r="E98" s="13">
        <v>1989</v>
      </c>
      <c r="F98" s="1">
        <v>260</v>
      </c>
      <c r="G98" s="1">
        <v>12</v>
      </c>
      <c r="H98" s="1">
        <v>23868</v>
      </c>
      <c r="I98" s="1">
        <v>238.68</v>
      </c>
      <c r="J98" s="1">
        <v>23629.32</v>
      </c>
      <c r="K98" s="1">
        <v>5967</v>
      </c>
      <c r="L98" s="1">
        <v>17662.32</v>
      </c>
      <c r="M98" s="17">
        <v>41518</v>
      </c>
      <c r="N98" s="7" t="str">
        <f>TEXT(financials[[#This Row],[Date]],"dddd")</f>
        <v>Sunday</v>
      </c>
    </row>
    <row r="99" spans="1:14" x14ac:dyDescent="0.3">
      <c r="A99" s="7" t="s">
        <v>19</v>
      </c>
      <c r="B99" s="7" t="s">
        <v>20</v>
      </c>
      <c r="C99" s="20" t="s">
        <v>31</v>
      </c>
      <c r="D99" s="20" t="s">
        <v>32</v>
      </c>
      <c r="E99" s="13">
        <v>321</v>
      </c>
      <c r="F99" s="1">
        <v>260</v>
      </c>
      <c r="G99" s="1">
        <v>15</v>
      </c>
      <c r="H99" s="1">
        <v>4815</v>
      </c>
      <c r="I99" s="1">
        <v>48.15</v>
      </c>
      <c r="J99" s="1">
        <v>4766.8500000000004</v>
      </c>
      <c r="K99" s="1">
        <v>3210</v>
      </c>
      <c r="L99" s="1">
        <v>1556.85</v>
      </c>
      <c r="M99" s="17">
        <v>41579</v>
      </c>
      <c r="N99" s="7" t="str">
        <f>TEXT(financials[[#This Row],[Date]],"dddd")</f>
        <v>Friday</v>
      </c>
    </row>
    <row r="100" spans="1:14" x14ac:dyDescent="0.3">
      <c r="A100" s="7" t="s">
        <v>24</v>
      </c>
      <c r="B100" s="7" t="s">
        <v>14</v>
      </c>
      <c r="C100" s="20" t="s">
        <v>15</v>
      </c>
      <c r="D100" s="20" t="s">
        <v>32</v>
      </c>
      <c r="E100" s="13">
        <v>742.5</v>
      </c>
      <c r="F100" s="1">
        <v>3</v>
      </c>
      <c r="G100" s="1">
        <v>125</v>
      </c>
      <c r="H100" s="1">
        <v>92812.5</v>
      </c>
      <c r="I100" s="1">
        <v>1856.25</v>
      </c>
      <c r="J100" s="1">
        <v>90956.25</v>
      </c>
      <c r="K100" s="1">
        <v>89100</v>
      </c>
      <c r="L100" s="1">
        <v>1856.25</v>
      </c>
      <c r="M100" s="17">
        <v>41730</v>
      </c>
      <c r="N100" s="7" t="str">
        <f>TEXT(financials[[#This Row],[Date]],"dddd")</f>
        <v>Tuesday</v>
      </c>
    </row>
    <row r="101" spans="1:14" x14ac:dyDescent="0.3">
      <c r="A101" s="7" t="s">
        <v>23</v>
      </c>
      <c r="B101" s="7" t="s">
        <v>14</v>
      </c>
      <c r="C101" s="20" t="s">
        <v>15</v>
      </c>
      <c r="D101" s="20" t="s">
        <v>32</v>
      </c>
      <c r="E101" s="13">
        <v>1295</v>
      </c>
      <c r="F101" s="1">
        <v>3</v>
      </c>
      <c r="G101" s="1">
        <v>12</v>
      </c>
      <c r="H101" s="1">
        <v>15540</v>
      </c>
      <c r="I101" s="1">
        <v>310.8</v>
      </c>
      <c r="J101" s="1">
        <v>15229.2</v>
      </c>
      <c r="K101" s="1">
        <v>3885</v>
      </c>
      <c r="L101" s="1">
        <v>11344.2</v>
      </c>
      <c r="M101" s="17">
        <v>41913</v>
      </c>
      <c r="N101" s="7" t="str">
        <f>TEXT(financials[[#This Row],[Date]],"dddd")</f>
        <v>Wednesday</v>
      </c>
    </row>
    <row r="102" spans="1:14" x14ac:dyDescent="0.3">
      <c r="A102" s="7" t="s">
        <v>25</v>
      </c>
      <c r="B102" s="7" t="s">
        <v>18</v>
      </c>
      <c r="C102" s="20" t="s">
        <v>15</v>
      </c>
      <c r="D102" s="20" t="s">
        <v>32</v>
      </c>
      <c r="E102" s="13">
        <v>214</v>
      </c>
      <c r="F102" s="1">
        <v>3</v>
      </c>
      <c r="G102" s="1">
        <v>300</v>
      </c>
      <c r="H102" s="1">
        <v>64200</v>
      </c>
      <c r="I102" s="1">
        <v>1284</v>
      </c>
      <c r="J102" s="1">
        <v>62916</v>
      </c>
      <c r="K102" s="1">
        <v>53500</v>
      </c>
      <c r="L102" s="1">
        <v>9416</v>
      </c>
      <c r="M102" s="17">
        <v>41548</v>
      </c>
      <c r="N102" s="7" t="str">
        <f>TEXT(financials[[#This Row],[Date]],"dddd")</f>
        <v>Tuesday</v>
      </c>
    </row>
    <row r="103" spans="1:14" x14ac:dyDescent="0.3">
      <c r="A103" s="7" t="s">
        <v>13</v>
      </c>
      <c r="B103" s="7" t="s">
        <v>20</v>
      </c>
      <c r="C103" s="20" t="s">
        <v>15</v>
      </c>
      <c r="D103" s="20" t="s">
        <v>32</v>
      </c>
      <c r="E103" s="13">
        <v>2145</v>
      </c>
      <c r="F103" s="1">
        <v>3</v>
      </c>
      <c r="G103" s="1">
        <v>7</v>
      </c>
      <c r="H103" s="1">
        <v>15015</v>
      </c>
      <c r="I103" s="1">
        <v>300.3</v>
      </c>
      <c r="J103" s="1">
        <v>14714.7</v>
      </c>
      <c r="K103" s="1">
        <v>10725</v>
      </c>
      <c r="L103" s="1">
        <v>3989.7</v>
      </c>
      <c r="M103" s="17">
        <v>41579</v>
      </c>
      <c r="N103" s="7" t="str">
        <f>TEXT(financials[[#This Row],[Date]],"dddd")</f>
        <v>Friday</v>
      </c>
    </row>
    <row r="104" spans="1:14" x14ac:dyDescent="0.3">
      <c r="A104" s="7" t="s">
        <v>13</v>
      </c>
      <c r="B104" s="7" t="s">
        <v>14</v>
      </c>
      <c r="C104" s="20" t="s">
        <v>15</v>
      </c>
      <c r="D104" s="20" t="s">
        <v>32</v>
      </c>
      <c r="E104" s="13">
        <v>2852</v>
      </c>
      <c r="F104" s="1">
        <v>3</v>
      </c>
      <c r="G104" s="1">
        <v>350</v>
      </c>
      <c r="H104" s="1">
        <v>998200</v>
      </c>
      <c r="I104" s="1">
        <v>19964</v>
      </c>
      <c r="J104" s="1">
        <v>978236</v>
      </c>
      <c r="K104" s="1">
        <v>741520</v>
      </c>
      <c r="L104" s="1">
        <v>236716</v>
      </c>
      <c r="M104" s="17">
        <v>41974</v>
      </c>
      <c r="N104" s="7" t="str">
        <f>TEXT(financials[[#This Row],[Date]],"dddd")</f>
        <v>Monday</v>
      </c>
    </row>
    <row r="105" spans="1:14" x14ac:dyDescent="0.3">
      <c r="A105" s="7" t="s">
        <v>23</v>
      </c>
      <c r="B105" s="7" t="s">
        <v>27</v>
      </c>
      <c r="C105" s="20" t="s">
        <v>22</v>
      </c>
      <c r="D105" s="20" t="s">
        <v>32</v>
      </c>
      <c r="E105" s="13">
        <v>1142</v>
      </c>
      <c r="F105" s="1">
        <v>5</v>
      </c>
      <c r="G105" s="1">
        <v>12</v>
      </c>
      <c r="H105" s="1">
        <v>13704</v>
      </c>
      <c r="I105" s="1">
        <v>274.08</v>
      </c>
      <c r="J105" s="1">
        <v>13429.92</v>
      </c>
      <c r="K105" s="1">
        <v>3426</v>
      </c>
      <c r="L105" s="1">
        <v>10003.92</v>
      </c>
      <c r="M105" s="17">
        <v>41791</v>
      </c>
      <c r="N105" s="7" t="str">
        <f>TEXT(financials[[#This Row],[Date]],"dddd")</f>
        <v>Sunday</v>
      </c>
    </row>
    <row r="106" spans="1:14" x14ac:dyDescent="0.3">
      <c r="A106" s="7" t="s">
        <v>13</v>
      </c>
      <c r="B106" s="7" t="s">
        <v>27</v>
      </c>
      <c r="C106" s="20" t="s">
        <v>22</v>
      </c>
      <c r="D106" s="20" t="s">
        <v>32</v>
      </c>
      <c r="E106" s="13">
        <v>1566</v>
      </c>
      <c r="F106" s="1">
        <v>5</v>
      </c>
      <c r="G106" s="1">
        <v>20</v>
      </c>
      <c r="H106" s="1">
        <v>31320</v>
      </c>
      <c r="I106" s="1">
        <v>626.4</v>
      </c>
      <c r="J106" s="1">
        <v>30693.599999999999</v>
      </c>
      <c r="K106" s="1">
        <v>15660</v>
      </c>
      <c r="L106" s="1">
        <v>15033.6</v>
      </c>
      <c r="M106" s="17">
        <v>41913</v>
      </c>
      <c r="N106" s="7" t="str">
        <f>TEXT(financials[[#This Row],[Date]],"dddd")</f>
        <v>Wednesday</v>
      </c>
    </row>
    <row r="107" spans="1:14" x14ac:dyDescent="0.3">
      <c r="A107" s="7" t="s">
        <v>23</v>
      </c>
      <c r="B107" s="7" t="s">
        <v>21</v>
      </c>
      <c r="C107" s="20" t="s">
        <v>22</v>
      </c>
      <c r="D107" s="20" t="s">
        <v>32</v>
      </c>
      <c r="E107" s="13">
        <v>690</v>
      </c>
      <c r="F107" s="1">
        <v>5</v>
      </c>
      <c r="G107" s="1">
        <v>12</v>
      </c>
      <c r="H107" s="1">
        <v>8280</v>
      </c>
      <c r="I107" s="1">
        <v>165.6</v>
      </c>
      <c r="J107" s="1">
        <v>8114.4</v>
      </c>
      <c r="K107" s="1">
        <v>2070</v>
      </c>
      <c r="L107" s="1">
        <v>6044.4</v>
      </c>
      <c r="M107" s="17">
        <v>41944</v>
      </c>
      <c r="N107" s="7" t="str">
        <f>TEXT(financials[[#This Row],[Date]],"dddd")</f>
        <v>Saturday</v>
      </c>
    </row>
    <row r="108" spans="1:14" x14ac:dyDescent="0.3">
      <c r="A108" s="7" t="s">
        <v>24</v>
      </c>
      <c r="B108" s="7" t="s">
        <v>21</v>
      </c>
      <c r="C108" s="20" t="s">
        <v>22</v>
      </c>
      <c r="D108" s="20" t="s">
        <v>32</v>
      </c>
      <c r="E108" s="13">
        <v>1660</v>
      </c>
      <c r="F108" s="1">
        <v>5</v>
      </c>
      <c r="G108" s="1">
        <v>125</v>
      </c>
      <c r="H108" s="1">
        <v>207500</v>
      </c>
      <c r="I108" s="1">
        <v>4150</v>
      </c>
      <c r="J108" s="1">
        <v>203350</v>
      </c>
      <c r="K108" s="1">
        <v>199200</v>
      </c>
      <c r="L108" s="1">
        <v>4150</v>
      </c>
      <c r="M108" s="17">
        <v>41579</v>
      </c>
      <c r="N108" s="7" t="str">
        <f>TEXT(financials[[#This Row],[Date]],"dddd")</f>
        <v>Friday</v>
      </c>
    </row>
    <row r="109" spans="1:14" x14ac:dyDescent="0.3">
      <c r="A109" s="7" t="s">
        <v>19</v>
      </c>
      <c r="B109" s="7" t="s">
        <v>14</v>
      </c>
      <c r="C109" s="20" t="s">
        <v>28</v>
      </c>
      <c r="D109" s="20" t="s">
        <v>32</v>
      </c>
      <c r="E109" s="13">
        <v>2363</v>
      </c>
      <c r="F109" s="1">
        <v>10</v>
      </c>
      <c r="G109" s="1">
        <v>15</v>
      </c>
      <c r="H109" s="1">
        <v>35445</v>
      </c>
      <c r="I109" s="1">
        <v>708.9</v>
      </c>
      <c r="J109" s="1">
        <v>34736.1</v>
      </c>
      <c r="K109" s="1">
        <v>23630</v>
      </c>
      <c r="L109" s="1">
        <v>11106.1</v>
      </c>
      <c r="M109" s="17">
        <v>41671</v>
      </c>
      <c r="N109" s="7" t="str">
        <f>TEXT(financials[[#This Row],[Date]],"dddd")</f>
        <v>Saturday</v>
      </c>
    </row>
    <row r="110" spans="1:14" x14ac:dyDescent="0.3">
      <c r="A110" s="7" t="s">
        <v>25</v>
      </c>
      <c r="B110" s="7" t="s">
        <v>20</v>
      </c>
      <c r="C110" s="20" t="s">
        <v>28</v>
      </c>
      <c r="D110" s="20" t="s">
        <v>32</v>
      </c>
      <c r="E110" s="13">
        <v>918</v>
      </c>
      <c r="F110" s="1">
        <v>10</v>
      </c>
      <c r="G110" s="1">
        <v>300</v>
      </c>
      <c r="H110" s="1">
        <v>275400</v>
      </c>
      <c r="I110" s="1">
        <v>5508</v>
      </c>
      <c r="J110" s="1">
        <v>269892</v>
      </c>
      <c r="K110" s="1">
        <v>229500</v>
      </c>
      <c r="L110" s="1">
        <v>40392</v>
      </c>
      <c r="M110" s="17">
        <v>41760</v>
      </c>
      <c r="N110" s="7" t="str">
        <f>TEXT(financials[[#This Row],[Date]],"dddd")</f>
        <v>Thursday</v>
      </c>
    </row>
    <row r="111" spans="1:14" x14ac:dyDescent="0.3">
      <c r="A111" s="7" t="s">
        <v>25</v>
      </c>
      <c r="B111" s="7" t="s">
        <v>18</v>
      </c>
      <c r="C111" s="20" t="s">
        <v>28</v>
      </c>
      <c r="D111" s="20" t="s">
        <v>32</v>
      </c>
      <c r="E111" s="13">
        <v>1728</v>
      </c>
      <c r="F111" s="1">
        <v>10</v>
      </c>
      <c r="G111" s="1">
        <v>300</v>
      </c>
      <c r="H111" s="1">
        <v>518400</v>
      </c>
      <c r="I111" s="1">
        <v>10368</v>
      </c>
      <c r="J111" s="1">
        <v>508032</v>
      </c>
      <c r="K111" s="1">
        <v>432000</v>
      </c>
      <c r="L111" s="1">
        <v>76032</v>
      </c>
      <c r="M111" s="17">
        <v>41760</v>
      </c>
      <c r="N111" s="7" t="str">
        <f>TEXT(financials[[#This Row],[Date]],"dddd")</f>
        <v>Thursday</v>
      </c>
    </row>
    <row r="112" spans="1:14" x14ac:dyDescent="0.3">
      <c r="A112" s="7" t="s">
        <v>23</v>
      </c>
      <c r="B112" s="7" t="s">
        <v>27</v>
      </c>
      <c r="C112" s="20" t="s">
        <v>28</v>
      </c>
      <c r="D112" s="20" t="s">
        <v>32</v>
      </c>
      <c r="E112" s="13">
        <v>1142</v>
      </c>
      <c r="F112" s="1">
        <v>10</v>
      </c>
      <c r="G112" s="1">
        <v>12</v>
      </c>
      <c r="H112" s="1">
        <v>13704</v>
      </c>
      <c r="I112" s="1">
        <v>274.08</v>
      </c>
      <c r="J112" s="1">
        <v>13429.92</v>
      </c>
      <c r="K112" s="1">
        <v>3426</v>
      </c>
      <c r="L112" s="1">
        <v>10003.92</v>
      </c>
      <c r="M112" s="17">
        <v>41791</v>
      </c>
      <c r="N112" s="7" t="str">
        <f>TEXT(financials[[#This Row],[Date]],"dddd")</f>
        <v>Sunday</v>
      </c>
    </row>
    <row r="113" spans="1:14" x14ac:dyDescent="0.3">
      <c r="A113" s="7" t="s">
        <v>24</v>
      </c>
      <c r="B113" s="7" t="s">
        <v>21</v>
      </c>
      <c r="C113" s="20" t="s">
        <v>28</v>
      </c>
      <c r="D113" s="20" t="s">
        <v>32</v>
      </c>
      <c r="E113" s="13">
        <v>662</v>
      </c>
      <c r="F113" s="1">
        <v>10</v>
      </c>
      <c r="G113" s="1">
        <v>125</v>
      </c>
      <c r="H113" s="1">
        <v>82750</v>
      </c>
      <c r="I113" s="1">
        <v>1655</v>
      </c>
      <c r="J113" s="1">
        <v>81095</v>
      </c>
      <c r="K113" s="1">
        <v>79440</v>
      </c>
      <c r="L113" s="1">
        <v>1655</v>
      </c>
      <c r="M113" s="17">
        <v>41791</v>
      </c>
      <c r="N113" s="7" t="str">
        <f>TEXT(financials[[#This Row],[Date]],"dddd")</f>
        <v>Sunday</v>
      </c>
    </row>
    <row r="114" spans="1:14" x14ac:dyDescent="0.3">
      <c r="A114" s="7" t="s">
        <v>23</v>
      </c>
      <c r="B114" s="7" t="s">
        <v>14</v>
      </c>
      <c r="C114" s="20" t="s">
        <v>28</v>
      </c>
      <c r="D114" s="20" t="s">
        <v>32</v>
      </c>
      <c r="E114" s="13">
        <v>1295</v>
      </c>
      <c r="F114" s="1">
        <v>10</v>
      </c>
      <c r="G114" s="1">
        <v>12</v>
      </c>
      <c r="H114" s="1">
        <v>15540</v>
      </c>
      <c r="I114" s="1">
        <v>310.8</v>
      </c>
      <c r="J114" s="1">
        <v>15229.2</v>
      </c>
      <c r="K114" s="1">
        <v>3885</v>
      </c>
      <c r="L114" s="1">
        <v>11344.2</v>
      </c>
      <c r="M114" s="17">
        <v>41913</v>
      </c>
      <c r="N114" s="7" t="str">
        <f>TEXT(financials[[#This Row],[Date]],"dddd")</f>
        <v>Wednesday</v>
      </c>
    </row>
    <row r="115" spans="1:14" x14ac:dyDescent="0.3">
      <c r="A115" s="7" t="s">
        <v>24</v>
      </c>
      <c r="B115" s="7" t="s">
        <v>18</v>
      </c>
      <c r="C115" s="20" t="s">
        <v>28</v>
      </c>
      <c r="D115" s="20" t="s">
        <v>32</v>
      </c>
      <c r="E115" s="13">
        <v>809</v>
      </c>
      <c r="F115" s="1">
        <v>10</v>
      </c>
      <c r="G115" s="1">
        <v>125</v>
      </c>
      <c r="H115" s="1">
        <v>101125</v>
      </c>
      <c r="I115" s="1">
        <v>2022.5</v>
      </c>
      <c r="J115" s="1">
        <v>99102.5</v>
      </c>
      <c r="K115" s="1">
        <v>97080</v>
      </c>
      <c r="L115" s="1">
        <v>2022.5</v>
      </c>
      <c r="M115" s="17">
        <v>41548</v>
      </c>
      <c r="N115" s="7" t="str">
        <f>TEXT(financials[[#This Row],[Date]],"dddd")</f>
        <v>Tuesday</v>
      </c>
    </row>
    <row r="116" spans="1:14" x14ac:dyDescent="0.3">
      <c r="A116" s="7" t="s">
        <v>24</v>
      </c>
      <c r="B116" s="7" t="s">
        <v>21</v>
      </c>
      <c r="C116" s="20" t="s">
        <v>28</v>
      </c>
      <c r="D116" s="20" t="s">
        <v>32</v>
      </c>
      <c r="E116" s="13">
        <v>2145</v>
      </c>
      <c r="F116" s="1">
        <v>10</v>
      </c>
      <c r="G116" s="1">
        <v>125</v>
      </c>
      <c r="H116" s="1">
        <v>268125</v>
      </c>
      <c r="I116" s="1">
        <v>5362.5</v>
      </c>
      <c r="J116" s="1">
        <v>262762.5</v>
      </c>
      <c r="K116" s="1">
        <v>257400</v>
      </c>
      <c r="L116" s="1">
        <v>5362.5</v>
      </c>
      <c r="M116" s="17">
        <v>41548</v>
      </c>
      <c r="N116" s="7" t="str">
        <f>TEXT(financials[[#This Row],[Date]],"dddd")</f>
        <v>Tuesday</v>
      </c>
    </row>
    <row r="117" spans="1:14" x14ac:dyDescent="0.3">
      <c r="A117" s="7" t="s">
        <v>23</v>
      </c>
      <c r="B117" s="7" t="s">
        <v>20</v>
      </c>
      <c r="C117" s="20" t="s">
        <v>28</v>
      </c>
      <c r="D117" s="20" t="s">
        <v>32</v>
      </c>
      <c r="E117" s="13">
        <v>1785</v>
      </c>
      <c r="F117" s="1">
        <v>10</v>
      </c>
      <c r="G117" s="1">
        <v>12</v>
      </c>
      <c r="H117" s="1">
        <v>21420</v>
      </c>
      <c r="I117" s="1">
        <v>428.4</v>
      </c>
      <c r="J117" s="1">
        <v>20991.599999999999</v>
      </c>
      <c r="K117" s="1">
        <v>5355</v>
      </c>
      <c r="L117" s="1">
        <v>15636.6</v>
      </c>
      <c r="M117" s="17">
        <v>41579</v>
      </c>
      <c r="N117" s="7" t="str">
        <f>TEXT(financials[[#This Row],[Date]],"dddd")</f>
        <v>Friday</v>
      </c>
    </row>
    <row r="118" spans="1:14" x14ac:dyDescent="0.3">
      <c r="A118" s="7" t="s">
        <v>25</v>
      </c>
      <c r="B118" s="7" t="s">
        <v>14</v>
      </c>
      <c r="C118" s="20" t="s">
        <v>28</v>
      </c>
      <c r="D118" s="20" t="s">
        <v>32</v>
      </c>
      <c r="E118" s="13">
        <v>1916</v>
      </c>
      <c r="F118" s="1">
        <v>10</v>
      </c>
      <c r="G118" s="1">
        <v>300</v>
      </c>
      <c r="H118" s="1">
        <v>574800</v>
      </c>
      <c r="I118" s="1">
        <v>11496</v>
      </c>
      <c r="J118" s="1">
        <v>563304</v>
      </c>
      <c r="K118" s="1">
        <v>479000</v>
      </c>
      <c r="L118" s="1">
        <v>84304</v>
      </c>
      <c r="M118" s="17">
        <v>41974</v>
      </c>
      <c r="N118" s="7" t="str">
        <f>TEXT(financials[[#This Row],[Date]],"dddd")</f>
        <v>Monday</v>
      </c>
    </row>
    <row r="119" spans="1:14" x14ac:dyDescent="0.3">
      <c r="A119" s="7" t="s">
        <v>13</v>
      </c>
      <c r="B119" s="7" t="s">
        <v>14</v>
      </c>
      <c r="C119" s="20" t="s">
        <v>28</v>
      </c>
      <c r="D119" s="20" t="s">
        <v>32</v>
      </c>
      <c r="E119" s="13">
        <v>2852</v>
      </c>
      <c r="F119" s="1">
        <v>10</v>
      </c>
      <c r="G119" s="1">
        <v>350</v>
      </c>
      <c r="H119" s="1">
        <v>998200</v>
      </c>
      <c r="I119" s="1">
        <v>19964</v>
      </c>
      <c r="J119" s="1">
        <v>978236</v>
      </c>
      <c r="K119" s="1">
        <v>741520</v>
      </c>
      <c r="L119" s="1">
        <v>236716</v>
      </c>
      <c r="M119" s="17">
        <v>41974</v>
      </c>
      <c r="N119" s="7" t="str">
        <f>TEXT(financials[[#This Row],[Date]],"dddd")</f>
        <v>Monday</v>
      </c>
    </row>
    <row r="120" spans="1:14" x14ac:dyDescent="0.3">
      <c r="A120" s="7" t="s">
        <v>24</v>
      </c>
      <c r="B120" s="7" t="s">
        <v>14</v>
      </c>
      <c r="C120" s="20" t="s">
        <v>28</v>
      </c>
      <c r="D120" s="20" t="s">
        <v>32</v>
      </c>
      <c r="E120" s="13">
        <v>2729</v>
      </c>
      <c r="F120" s="1">
        <v>10</v>
      </c>
      <c r="G120" s="1">
        <v>125</v>
      </c>
      <c r="H120" s="1">
        <v>341125</v>
      </c>
      <c r="I120" s="1">
        <v>6822.5</v>
      </c>
      <c r="J120" s="1">
        <v>334302.5</v>
      </c>
      <c r="K120" s="1">
        <v>327480</v>
      </c>
      <c r="L120" s="1">
        <v>6822.5</v>
      </c>
      <c r="M120" s="17">
        <v>41974</v>
      </c>
      <c r="N120" s="7" t="str">
        <f>TEXT(financials[[#This Row],[Date]],"dddd")</f>
        <v>Monday</v>
      </c>
    </row>
    <row r="121" spans="1:14" x14ac:dyDescent="0.3">
      <c r="A121" s="7" t="s">
        <v>19</v>
      </c>
      <c r="B121" s="7" t="s">
        <v>27</v>
      </c>
      <c r="C121" s="20" t="s">
        <v>28</v>
      </c>
      <c r="D121" s="20" t="s">
        <v>32</v>
      </c>
      <c r="E121" s="13">
        <v>1925</v>
      </c>
      <c r="F121" s="1">
        <v>10</v>
      </c>
      <c r="G121" s="1">
        <v>15</v>
      </c>
      <c r="H121" s="1">
        <v>28875</v>
      </c>
      <c r="I121" s="1">
        <v>577.5</v>
      </c>
      <c r="J121" s="1">
        <v>28297.5</v>
      </c>
      <c r="K121" s="1">
        <v>19250</v>
      </c>
      <c r="L121" s="1">
        <v>9047.5</v>
      </c>
      <c r="M121" s="17">
        <v>41609</v>
      </c>
      <c r="N121" s="7" t="str">
        <f>TEXT(financials[[#This Row],[Date]],"dddd")</f>
        <v>Sunday</v>
      </c>
    </row>
    <row r="122" spans="1:14" x14ac:dyDescent="0.3">
      <c r="A122" s="7" t="s">
        <v>13</v>
      </c>
      <c r="B122" s="7" t="s">
        <v>27</v>
      </c>
      <c r="C122" s="20" t="s">
        <v>28</v>
      </c>
      <c r="D122" s="20" t="s">
        <v>32</v>
      </c>
      <c r="E122" s="13">
        <v>2013</v>
      </c>
      <c r="F122" s="1">
        <v>10</v>
      </c>
      <c r="G122" s="1">
        <v>7</v>
      </c>
      <c r="H122" s="1">
        <v>14091</v>
      </c>
      <c r="I122" s="1">
        <v>281.82</v>
      </c>
      <c r="J122" s="1">
        <v>13809.18</v>
      </c>
      <c r="K122" s="1">
        <v>10065</v>
      </c>
      <c r="L122" s="1">
        <v>3744.18</v>
      </c>
      <c r="M122" s="17">
        <v>41609</v>
      </c>
      <c r="N122" s="7" t="str">
        <f>TEXT(financials[[#This Row],[Date]],"dddd")</f>
        <v>Sunday</v>
      </c>
    </row>
    <row r="123" spans="1:14" x14ac:dyDescent="0.3">
      <c r="A123" s="7" t="s">
        <v>23</v>
      </c>
      <c r="B123" s="7" t="s">
        <v>20</v>
      </c>
      <c r="C123" s="20" t="s">
        <v>28</v>
      </c>
      <c r="D123" s="20" t="s">
        <v>32</v>
      </c>
      <c r="E123" s="13">
        <v>1055</v>
      </c>
      <c r="F123" s="1">
        <v>10</v>
      </c>
      <c r="G123" s="1">
        <v>12</v>
      </c>
      <c r="H123" s="1">
        <v>12660</v>
      </c>
      <c r="I123" s="1">
        <v>253.2</v>
      </c>
      <c r="J123" s="1">
        <v>12406.8</v>
      </c>
      <c r="K123" s="1">
        <v>3165</v>
      </c>
      <c r="L123" s="1">
        <v>9241.7999999999993</v>
      </c>
      <c r="M123" s="17">
        <v>41974</v>
      </c>
      <c r="N123" s="7" t="str">
        <f>TEXT(financials[[#This Row],[Date]],"dddd")</f>
        <v>Monday</v>
      </c>
    </row>
    <row r="124" spans="1:14" x14ac:dyDescent="0.3">
      <c r="A124" s="7" t="s">
        <v>23</v>
      </c>
      <c r="B124" s="7" t="s">
        <v>21</v>
      </c>
      <c r="C124" s="20" t="s">
        <v>28</v>
      </c>
      <c r="D124" s="20" t="s">
        <v>32</v>
      </c>
      <c r="E124" s="13">
        <v>1084</v>
      </c>
      <c r="F124" s="1">
        <v>10</v>
      </c>
      <c r="G124" s="1">
        <v>12</v>
      </c>
      <c r="H124" s="1">
        <v>13008</v>
      </c>
      <c r="I124" s="1">
        <v>260.16000000000003</v>
      </c>
      <c r="J124" s="1">
        <v>12747.84</v>
      </c>
      <c r="K124" s="1">
        <v>3252</v>
      </c>
      <c r="L124" s="1">
        <v>9495.84</v>
      </c>
      <c r="M124" s="17">
        <v>41974</v>
      </c>
      <c r="N124" s="7" t="str">
        <f>TEXT(financials[[#This Row],[Date]],"dddd")</f>
        <v>Monday</v>
      </c>
    </row>
    <row r="125" spans="1:14" x14ac:dyDescent="0.3">
      <c r="A125" s="7" t="s">
        <v>13</v>
      </c>
      <c r="B125" s="7" t="s">
        <v>27</v>
      </c>
      <c r="C125" s="20" t="s">
        <v>29</v>
      </c>
      <c r="D125" s="20" t="s">
        <v>32</v>
      </c>
      <c r="E125" s="13">
        <v>1566</v>
      </c>
      <c r="F125" s="1">
        <v>120</v>
      </c>
      <c r="G125" s="1">
        <v>20</v>
      </c>
      <c r="H125" s="1">
        <v>31320</v>
      </c>
      <c r="I125" s="1">
        <v>626.4</v>
      </c>
      <c r="J125" s="1">
        <v>30693.599999999999</v>
      </c>
      <c r="K125" s="1">
        <v>15660</v>
      </c>
      <c r="L125" s="1">
        <v>15033.6</v>
      </c>
      <c r="M125" s="17">
        <v>41913</v>
      </c>
      <c r="N125" s="7" t="str">
        <f>TEXT(financials[[#This Row],[Date]],"dddd")</f>
        <v>Wednesday</v>
      </c>
    </row>
    <row r="126" spans="1:14" x14ac:dyDescent="0.3">
      <c r="A126" s="7" t="s">
        <v>13</v>
      </c>
      <c r="B126" s="7" t="s">
        <v>18</v>
      </c>
      <c r="C126" s="20" t="s">
        <v>29</v>
      </c>
      <c r="D126" s="20" t="s">
        <v>32</v>
      </c>
      <c r="E126" s="13">
        <v>2966</v>
      </c>
      <c r="F126" s="1">
        <v>120</v>
      </c>
      <c r="G126" s="1">
        <v>350</v>
      </c>
      <c r="H126" s="1">
        <v>1038100</v>
      </c>
      <c r="I126" s="1">
        <v>20762</v>
      </c>
      <c r="J126" s="1">
        <v>1017338</v>
      </c>
      <c r="K126" s="1">
        <v>771160</v>
      </c>
      <c r="L126" s="1">
        <v>246178</v>
      </c>
      <c r="M126" s="17">
        <v>41548</v>
      </c>
      <c r="N126" s="7" t="str">
        <f>TEXT(financials[[#This Row],[Date]],"dddd")</f>
        <v>Tuesday</v>
      </c>
    </row>
    <row r="127" spans="1:14" x14ac:dyDescent="0.3">
      <c r="A127" s="7" t="s">
        <v>13</v>
      </c>
      <c r="B127" s="7" t="s">
        <v>18</v>
      </c>
      <c r="C127" s="20" t="s">
        <v>29</v>
      </c>
      <c r="D127" s="20" t="s">
        <v>32</v>
      </c>
      <c r="E127" s="13">
        <v>2877</v>
      </c>
      <c r="F127" s="1">
        <v>120</v>
      </c>
      <c r="G127" s="1">
        <v>350</v>
      </c>
      <c r="H127" s="1">
        <v>1006950</v>
      </c>
      <c r="I127" s="1">
        <v>20139</v>
      </c>
      <c r="J127" s="1">
        <v>986811</v>
      </c>
      <c r="K127" s="1">
        <v>748020</v>
      </c>
      <c r="L127" s="1">
        <v>238791</v>
      </c>
      <c r="M127" s="17">
        <v>41913</v>
      </c>
      <c r="N127" s="7" t="str">
        <f>TEXT(financials[[#This Row],[Date]],"dddd")</f>
        <v>Wednesday</v>
      </c>
    </row>
    <row r="128" spans="1:14" x14ac:dyDescent="0.3">
      <c r="A128" s="7" t="s">
        <v>24</v>
      </c>
      <c r="B128" s="7" t="s">
        <v>18</v>
      </c>
      <c r="C128" s="20" t="s">
        <v>29</v>
      </c>
      <c r="D128" s="20" t="s">
        <v>32</v>
      </c>
      <c r="E128" s="13">
        <v>809</v>
      </c>
      <c r="F128" s="1">
        <v>120</v>
      </c>
      <c r="G128" s="1">
        <v>125</v>
      </c>
      <c r="H128" s="1">
        <v>101125</v>
      </c>
      <c r="I128" s="1">
        <v>2022.5</v>
      </c>
      <c r="J128" s="1">
        <v>99102.5</v>
      </c>
      <c r="K128" s="1">
        <v>97080</v>
      </c>
      <c r="L128" s="1">
        <v>2022.5</v>
      </c>
      <c r="M128" s="17">
        <v>41548</v>
      </c>
      <c r="N128" s="7" t="str">
        <f>TEXT(financials[[#This Row],[Date]],"dddd")</f>
        <v>Tuesday</v>
      </c>
    </row>
    <row r="129" spans="1:14" x14ac:dyDescent="0.3">
      <c r="A129" s="7" t="s">
        <v>24</v>
      </c>
      <c r="B129" s="7" t="s">
        <v>21</v>
      </c>
      <c r="C129" s="20" t="s">
        <v>29</v>
      </c>
      <c r="D129" s="20" t="s">
        <v>32</v>
      </c>
      <c r="E129" s="13">
        <v>2145</v>
      </c>
      <c r="F129" s="1">
        <v>120</v>
      </c>
      <c r="G129" s="1">
        <v>125</v>
      </c>
      <c r="H129" s="1">
        <v>268125</v>
      </c>
      <c r="I129" s="1">
        <v>5362.5</v>
      </c>
      <c r="J129" s="1">
        <v>262762.5</v>
      </c>
      <c r="K129" s="1">
        <v>257400</v>
      </c>
      <c r="L129" s="1">
        <v>5362.5</v>
      </c>
      <c r="M129" s="17">
        <v>41548</v>
      </c>
      <c r="N129" s="7" t="str">
        <f>TEXT(financials[[#This Row],[Date]],"dddd")</f>
        <v>Tuesday</v>
      </c>
    </row>
    <row r="130" spans="1:14" x14ac:dyDescent="0.3">
      <c r="A130" s="7" t="s">
        <v>23</v>
      </c>
      <c r="B130" s="7" t="s">
        <v>20</v>
      </c>
      <c r="C130" s="20" t="s">
        <v>29</v>
      </c>
      <c r="D130" s="20" t="s">
        <v>32</v>
      </c>
      <c r="E130" s="13">
        <v>1055</v>
      </c>
      <c r="F130" s="1">
        <v>120</v>
      </c>
      <c r="G130" s="1">
        <v>12</v>
      </c>
      <c r="H130" s="1">
        <v>12660</v>
      </c>
      <c r="I130" s="1">
        <v>253.2</v>
      </c>
      <c r="J130" s="1">
        <v>12406.8</v>
      </c>
      <c r="K130" s="1">
        <v>3165</v>
      </c>
      <c r="L130" s="1">
        <v>9241.7999999999993</v>
      </c>
      <c r="M130" s="17">
        <v>41974</v>
      </c>
      <c r="N130" s="7" t="str">
        <f>TEXT(financials[[#This Row],[Date]],"dddd")</f>
        <v>Monday</v>
      </c>
    </row>
    <row r="131" spans="1:14" x14ac:dyDescent="0.3">
      <c r="A131" s="7" t="s">
        <v>13</v>
      </c>
      <c r="B131" s="7" t="s">
        <v>21</v>
      </c>
      <c r="C131" s="20" t="s">
        <v>29</v>
      </c>
      <c r="D131" s="20" t="s">
        <v>32</v>
      </c>
      <c r="E131" s="13">
        <v>544</v>
      </c>
      <c r="F131" s="1">
        <v>120</v>
      </c>
      <c r="G131" s="1">
        <v>20</v>
      </c>
      <c r="H131" s="1">
        <v>10880</v>
      </c>
      <c r="I131" s="1">
        <v>217.6</v>
      </c>
      <c r="J131" s="1">
        <v>10662.4</v>
      </c>
      <c r="K131" s="1">
        <v>5440</v>
      </c>
      <c r="L131" s="1">
        <v>5222.3999999999996</v>
      </c>
      <c r="M131" s="17">
        <v>41609</v>
      </c>
      <c r="N131" s="7" t="str">
        <f>TEXT(financials[[#This Row],[Date]],"dddd")</f>
        <v>Sunday</v>
      </c>
    </row>
    <row r="132" spans="1:14" x14ac:dyDescent="0.3">
      <c r="A132" s="7" t="s">
        <v>23</v>
      </c>
      <c r="B132" s="7" t="s">
        <v>21</v>
      </c>
      <c r="C132" s="20" t="s">
        <v>29</v>
      </c>
      <c r="D132" s="20" t="s">
        <v>32</v>
      </c>
      <c r="E132" s="13">
        <v>1084</v>
      </c>
      <c r="F132" s="1">
        <v>120</v>
      </c>
      <c r="G132" s="1">
        <v>12</v>
      </c>
      <c r="H132" s="1">
        <v>13008</v>
      </c>
      <c r="I132" s="1">
        <v>260.16000000000003</v>
      </c>
      <c r="J132" s="1">
        <v>12747.84</v>
      </c>
      <c r="K132" s="1">
        <v>3252</v>
      </c>
      <c r="L132" s="1">
        <v>9495.84</v>
      </c>
      <c r="M132" s="17">
        <v>41974</v>
      </c>
      <c r="N132" s="7" t="str">
        <f>TEXT(financials[[#This Row],[Date]],"dddd")</f>
        <v>Monday</v>
      </c>
    </row>
    <row r="133" spans="1:14" x14ac:dyDescent="0.3">
      <c r="A133" s="7" t="s">
        <v>24</v>
      </c>
      <c r="B133" s="7" t="s">
        <v>21</v>
      </c>
      <c r="C133" s="20" t="s">
        <v>30</v>
      </c>
      <c r="D133" s="20" t="s">
        <v>32</v>
      </c>
      <c r="E133" s="13">
        <v>662</v>
      </c>
      <c r="F133" s="1">
        <v>250</v>
      </c>
      <c r="G133" s="1">
        <v>125</v>
      </c>
      <c r="H133" s="1">
        <v>82750</v>
      </c>
      <c r="I133" s="1">
        <v>1655</v>
      </c>
      <c r="J133" s="1">
        <v>81095</v>
      </c>
      <c r="K133" s="1">
        <v>79440</v>
      </c>
      <c r="L133" s="1">
        <v>1655</v>
      </c>
      <c r="M133" s="17">
        <v>41791</v>
      </c>
      <c r="N133" s="7" t="str">
        <f>TEXT(financials[[#This Row],[Date]],"dddd")</f>
        <v>Sunday</v>
      </c>
    </row>
    <row r="134" spans="1:14" x14ac:dyDescent="0.3">
      <c r="A134" s="7" t="s">
        <v>25</v>
      </c>
      <c r="B134" s="7" t="s">
        <v>18</v>
      </c>
      <c r="C134" s="20" t="s">
        <v>30</v>
      </c>
      <c r="D134" s="20" t="s">
        <v>32</v>
      </c>
      <c r="E134" s="13">
        <v>214</v>
      </c>
      <c r="F134" s="1">
        <v>250</v>
      </c>
      <c r="G134" s="1">
        <v>300</v>
      </c>
      <c r="H134" s="1">
        <v>64200</v>
      </c>
      <c r="I134" s="1">
        <v>1284</v>
      </c>
      <c r="J134" s="1">
        <v>62916</v>
      </c>
      <c r="K134" s="1">
        <v>53500</v>
      </c>
      <c r="L134" s="1">
        <v>9416</v>
      </c>
      <c r="M134" s="17">
        <v>41548</v>
      </c>
      <c r="N134" s="7" t="str">
        <f>TEXT(financials[[#This Row],[Date]],"dddd")</f>
        <v>Tuesday</v>
      </c>
    </row>
    <row r="135" spans="1:14" x14ac:dyDescent="0.3">
      <c r="A135" s="7" t="s">
        <v>13</v>
      </c>
      <c r="B135" s="7" t="s">
        <v>18</v>
      </c>
      <c r="C135" s="20" t="s">
        <v>30</v>
      </c>
      <c r="D135" s="20" t="s">
        <v>32</v>
      </c>
      <c r="E135" s="13">
        <v>2877</v>
      </c>
      <c r="F135" s="1">
        <v>250</v>
      </c>
      <c r="G135" s="1">
        <v>350</v>
      </c>
      <c r="H135" s="1">
        <v>1006950</v>
      </c>
      <c r="I135" s="1">
        <v>20139</v>
      </c>
      <c r="J135" s="1">
        <v>986811</v>
      </c>
      <c r="K135" s="1">
        <v>748020</v>
      </c>
      <c r="L135" s="1">
        <v>238791</v>
      </c>
      <c r="M135" s="17">
        <v>41913</v>
      </c>
      <c r="N135" s="7" t="str">
        <f>TEXT(financials[[#This Row],[Date]],"dddd")</f>
        <v>Wednesday</v>
      </c>
    </row>
    <row r="136" spans="1:14" x14ac:dyDescent="0.3">
      <c r="A136" s="7" t="s">
        <v>24</v>
      </c>
      <c r="B136" s="7" t="s">
        <v>14</v>
      </c>
      <c r="C136" s="20" t="s">
        <v>30</v>
      </c>
      <c r="D136" s="20" t="s">
        <v>32</v>
      </c>
      <c r="E136" s="13">
        <v>2729</v>
      </c>
      <c r="F136" s="1">
        <v>250</v>
      </c>
      <c r="G136" s="1">
        <v>125</v>
      </c>
      <c r="H136" s="1">
        <v>341125</v>
      </c>
      <c r="I136" s="1">
        <v>6822.5</v>
      </c>
      <c r="J136" s="1">
        <v>334302.5</v>
      </c>
      <c r="K136" s="1">
        <v>327480</v>
      </c>
      <c r="L136" s="1">
        <v>6822.5</v>
      </c>
      <c r="M136" s="17">
        <v>41974</v>
      </c>
      <c r="N136" s="7" t="str">
        <f>TEXT(financials[[#This Row],[Date]],"dddd")</f>
        <v>Monday</v>
      </c>
    </row>
    <row r="137" spans="1:14" x14ac:dyDescent="0.3">
      <c r="A137" s="7" t="s">
        <v>13</v>
      </c>
      <c r="B137" s="7" t="s">
        <v>27</v>
      </c>
      <c r="C137" s="20" t="s">
        <v>30</v>
      </c>
      <c r="D137" s="20" t="s">
        <v>32</v>
      </c>
      <c r="E137" s="13">
        <v>266</v>
      </c>
      <c r="F137" s="1">
        <v>250</v>
      </c>
      <c r="G137" s="1">
        <v>350</v>
      </c>
      <c r="H137" s="1">
        <v>93100</v>
      </c>
      <c r="I137" s="1">
        <v>1862</v>
      </c>
      <c r="J137" s="1">
        <v>91238</v>
      </c>
      <c r="K137" s="1">
        <v>69160</v>
      </c>
      <c r="L137" s="1">
        <v>22078</v>
      </c>
      <c r="M137" s="17">
        <v>41609</v>
      </c>
      <c r="N137" s="7" t="str">
        <f>TEXT(financials[[#This Row],[Date]],"dddd")</f>
        <v>Sunday</v>
      </c>
    </row>
    <row r="138" spans="1:14" x14ac:dyDescent="0.3">
      <c r="A138" s="7" t="s">
        <v>13</v>
      </c>
      <c r="B138" s="7" t="s">
        <v>21</v>
      </c>
      <c r="C138" s="20" t="s">
        <v>30</v>
      </c>
      <c r="D138" s="20" t="s">
        <v>32</v>
      </c>
      <c r="E138" s="13">
        <v>1940</v>
      </c>
      <c r="F138" s="1">
        <v>250</v>
      </c>
      <c r="G138" s="1">
        <v>350</v>
      </c>
      <c r="H138" s="1">
        <v>679000</v>
      </c>
      <c r="I138" s="1">
        <v>13580</v>
      </c>
      <c r="J138" s="1">
        <v>665420</v>
      </c>
      <c r="K138" s="1">
        <v>504400</v>
      </c>
      <c r="L138" s="1">
        <v>161020</v>
      </c>
      <c r="M138" s="17">
        <v>41609</v>
      </c>
      <c r="N138" s="7" t="str">
        <f>TEXT(financials[[#This Row],[Date]],"dddd")</f>
        <v>Sunday</v>
      </c>
    </row>
    <row r="139" spans="1:14" x14ac:dyDescent="0.3">
      <c r="A139" s="7" t="s">
        <v>25</v>
      </c>
      <c r="B139" s="7" t="s">
        <v>18</v>
      </c>
      <c r="C139" s="20" t="s">
        <v>31</v>
      </c>
      <c r="D139" s="20" t="s">
        <v>32</v>
      </c>
      <c r="E139" s="13">
        <v>259</v>
      </c>
      <c r="F139" s="1">
        <v>260</v>
      </c>
      <c r="G139" s="1">
        <v>300</v>
      </c>
      <c r="H139" s="1">
        <v>77700</v>
      </c>
      <c r="I139" s="1">
        <v>1554</v>
      </c>
      <c r="J139" s="1">
        <v>76146</v>
      </c>
      <c r="K139" s="1">
        <v>64750</v>
      </c>
      <c r="L139" s="1">
        <v>11396</v>
      </c>
      <c r="M139" s="17">
        <v>41699</v>
      </c>
      <c r="N139" s="7" t="str">
        <f>TEXT(financials[[#This Row],[Date]],"dddd")</f>
        <v>Saturday</v>
      </c>
    </row>
    <row r="140" spans="1:14" x14ac:dyDescent="0.3">
      <c r="A140" s="7" t="s">
        <v>25</v>
      </c>
      <c r="B140" s="7" t="s">
        <v>21</v>
      </c>
      <c r="C140" s="20" t="s">
        <v>31</v>
      </c>
      <c r="D140" s="20" t="s">
        <v>32</v>
      </c>
      <c r="E140" s="13">
        <v>1101</v>
      </c>
      <c r="F140" s="1">
        <v>260</v>
      </c>
      <c r="G140" s="1">
        <v>300</v>
      </c>
      <c r="H140" s="1">
        <v>330300</v>
      </c>
      <c r="I140" s="1">
        <v>6606</v>
      </c>
      <c r="J140" s="1">
        <v>323694</v>
      </c>
      <c r="K140" s="1">
        <v>275250</v>
      </c>
      <c r="L140" s="1">
        <v>48444</v>
      </c>
      <c r="M140" s="17">
        <v>41699</v>
      </c>
      <c r="N140" s="7" t="str">
        <f>TEXT(financials[[#This Row],[Date]],"dddd")</f>
        <v>Saturday</v>
      </c>
    </row>
    <row r="141" spans="1:14" x14ac:dyDescent="0.3">
      <c r="A141" s="7" t="s">
        <v>24</v>
      </c>
      <c r="B141" s="7" t="s">
        <v>18</v>
      </c>
      <c r="C141" s="20" t="s">
        <v>31</v>
      </c>
      <c r="D141" s="20" t="s">
        <v>32</v>
      </c>
      <c r="E141" s="13">
        <v>2276</v>
      </c>
      <c r="F141" s="1">
        <v>260</v>
      </c>
      <c r="G141" s="1">
        <v>125</v>
      </c>
      <c r="H141" s="1">
        <v>284500</v>
      </c>
      <c r="I141" s="1">
        <v>5690</v>
      </c>
      <c r="J141" s="1">
        <v>278810</v>
      </c>
      <c r="K141" s="1">
        <v>273120</v>
      </c>
      <c r="L141" s="1">
        <v>5690</v>
      </c>
      <c r="M141" s="17">
        <v>41760</v>
      </c>
      <c r="N141" s="7" t="str">
        <f>TEXT(financials[[#This Row],[Date]],"dddd")</f>
        <v>Thursday</v>
      </c>
    </row>
    <row r="142" spans="1:14" x14ac:dyDescent="0.3">
      <c r="A142" s="7" t="s">
        <v>13</v>
      </c>
      <c r="B142" s="7" t="s">
        <v>18</v>
      </c>
      <c r="C142" s="20" t="s">
        <v>31</v>
      </c>
      <c r="D142" s="20" t="s">
        <v>32</v>
      </c>
      <c r="E142" s="13">
        <v>2966</v>
      </c>
      <c r="F142" s="1">
        <v>260</v>
      </c>
      <c r="G142" s="1">
        <v>350</v>
      </c>
      <c r="H142" s="1">
        <v>1038100</v>
      </c>
      <c r="I142" s="1">
        <v>20762</v>
      </c>
      <c r="J142" s="1">
        <v>1017338</v>
      </c>
      <c r="K142" s="1">
        <v>771160</v>
      </c>
      <c r="L142" s="1">
        <v>246178</v>
      </c>
      <c r="M142" s="17">
        <v>41548</v>
      </c>
      <c r="N142" s="7" t="str">
        <f>TEXT(financials[[#This Row],[Date]],"dddd")</f>
        <v>Tuesday</v>
      </c>
    </row>
    <row r="143" spans="1:14" x14ac:dyDescent="0.3">
      <c r="A143" s="7" t="s">
        <v>13</v>
      </c>
      <c r="B143" s="7" t="s">
        <v>27</v>
      </c>
      <c r="C143" s="20" t="s">
        <v>31</v>
      </c>
      <c r="D143" s="20" t="s">
        <v>32</v>
      </c>
      <c r="E143" s="13">
        <v>1236</v>
      </c>
      <c r="F143" s="1">
        <v>260</v>
      </c>
      <c r="G143" s="1">
        <v>20</v>
      </c>
      <c r="H143" s="1">
        <v>24720</v>
      </c>
      <c r="I143" s="1">
        <v>494.4</v>
      </c>
      <c r="J143" s="1">
        <v>24225.599999999999</v>
      </c>
      <c r="K143" s="1">
        <v>12360</v>
      </c>
      <c r="L143" s="1">
        <v>11865.6</v>
      </c>
      <c r="M143" s="17">
        <v>41944</v>
      </c>
      <c r="N143" s="7" t="str">
        <f>TEXT(financials[[#This Row],[Date]],"dddd")</f>
        <v>Saturday</v>
      </c>
    </row>
    <row r="144" spans="1:14" x14ac:dyDescent="0.3">
      <c r="A144" s="7" t="s">
        <v>13</v>
      </c>
      <c r="B144" s="7" t="s">
        <v>20</v>
      </c>
      <c r="C144" s="20" t="s">
        <v>31</v>
      </c>
      <c r="D144" s="20" t="s">
        <v>32</v>
      </c>
      <c r="E144" s="13">
        <v>941</v>
      </c>
      <c r="F144" s="1">
        <v>260</v>
      </c>
      <c r="G144" s="1">
        <v>20</v>
      </c>
      <c r="H144" s="1">
        <v>18820</v>
      </c>
      <c r="I144" s="1">
        <v>376.4</v>
      </c>
      <c r="J144" s="1">
        <v>18443.599999999999</v>
      </c>
      <c r="K144" s="1">
        <v>9410</v>
      </c>
      <c r="L144" s="1">
        <v>9033.6</v>
      </c>
      <c r="M144" s="17">
        <v>41944</v>
      </c>
      <c r="N144" s="7" t="str">
        <f>TEXT(financials[[#This Row],[Date]],"dddd")</f>
        <v>Saturday</v>
      </c>
    </row>
    <row r="145" spans="1:14" x14ac:dyDescent="0.3">
      <c r="A145" s="7" t="s">
        <v>25</v>
      </c>
      <c r="B145" s="7" t="s">
        <v>14</v>
      </c>
      <c r="C145" s="20" t="s">
        <v>31</v>
      </c>
      <c r="D145" s="20" t="s">
        <v>32</v>
      </c>
      <c r="E145" s="13">
        <v>1916</v>
      </c>
      <c r="F145" s="1">
        <v>260</v>
      </c>
      <c r="G145" s="1">
        <v>300</v>
      </c>
      <c r="H145" s="1">
        <v>574800</v>
      </c>
      <c r="I145" s="1">
        <v>11496</v>
      </c>
      <c r="J145" s="1">
        <v>563304</v>
      </c>
      <c r="K145" s="1">
        <v>479000</v>
      </c>
      <c r="L145" s="1">
        <v>84304</v>
      </c>
      <c r="M145" s="17">
        <v>41974</v>
      </c>
      <c r="N145" s="7" t="str">
        <f>TEXT(financials[[#This Row],[Date]],"dddd")</f>
        <v>Monday</v>
      </c>
    </row>
    <row r="146" spans="1:14" x14ac:dyDescent="0.3">
      <c r="A146" s="7" t="s">
        <v>24</v>
      </c>
      <c r="B146" s="7" t="s">
        <v>20</v>
      </c>
      <c r="C146" s="20" t="s">
        <v>15</v>
      </c>
      <c r="D146" s="20" t="s">
        <v>32</v>
      </c>
      <c r="E146" s="13">
        <v>4243.5</v>
      </c>
      <c r="F146" s="1">
        <v>3</v>
      </c>
      <c r="G146" s="1">
        <v>125</v>
      </c>
      <c r="H146" s="1">
        <v>530437.5</v>
      </c>
      <c r="I146" s="1">
        <v>15913.125</v>
      </c>
      <c r="J146" s="1">
        <v>514524.375</v>
      </c>
      <c r="K146" s="1">
        <v>509220</v>
      </c>
      <c r="L146" s="1">
        <v>5304.375</v>
      </c>
      <c r="M146" s="17">
        <v>41730</v>
      </c>
      <c r="N146" s="7" t="str">
        <f>TEXT(financials[[#This Row],[Date]],"dddd")</f>
        <v>Tuesday</v>
      </c>
    </row>
    <row r="147" spans="1:14" x14ac:dyDescent="0.3">
      <c r="A147" s="7" t="s">
        <v>13</v>
      </c>
      <c r="B147" s="7" t="s">
        <v>18</v>
      </c>
      <c r="C147" s="20" t="s">
        <v>15</v>
      </c>
      <c r="D147" s="20" t="s">
        <v>32</v>
      </c>
      <c r="E147" s="13">
        <v>2580</v>
      </c>
      <c r="F147" s="1">
        <v>3</v>
      </c>
      <c r="G147" s="1">
        <v>20</v>
      </c>
      <c r="H147" s="1">
        <v>51600</v>
      </c>
      <c r="I147" s="1">
        <v>1548</v>
      </c>
      <c r="J147" s="1">
        <v>50052</v>
      </c>
      <c r="K147" s="1">
        <v>25800</v>
      </c>
      <c r="L147" s="1">
        <v>24252</v>
      </c>
      <c r="M147" s="17">
        <v>41730</v>
      </c>
      <c r="N147" s="7" t="str">
        <f>TEXT(financials[[#This Row],[Date]],"dddd")</f>
        <v>Tuesday</v>
      </c>
    </row>
    <row r="148" spans="1:14" x14ac:dyDescent="0.3">
      <c r="A148" s="7" t="s">
        <v>25</v>
      </c>
      <c r="B148" s="7" t="s">
        <v>18</v>
      </c>
      <c r="C148" s="20" t="s">
        <v>15</v>
      </c>
      <c r="D148" s="20" t="s">
        <v>32</v>
      </c>
      <c r="E148" s="13">
        <v>689</v>
      </c>
      <c r="F148" s="1">
        <v>3</v>
      </c>
      <c r="G148" s="1">
        <v>300</v>
      </c>
      <c r="H148" s="1">
        <v>206700</v>
      </c>
      <c r="I148" s="1">
        <v>6201</v>
      </c>
      <c r="J148" s="1">
        <v>200499</v>
      </c>
      <c r="K148" s="1">
        <v>172250</v>
      </c>
      <c r="L148" s="1">
        <v>28249</v>
      </c>
      <c r="M148" s="17">
        <v>41791</v>
      </c>
      <c r="N148" s="7" t="str">
        <f>TEXT(financials[[#This Row],[Date]],"dddd")</f>
        <v>Sunday</v>
      </c>
    </row>
    <row r="149" spans="1:14" x14ac:dyDescent="0.3">
      <c r="A149" s="7" t="s">
        <v>23</v>
      </c>
      <c r="B149" s="7" t="s">
        <v>27</v>
      </c>
      <c r="C149" s="20" t="s">
        <v>15</v>
      </c>
      <c r="D149" s="20" t="s">
        <v>32</v>
      </c>
      <c r="E149" s="13">
        <v>1947</v>
      </c>
      <c r="F149" s="1">
        <v>3</v>
      </c>
      <c r="G149" s="1">
        <v>12</v>
      </c>
      <c r="H149" s="1">
        <v>23364</v>
      </c>
      <c r="I149" s="1">
        <v>700.92</v>
      </c>
      <c r="J149" s="1">
        <v>22663.08</v>
      </c>
      <c r="K149" s="1">
        <v>5841</v>
      </c>
      <c r="L149" s="1">
        <v>16822.080000000002</v>
      </c>
      <c r="M149" s="17">
        <v>41883</v>
      </c>
      <c r="N149" s="7" t="str">
        <f>TEXT(financials[[#This Row],[Date]],"dddd")</f>
        <v>Monday</v>
      </c>
    </row>
    <row r="150" spans="1:14" x14ac:dyDescent="0.3">
      <c r="A150" s="7" t="s">
        <v>23</v>
      </c>
      <c r="B150" s="7" t="s">
        <v>14</v>
      </c>
      <c r="C150" s="20" t="s">
        <v>15</v>
      </c>
      <c r="D150" s="20" t="s">
        <v>32</v>
      </c>
      <c r="E150" s="13">
        <v>908</v>
      </c>
      <c r="F150" s="1">
        <v>3</v>
      </c>
      <c r="G150" s="1">
        <v>12</v>
      </c>
      <c r="H150" s="1">
        <v>10896</v>
      </c>
      <c r="I150" s="1">
        <v>326.88</v>
      </c>
      <c r="J150" s="1">
        <v>10569.12</v>
      </c>
      <c r="K150" s="1">
        <v>2724</v>
      </c>
      <c r="L150" s="1">
        <v>7845.12</v>
      </c>
      <c r="M150" s="17">
        <v>41609</v>
      </c>
      <c r="N150" s="7" t="str">
        <f>TEXT(financials[[#This Row],[Date]],"dddd")</f>
        <v>Sunday</v>
      </c>
    </row>
    <row r="151" spans="1:14" x14ac:dyDescent="0.3">
      <c r="A151" s="7" t="s">
        <v>13</v>
      </c>
      <c r="B151" s="7" t="s">
        <v>18</v>
      </c>
      <c r="C151" s="20" t="s">
        <v>22</v>
      </c>
      <c r="D151" s="20" t="s">
        <v>32</v>
      </c>
      <c r="E151" s="13">
        <v>1958</v>
      </c>
      <c r="F151" s="1">
        <v>5</v>
      </c>
      <c r="G151" s="1">
        <v>7</v>
      </c>
      <c r="H151" s="1">
        <v>13706</v>
      </c>
      <c r="I151" s="1">
        <v>411.18</v>
      </c>
      <c r="J151" s="1">
        <v>13294.82</v>
      </c>
      <c r="K151" s="1">
        <v>9790</v>
      </c>
      <c r="L151" s="1">
        <v>3504.82</v>
      </c>
      <c r="M151" s="17">
        <v>41671</v>
      </c>
      <c r="N151" s="7" t="str">
        <f>TEXT(financials[[#This Row],[Date]],"dddd")</f>
        <v>Saturday</v>
      </c>
    </row>
    <row r="152" spans="1:14" x14ac:dyDescent="0.3">
      <c r="A152" s="7" t="s">
        <v>23</v>
      </c>
      <c r="B152" s="7" t="s">
        <v>20</v>
      </c>
      <c r="C152" s="20" t="s">
        <v>22</v>
      </c>
      <c r="D152" s="20" t="s">
        <v>32</v>
      </c>
      <c r="E152" s="13">
        <v>1901</v>
      </c>
      <c r="F152" s="1">
        <v>5</v>
      </c>
      <c r="G152" s="1">
        <v>12</v>
      </c>
      <c r="H152" s="1">
        <v>22812</v>
      </c>
      <c r="I152" s="1">
        <v>684.36</v>
      </c>
      <c r="J152" s="1">
        <v>22127.64</v>
      </c>
      <c r="K152" s="1">
        <v>5703</v>
      </c>
      <c r="L152" s="1">
        <v>16424.64</v>
      </c>
      <c r="M152" s="17">
        <v>41791</v>
      </c>
      <c r="N152" s="7" t="str">
        <f>TEXT(financials[[#This Row],[Date]],"dddd")</f>
        <v>Sunday</v>
      </c>
    </row>
    <row r="153" spans="1:14" x14ac:dyDescent="0.3">
      <c r="A153" s="7" t="s">
        <v>13</v>
      </c>
      <c r="B153" s="7" t="s">
        <v>20</v>
      </c>
      <c r="C153" s="20" t="s">
        <v>22</v>
      </c>
      <c r="D153" s="20" t="s">
        <v>32</v>
      </c>
      <c r="E153" s="13">
        <v>544</v>
      </c>
      <c r="F153" s="1">
        <v>5</v>
      </c>
      <c r="G153" s="1">
        <v>7</v>
      </c>
      <c r="H153" s="1">
        <v>3808</v>
      </c>
      <c r="I153" s="1">
        <v>114.24</v>
      </c>
      <c r="J153" s="1">
        <v>3693.76</v>
      </c>
      <c r="K153" s="1">
        <v>2720</v>
      </c>
      <c r="L153" s="1">
        <v>973.76</v>
      </c>
      <c r="M153" s="17">
        <v>41883</v>
      </c>
      <c r="N153" s="7" t="str">
        <f>TEXT(financials[[#This Row],[Date]],"dddd")</f>
        <v>Monday</v>
      </c>
    </row>
    <row r="154" spans="1:14" x14ac:dyDescent="0.3">
      <c r="A154" s="7" t="s">
        <v>13</v>
      </c>
      <c r="B154" s="7" t="s">
        <v>18</v>
      </c>
      <c r="C154" s="20" t="s">
        <v>22</v>
      </c>
      <c r="D154" s="20" t="s">
        <v>32</v>
      </c>
      <c r="E154" s="13">
        <v>1797</v>
      </c>
      <c r="F154" s="1">
        <v>5</v>
      </c>
      <c r="G154" s="1">
        <v>350</v>
      </c>
      <c r="H154" s="1">
        <v>628950</v>
      </c>
      <c r="I154" s="1">
        <v>18868.5</v>
      </c>
      <c r="J154" s="1">
        <v>610081.5</v>
      </c>
      <c r="K154" s="1">
        <v>467220</v>
      </c>
      <c r="L154" s="1">
        <v>142861.5</v>
      </c>
      <c r="M154" s="17">
        <v>41518</v>
      </c>
      <c r="N154" s="7" t="str">
        <f>TEXT(financials[[#This Row],[Date]],"dddd")</f>
        <v>Sunday</v>
      </c>
    </row>
    <row r="155" spans="1:14" x14ac:dyDescent="0.3">
      <c r="A155" s="7" t="s">
        <v>24</v>
      </c>
      <c r="B155" s="7" t="s">
        <v>20</v>
      </c>
      <c r="C155" s="20" t="s">
        <v>22</v>
      </c>
      <c r="D155" s="20" t="s">
        <v>32</v>
      </c>
      <c r="E155" s="13">
        <v>1287</v>
      </c>
      <c r="F155" s="1">
        <v>5</v>
      </c>
      <c r="G155" s="1">
        <v>125</v>
      </c>
      <c r="H155" s="1">
        <v>160875</v>
      </c>
      <c r="I155" s="1">
        <v>4826.25</v>
      </c>
      <c r="J155" s="1">
        <v>156048.75</v>
      </c>
      <c r="K155" s="1">
        <v>154440</v>
      </c>
      <c r="L155" s="1">
        <v>1608.75</v>
      </c>
      <c r="M155" s="17">
        <v>41974</v>
      </c>
      <c r="N155" s="7" t="str">
        <f>TEXT(financials[[#This Row],[Date]],"dddd")</f>
        <v>Monday</v>
      </c>
    </row>
    <row r="156" spans="1:14" x14ac:dyDescent="0.3">
      <c r="A156" s="7" t="s">
        <v>24</v>
      </c>
      <c r="B156" s="7" t="s">
        <v>18</v>
      </c>
      <c r="C156" s="20" t="s">
        <v>22</v>
      </c>
      <c r="D156" s="20" t="s">
        <v>32</v>
      </c>
      <c r="E156" s="13">
        <v>1706</v>
      </c>
      <c r="F156" s="1">
        <v>5</v>
      </c>
      <c r="G156" s="1">
        <v>125</v>
      </c>
      <c r="H156" s="1">
        <v>213250</v>
      </c>
      <c r="I156" s="1">
        <v>6397.5</v>
      </c>
      <c r="J156" s="1">
        <v>206852.5</v>
      </c>
      <c r="K156" s="1">
        <v>204720</v>
      </c>
      <c r="L156" s="1">
        <v>2132.5</v>
      </c>
      <c r="M156" s="17">
        <v>41974</v>
      </c>
      <c r="N156" s="7" t="str">
        <f>TEXT(financials[[#This Row],[Date]],"dddd")</f>
        <v>Monday</v>
      </c>
    </row>
    <row r="157" spans="1:14" x14ac:dyDescent="0.3">
      <c r="A157" s="7" t="s">
        <v>25</v>
      </c>
      <c r="B157" s="7" t="s">
        <v>20</v>
      </c>
      <c r="C157" s="20" t="s">
        <v>28</v>
      </c>
      <c r="D157" s="20" t="s">
        <v>32</v>
      </c>
      <c r="E157" s="13">
        <v>2434.5</v>
      </c>
      <c r="F157" s="1">
        <v>10</v>
      </c>
      <c r="G157" s="1">
        <v>300</v>
      </c>
      <c r="H157" s="1">
        <v>730350</v>
      </c>
      <c r="I157" s="1">
        <v>21910.5</v>
      </c>
      <c r="J157" s="1">
        <v>708439.5</v>
      </c>
      <c r="K157" s="1">
        <v>608625</v>
      </c>
      <c r="L157" s="1">
        <v>99814.5</v>
      </c>
      <c r="M157" s="17">
        <v>41640</v>
      </c>
      <c r="N157" s="7" t="str">
        <f>TEXT(financials[[#This Row],[Date]],"dddd")</f>
        <v>Wednesday</v>
      </c>
    </row>
    <row r="158" spans="1:14" x14ac:dyDescent="0.3">
      <c r="A158" s="7" t="s">
        <v>24</v>
      </c>
      <c r="B158" s="7" t="s">
        <v>14</v>
      </c>
      <c r="C158" s="20" t="s">
        <v>28</v>
      </c>
      <c r="D158" s="20" t="s">
        <v>32</v>
      </c>
      <c r="E158" s="13">
        <v>1774</v>
      </c>
      <c r="F158" s="1">
        <v>10</v>
      </c>
      <c r="G158" s="1">
        <v>125</v>
      </c>
      <c r="H158" s="1">
        <v>221750</v>
      </c>
      <c r="I158" s="1">
        <v>6652.5</v>
      </c>
      <c r="J158" s="1">
        <v>215097.5</v>
      </c>
      <c r="K158" s="1">
        <v>212880</v>
      </c>
      <c r="L158" s="1">
        <v>2217.5</v>
      </c>
      <c r="M158" s="17">
        <v>41699</v>
      </c>
      <c r="N158" s="7" t="str">
        <f>TEXT(financials[[#This Row],[Date]],"dddd")</f>
        <v>Saturday</v>
      </c>
    </row>
    <row r="159" spans="1:14" x14ac:dyDescent="0.3">
      <c r="A159" s="7" t="s">
        <v>23</v>
      </c>
      <c r="B159" s="7" t="s">
        <v>20</v>
      </c>
      <c r="C159" s="20" t="s">
        <v>28</v>
      </c>
      <c r="D159" s="20" t="s">
        <v>32</v>
      </c>
      <c r="E159" s="13">
        <v>1901</v>
      </c>
      <c r="F159" s="1">
        <v>10</v>
      </c>
      <c r="G159" s="1">
        <v>12</v>
      </c>
      <c r="H159" s="1">
        <v>22812</v>
      </c>
      <c r="I159" s="1">
        <v>684.36</v>
      </c>
      <c r="J159" s="1">
        <v>22127.64</v>
      </c>
      <c r="K159" s="1">
        <v>5703</v>
      </c>
      <c r="L159" s="1">
        <v>16424.64</v>
      </c>
      <c r="M159" s="17">
        <v>41791</v>
      </c>
      <c r="N159" s="7" t="str">
        <f>TEXT(financials[[#This Row],[Date]],"dddd")</f>
        <v>Sunday</v>
      </c>
    </row>
    <row r="160" spans="1:14" x14ac:dyDescent="0.3">
      <c r="A160" s="7" t="s">
        <v>25</v>
      </c>
      <c r="B160" s="7" t="s">
        <v>18</v>
      </c>
      <c r="C160" s="20" t="s">
        <v>28</v>
      </c>
      <c r="D160" s="20" t="s">
        <v>32</v>
      </c>
      <c r="E160" s="13">
        <v>689</v>
      </c>
      <c r="F160" s="1">
        <v>10</v>
      </c>
      <c r="G160" s="1">
        <v>300</v>
      </c>
      <c r="H160" s="1">
        <v>206700</v>
      </c>
      <c r="I160" s="1">
        <v>6201</v>
      </c>
      <c r="J160" s="1">
        <v>200499</v>
      </c>
      <c r="K160" s="1">
        <v>172250</v>
      </c>
      <c r="L160" s="1">
        <v>28249</v>
      </c>
      <c r="M160" s="17">
        <v>41791</v>
      </c>
      <c r="N160" s="7" t="str">
        <f>TEXT(financials[[#This Row],[Date]],"dddd")</f>
        <v>Sunday</v>
      </c>
    </row>
    <row r="161" spans="1:14" x14ac:dyDescent="0.3">
      <c r="A161" s="7" t="s">
        <v>24</v>
      </c>
      <c r="B161" s="7" t="s">
        <v>18</v>
      </c>
      <c r="C161" s="20" t="s">
        <v>28</v>
      </c>
      <c r="D161" s="20" t="s">
        <v>32</v>
      </c>
      <c r="E161" s="13">
        <v>1570</v>
      </c>
      <c r="F161" s="1">
        <v>10</v>
      </c>
      <c r="G161" s="1">
        <v>125</v>
      </c>
      <c r="H161" s="1">
        <v>196250</v>
      </c>
      <c r="I161" s="1">
        <v>5887.5</v>
      </c>
      <c r="J161" s="1">
        <v>190362.5</v>
      </c>
      <c r="K161" s="1">
        <v>188400</v>
      </c>
      <c r="L161" s="1">
        <v>1962.5</v>
      </c>
      <c r="M161" s="17">
        <v>41791</v>
      </c>
      <c r="N161" s="7" t="str">
        <f>TEXT(financials[[#This Row],[Date]],"dddd")</f>
        <v>Sunday</v>
      </c>
    </row>
    <row r="162" spans="1:14" x14ac:dyDescent="0.3">
      <c r="A162" s="7" t="s">
        <v>23</v>
      </c>
      <c r="B162" s="7" t="s">
        <v>27</v>
      </c>
      <c r="C162" s="20" t="s">
        <v>28</v>
      </c>
      <c r="D162" s="20" t="s">
        <v>32</v>
      </c>
      <c r="E162" s="13">
        <v>1369.5</v>
      </c>
      <c r="F162" s="1">
        <v>10</v>
      </c>
      <c r="G162" s="1">
        <v>12</v>
      </c>
      <c r="H162" s="1">
        <v>16434</v>
      </c>
      <c r="I162" s="1">
        <v>493.02</v>
      </c>
      <c r="J162" s="1">
        <v>15940.98</v>
      </c>
      <c r="K162" s="1">
        <v>4108.5</v>
      </c>
      <c r="L162" s="1">
        <v>11832.48</v>
      </c>
      <c r="M162" s="17">
        <v>41821</v>
      </c>
      <c r="N162" s="7" t="str">
        <f>TEXT(financials[[#This Row],[Date]],"dddd")</f>
        <v>Tuesday</v>
      </c>
    </row>
    <row r="163" spans="1:14" x14ac:dyDescent="0.3">
      <c r="A163" s="7" t="s">
        <v>24</v>
      </c>
      <c r="B163" s="7" t="s">
        <v>14</v>
      </c>
      <c r="C163" s="20" t="s">
        <v>28</v>
      </c>
      <c r="D163" s="20" t="s">
        <v>32</v>
      </c>
      <c r="E163" s="13">
        <v>2009</v>
      </c>
      <c r="F163" s="1">
        <v>10</v>
      </c>
      <c r="G163" s="1">
        <v>125</v>
      </c>
      <c r="H163" s="1">
        <v>251125</v>
      </c>
      <c r="I163" s="1">
        <v>7533.75</v>
      </c>
      <c r="J163" s="1">
        <v>243591.25</v>
      </c>
      <c r="K163" s="1">
        <v>241080</v>
      </c>
      <c r="L163" s="1">
        <v>2511.25</v>
      </c>
      <c r="M163" s="17">
        <v>41913</v>
      </c>
      <c r="N163" s="7" t="str">
        <f>TEXT(financials[[#This Row],[Date]],"dddd")</f>
        <v>Wednesday</v>
      </c>
    </row>
    <row r="164" spans="1:14" x14ac:dyDescent="0.3">
      <c r="A164" s="7" t="s">
        <v>19</v>
      </c>
      <c r="B164" s="7" t="s">
        <v>18</v>
      </c>
      <c r="C164" s="20" t="s">
        <v>28</v>
      </c>
      <c r="D164" s="20" t="s">
        <v>32</v>
      </c>
      <c r="E164" s="13">
        <v>1945</v>
      </c>
      <c r="F164" s="1">
        <v>10</v>
      </c>
      <c r="G164" s="1">
        <v>15</v>
      </c>
      <c r="H164" s="1">
        <v>29175</v>
      </c>
      <c r="I164" s="1">
        <v>875.25</v>
      </c>
      <c r="J164" s="1">
        <v>28299.75</v>
      </c>
      <c r="K164" s="1">
        <v>19450</v>
      </c>
      <c r="L164" s="1">
        <v>8849.75</v>
      </c>
      <c r="M164" s="17">
        <v>41548</v>
      </c>
      <c r="N164" s="7" t="str">
        <f>TEXT(financials[[#This Row],[Date]],"dddd")</f>
        <v>Tuesday</v>
      </c>
    </row>
    <row r="165" spans="1:14" x14ac:dyDescent="0.3">
      <c r="A165" s="7" t="s">
        <v>24</v>
      </c>
      <c r="B165" s="7" t="s">
        <v>20</v>
      </c>
      <c r="C165" s="20" t="s">
        <v>28</v>
      </c>
      <c r="D165" s="20" t="s">
        <v>32</v>
      </c>
      <c r="E165" s="13">
        <v>1287</v>
      </c>
      <c r="F165" s="1">
        <v>10</v>
      </c>
      <c r="G165" s="1">
        <v>125</v>
      </c>
      <c r="H165" s="1">
        <v>160875</v>
      </c>
      <c r="I165" s="1">
        <v>4826.25</v>
      </c>
      <c r="J165" s="1">
        <v>156048.75</v>
      </c>
      <c r="K165" s="1">
        <v>154440</v>
      </c>
      <c r="L165" s="1">
        <v>1608.75</v>
      </c>
      <c r="M165" s="17">
        <v>41974</v>
      </c>
      <c r="N165" s="7" t="str">
        <f>TEXT(financials[[#This Row],[Date]],"dddd")</f>
        <v>Monday</v>
      </c>
    </row>
    <row r="166" spans="1:14" x14ac:dyDescent="0.3">
      <c r="A166" s="7" t="s">
        <v>24</v>
      </c>
      <c r="B166" s="7" t="s">
        <v>18</v>
      </c>
      <c r="C166" s="20" t="s">
        <v>28</v>
      </c>
      <c r="D166" s="20" t="s">
        <v>32</v>
      </c>
      <c r="E166" s="13">
        <v>1706</v>
      </c>
      <c r="F166" s="1">
        <v>10</v>
      </c>
      <c r="G166" s="1">
        <v>125</v>
      </c>
      <c r="H166" s="1">
        <v>213250</v>
      </c>
      <c r="I166" s="1">
        <v>6397.5</v>
      </c>
      <c r="J166" s="1">
        <v>206852.5</v>
      </c>
      <c r="K166" s="1">
        <v>204720</v>
      </c>
      <c r="L166" s="1">
        <v>2132.5</v>
      </c>
      <c r="M166" s="17">
        <v>41974</v>
      </c>
      <c r="N166" s="7" t="str">
        <f>TEXT(financials[[#This Row],[Date]],"dddd")</f>
        <v>Monday</v>
      </c>
    </row>
    <row r="167" spans="1:14" x14ac:dyDescent="0.3">
      <c r="A167" s="7" t="s">
        <v>24</v>
      </c>
      <c r="B167" s="7" t="s">
        <v>14</v>
      </c>
      <c r="C167" s="20" t="s">
        <v>29</v>
      </c>
      <c r="D167" s="20" t="s">
        <v>32</v>
      </c>
      <c r="E167" s="13">
        <v>2009</v>
      </c>
      <c r="F167" s="1">
        <v>120</v>
      </c>
      <c r="G167" s="1">
        <v>125</v>
      </c>
      <c r="H167" s="1">
        <v>251125</v>
      </c>
      <c r="I167" s="1">
        <v>7533.75</v>
      </c>
      <c r="J167" s="1">
        <v>243591.25</v>
      </c>
      <c r="K167" s="1">
        <v>241080</v>
      </c>
      <c r="L167" s="1">
        <v>2511.25</v>
      </c>
      <c r="M167" s="17">
        <v>41913</v>
      </c>
      <c r="N167" s="7" t="str">
        <f>TEXT(financials[[#This Row],[Date]],"dddd")</f>
        <v>Wednesday</v>
      </c>
    </row>
    <row r="168" spans="1:14" x14ac:dyDescent="0.3">
      <c r="A168" s="7" t="s">
        <v>25</v>
      </c>
      <c r="B168" s="7" t="s">
        <v>27</v>
      </c>
      <c r="C168" s="20" t="s">
        <v>30</v>
      </c>
      <c r="D168" s="20" t="s">
        <v>32</v>
      </c>
      <c r="E168" s="13">
        <v>2844</v>
      </c>
      <c r="F168" s="1">
        <v>250</v>
      </c>
      <c r="G168" s="1">
        <v>300</v>
      </c>
      <c r="H168" s="1">
        <v>853200</v>
      </c>
      <c r="I168" s="1">
        <v>25596</v>
      </c>
      <c r="J168" s="1">
        <v>827604</v>
      </c>
      <c r="K168" s="1">
        <v>711000</v>
      </c>
      <c r="L168" s="1">
        <v>116604</v>
      </c>
      <c r="M168" s="17">
        <v>41671</v>
      </c>
      <c r="N168" s="7" t="str">
        <f>TEXT(financials[[#This Row],[Date]],"dddd")</f>
        <v>Saturday</v>
      </c>
    </row>
    <row r="169" spans="1:14" x14ac:dyDescent="0.3">
      <c r="A169" s="7" t="s">
        <v>23</v>
      </c>
      <c r="B169" s="7" t="s">
        <v>21</v>
      </c>
      <c r="C169" s="20" t="s">
        <v>30</v>
      </c>
      <c r="D169" s="20" t="s">
        <v>32</v>
      </c>
      <c r="E169" s="13">
        <v>1916</v>
      </c>
      <c r="F169" s="1">
        <v>250</v>
      </c>
      <c r="G169" s="1">
        <v>12</v>
      </c>
      <c r="H169" s="1">
        <v>22992</v>
      </c>
      <c r="I169" s="1">
        <v>689.76</v>
      </c>
      <c r="J169" s="1">
        <v>22302.240000000002</v>
      </c>
      <c r="K169" s="1">
        <v>5748</v>
      </c>
      <c r="L169" s="1">
        <v>16554.240000000002</v>
      </c>
      <c r="M169" s="17">
        <v>41730</v>
      </c>
      <c r="N169" s="7" t="str">
        <f>TEXT(financials[[#This Row],[Date]],"dddd")</f>
        <v>Tuesday</v>
      </c>
    </row>
    <row r="170" spans="1:14" x14ac:dyDescent="0.3">
      <c r="A170" s="7" t="s">
        <v>24</v>
      </c>
      <c r="B170" s="7" t="s">
        <v>18</v>
      </c>
      <c r="C170" s="20" t="s">
        <v>30</v>
      </c>
      <c r="D170" s="20" t="s">
        <v>32</v>
      </c>
      <c r="E170" s="13">
        <v>1570</v>
      </c>
      <c r="F170" s="1">
        <v>250</v>
      </c>
      <c r="G170" s="1">
        <v>125</v>
      </c>
      <c r="H170" s="1">
        <v>196250</v>
      </c>
      <c r="I170" s="1">
        <v>5887.5</v>
      </c>
      <c r="J170" s="1">
        <v>190362.5</v>
      </c>
      <c r="K170" s="1">
        <v>188400</v>
      </c>
      <c r="L170" s="1">
        <v>1962.5</v>
      </c>
      <c r="M170" s="17">
        <v>41791</v>
      </c>
      <c r="N170" s="7" t="str">
        <f>TEXT(financials[[#This Row],[Date]],"dddd")</f>
        <v>Sunday</v>
      </c>
    </row>
    <row r="171" spans="1:14" x14ac:dyDescent="0.3">
      <c r="A171" s="7" t="s">
        <v>25</v>
      </c>
      <c r="B171" s="7" t="s">
        <v>14</v>
      </c>
      <c r="C171" s="20" t="s">
        <v>30</v>
      </c>
      <c r="D171" s="20" t="s">
        <v>32</v>
      </c>
      <c r="E171" s="13">
        <v>1874</v>
      </c>
      <c r="F171" s="1">
        <v>250</v>
      </c>
      <c r="G171" s="1">
        <v>300</v>
      </c>
      <c r="H171" s="1">
        <v>562200</v>
      </c>
      <c r="I171" s="1">
        <v>16866</v>
      </c>
      <c r="J171" s="1">
        <v>545334</v>
      </c>
      <c r="K171" s="1">
        <v>468500</v>
      </c>
      <c r="L171" s="1">
        <v>76834</v>
      </c>
      <c r="M171" s="17">
        <v>41852</v>
      </c>
      <c r="N171" s="7" t="str">
        <f>TEXT(financials[[#This Row],[Date]],"dddd")</f>
        <v>Friday</v>
      </c>
    </row>
    <row r="172" spans="1:14" x14ac:dyDescent="0.3">
      <c r="A172" s="7" t="s">
        <v>13</v>
      </c>
      <c r="B172" s="7" t="s">
        <v>21</v>
      </c>
      <c r="C172" s="20" t="s">
        <v>30</v>
      </c>
      <c r="D172" s="20" t="s">
        <v>32</v>
      </c>
      <c r="E172" s="13">
        <v>1642</v>
      </c>
      <c r="F172" s="1">
        <v>250</v>
      </c>
      <c r="G172" s="1">
        <v>350</v>
      </c>
      <c r="H172" s="1">
        <v>574700</v>
      </c>
      <c r="I172" s="1">
        <v>17241</v>
      </c>
      <c r="J172" s="1">
        <v>557459</v>
      </c>
      <c r="K172" s="1">
        <v>426920</v>
      </c>
      <c r="L172" s="1">
        <v>130539</v>
      </c>
      <c r="M172" s="17">
        <v>41852</v>
      </c>
      <c r="N172" s="7" t="str">
        <f>TEXT(financials[[#This Row],[Date]],"dddd")</f>
        <v>Friday</v>
      </c>
    </row>
    <row r="173" spans="1:14" x14ac:dyDescent="0.3">
      <c r="A173" s="7" t="s">
        <v>19</v>
      </c>
      <c r="B173" s="7" t="s">
        <v>18</v>
      </c>
      <c r="C173" s="20" t="s">
        <v>30</v>
      </c>
      <c r="D173" s="20" t="s">
        <v>32</v>
      </c>
      <c r="E173" s="13">
        <v>1945</v>
      </c>
      <c r="F173" s="1">
        <v>250</v>
      </c>
      <c r="G173" s="1">
        <v>15</v>
      </c>
      <c r="H173" s="1">
        <v>29175</v>
      </c>
      <c r="I173" s="1">
        <v>875.25</v>
      </c>
      <c r="J173" s="1">
        <v>28299.75</v>
      </c>
      <c r="K173" s="1">
        <v>19450</v>
      </c>
      <c r="L173" s="1">
        <v>8849.75</v>
      </c>
      <c r="M173" s="17">
        <v>41548</v>
      </c>
      <c r="N173" s="7" t="str">
        <f>TEXT(financials[[#This Row],[Date]],"dddd")</f>
        <v>Tuesday</v>
      </c>
    </row>
    <row r="174" spans="1:14" x14ac:dyDescent="0.3">
      <c r="A174" s="7" t="s">
        <v>13</v>
      </c>
      <c r="B174" s="7" t="s">
        <v>14</v>
      </c>
      <c r="C174" s="20" t="s">
        <v>15</v>
      </c>
      <c r="D174" s="20" t="s">
        <v>32</v>
      </c>
      <c r="E174" s="13">
        <v>831</v>
      </c>
      <c r="F174" s="1">
        <v>3</v>
      </c>
      <c r="G174" s="1">
        <v>20</v>
      </c>
      <c r="H174" s="1">
        <v>16620</v>
      </c>
      <c r="I174" s="1">
        <v>498.6</v>
      </c>
      <c r="J174" s="1">
        <v>16121.4</v>
      </c>
      <c r="K174" s="1">
        <v>8310</v>
      </c>
      <c r="L174" s="1">
        <v>7811.4</v>
      </c>
      <c r="M174" s="17">
        <v>41760</v>
      </c>
      <c r="N174" s="7" t="str">
        <f>TEXT(financials[[#This Row],[Date]],"dddd")</f>
        <v>Thursday</v>
      </c>
    </row>
    <row r="175" spans="1:14" x14ac:dyDescent="0.3">
      <c r="A175" s="7" t="s">
        <v>13</v>
      </c>
      <c r="B175" s="7" t="s">
        <v>21</v>
      </c>
      <c r="C175" s="20" t="s">
        <v>28</v>
      </c>
      <c r="D175" s="20" t="s">
        <v>32</v>
      </c>
      <c r="E175" s="13">
        <v>1760</v>
      </c>
      <c r="F175" s="1">
        <v>10</v>
      </c>
      <c r="G175" s="1">
        <v>7</v>
      </c>
      <c r="H175" s="1">
        <v>12320</v>
      </c>
      <c r="I175" s="1">
        <v>369.6</v>
      </c>
      <c r="J175" s="1">
        <v>11950.4</v>
      </c>
      <c r="K175" s="1">
        <v>8800</v>
      </c>
      <c r="L175" s="1">
        <v>3150.4</v>
      </c>
      <c r="M175" s="17">
        <v>41518</v>
      </c>
      <c r="N175" s="7" t="str">
        <f>TEXT(financials[[#This Row],[Date]],"dddd")</f>
        <v>Sunday</v>
      </c>
    </row>
    <row r="176" spans="1:14" x14ac:dyDescent="0.3">
      <c r="A176" s="7" t="s">
        <v>13</v>
      </c>
      <c r="B176" s="7" t="s">
        <v>14</v>
      </c>
      <c r="C176" s="20" t="s">
        <v>29</v>
      </c>
      <c r="D176" s="20" t="s">
        <v>32</v>
      </c>
      <c r="E176" s="13">
        <v>3850.5</v>
      </c>
      <c r="F176" s="1">
        <v>120</v>
      </c>
      <c r="G176" s="1">
        <v>20</v>
      </c>
      <c r="H176" s="1">
        <v>77010</v>
      </c>
      <c r="I176" s="1">
        <v>2310.3000000000002</v>
      </c>
      <c r="J176" s="1">
        <v>74699.7</v>
      </c>
      <c r="K176" s="1">
        <v>38505</v>
      </c>
      <c r="L176" s="1">
        <v>36194.699999999997</v>
      </c>
      <c r="M176" s="17">
        <v>41730</v>
      </c>
      <c r="N176" s="7" t="str">
        <f>TEXT(financials[[#This Row],[Date]],"dddd")</f>
        <v>Tuesday</v>
      </c>
    </row>
    <row r="177" spans="1:14" x14ac:dyDescent="0.3">
      <c r="A177" s="7" t="s">
        <v>23</v>
      </c>
      <c r="B177" s="7" t="s">
        <v>18</v>
      </c>
      <c r="C177" s="20" t="s">
        <v>30</v>
      </c>
      <c r="D177" s="20" t="s">
        <v>32</v>
      </c>
      <c r="E177" s="13">
        <v>2479</v>
      </c>
      <c r="F177" s="1">
        <v>250</v>
      </c>
      <c r="G177" s="1">
        <v>12</v>
      </c>
      <c r="H177" s="1">
        <v>29748</v>
      </c>
      <c r="I177" s="1">
        <v>892.44</v>
      </c>
      <c r="J177" s="1">
        <v>28855.56</v>
      </c>
      <c r="K177" s="1">
        <v>7437</v>
      </c>
      <c r="L177" s="1">
        <v>21418.560000000001</v>
      </c>
      <c r="M177" s="17">
        <v>41640</v>
      </c>
      <c r="N177" s="7" t="str">
        <f>TEXT(financials[[#This Row],[Date]],"dddd")</f>
        <v>Wednesday</v>
      </c>
    </row>
    <row r="178" spans="1:14" x14ac:dyDescent="0.3">
      <c r="A178" s="7" t="s">
        <v>19</v>
      </c>
      <c r="B178" s="7" t="s">
        <v>21</v>
      </c>
      <c r="C178" s="20" t="s">
        <v>22</v>
      </c>
      <c r="D178" s="20" t="s">
        <v>32</v>
      </c>
      <c r="E178" s="13">
        <v>2031</v>
      </c>
      <c r="F178" s="1">
        <v>5</v>
      </c>
      <c r="G178" s="1">
        <v>15</v>
      </c>
      <c r="H178" s="1">
        <v>30465</v>
      </c>
      <c r="I178" s="1">
        <v>1218.5999999999999</v>
      </c>
      <c r="J178" s="1">
        <v>29246.400000000001</v>
      </c>
      <c r="K178" s="1">
        <v>20310</v>
      </c>
      <c r="L178" s="1">
        <v>8936.4</v>
      </c>
      <c r="M178" s="17">
        <v>41913</v>
      </c>
      <c r="N178" s="7" t="str">
        <f>TEXT(financials[[#This Row],[Date]],"dddd")</f>
        <v>Wednesday</v>
      </c>
    </row>
    <row r="179" spans="1:14" x14ac:dyDescent="0.3">
      <c r="A179" s="7" t="s">
        <v>19</v>
      </c>
      <c r="B179" s="7" t="s">
        <v>21</v>
      </c>
      <c r="C179" s="20" t="s">
        <v>28</v>
      </c>
      <c r="D179" s="20" t="s">
        <v>32</v>
      </c>
      <c r="E179" s="13">
        <v>2031</v>
      </c>
      <c r="F179" s="1">
        <v>10</v>
      </c>
      <c r="G179" s="1">
        <v>15</v>
      </c>
      <c r="H179" s="1">
        <v>30465</v>
      </c>
      <c r="I179" s="1">
        <v>1218.5999999999999</v>
      </c>
      <c r="J179" s="1">
        <v>29246.400000000001</v>
      </c>
      <c r="K179" s="1">
        <v>20310</v>
      </c>
      <c r="L179" s="1">
        <v>8936.4</v>
      </c>
      <c r="M179" s="17">
        <v>41913</v>
      </c>
      <c r="N179" s="7" t="str">
        <f>TEXT(financials[[#This Row],[Date]],"dddd")</f>
        <v>Wednesday</v>
      </c>
    </row>
    <row r="180" spans="1:14" x14ac:dyDescent="0.3">
      <c r="A180" s="7" t="s">
        <v>19</v>
      </c>
      <c r="B180" s="7" t="s">
        <v>20</v>
      </c>
      <c r="C180" s="20" t="s">
        <v>28</v>
      </c>
      <c r="D180" s="20" t="s">
        <v>32</v>
      </c>
      <c r="E180" s="13">
        <v>2261</v>
      </c>
      <c r="F180" s="1">
        <v>10</v>
      </c>
      <c r="G180" s="1">
        <v>15</v>
      </c>
      <c r="H180" s="1">
        <v>33915</v>
      </c>
      <c r="I180" s="1">
        <v>1356.6</v>
      </c>
      <c r="J180" s="1">
        <v>32558.400000000001</v>
      </c>
      <c r="K180" s="1">
        <v>22610</v>
      </c>
      <c r="L180" s="1">
        <v>9948.4</v>
      </c>
      <c r="M180" s="17">
        <v>41609</v>
      </c>
      <c r="N180" s="7" t="str">
        <f>TEXT(financials[[#This Row],[Date]],"dddd")</f>
        <v>Sunday</v>
      </c>
    </row>
    <row r="181" spans="1:14" x14ac:dyDescent="0.3">
      <c r="A181" s="7" t="s">
        <v>13</v>
      </c>
      <c r="B181" s="7" t="s">
        <v>27</v>
      </c>
      <c r="C181" s="20" t="s">
        <v>29</v>
      </c>
      <c r="D181" s="20" t="s">
        <v>32</v>
      </c>
      <c r="E181" s="13">
        <v>736</v>
      </c>
      <c r="F181" s="1">
        <v>120</v>
      </c>
      <c r="G181" s="1">
        <v>20</v>
      </c>
      <c r="H181" s="1">
        <v>14720</v>
      </c>
      <c r="I181" s="1">
        <v>588.79999999999995</v>
      </c>
      <c r="J181" s="1">
        <v>14131.2</v>
      </c>
      <c r="K181" s="1">
        <v>7360</v>
      </c>
      <c r="L181" s="1">
        <v>6771.2</v>
      </c>
      <c r="M181" s="17">
        <v>41518</v>
      </c>
      <c r="N181" s="7" t="str">
        <f>TEXT(financials[[#This Row],[Date]],"dddd")</f>
        <v>Sunday</v>
      </c>
    </row>
    <row r="182" spans="1:14" x14ac:dyDescent="0.3">
      <c r="A182" s="7" t="s">
        <v>13</v>
      </c>
      <c r="B182" s="7" t="s">
        <v>14</v>
      </c>
      <c r="C182" s="20" t="s">
        <v>15</v>
      </c>
      <c r="D182" s="20" t="s">
        <v>32</v>
      </c>
      <c r="E182" s="13">
        <v>2851</v>
      </c>
      <c r="F182" s="1">
        <v>3</v>
      </c>
      <c r="G182" s="1">
        <v>7</v>
      </c>
      <c r="H182" s="1">
        <v>19957</v>
      </c>
      <c r="I182" s="1">
        <v>798.28</v>
      </c>
      <c r="J182" s="1">
        <v>19158.72</v>
      </c>
      <c r="K182" s="1">
        <v>14255</v>
      </c>
      <c r="L182" s="1">
        <v>4903.72</v>
      </c>
      <c r="M182" s="17">
        <v>41548</v>
      </c>
      <c r="N182" s="7" t="str">
        <f>TEXT(financials[[#This Row],[Date]],"dddd")</f>
        <v>Tuesday</v>
      </c>
    </row>
    <row r="183" spans="1:14" x14ac:dyDescent="0.3">
      <c r="A183" s="7" t="s">
        <v>25</v>
      </c>
      <c r="B183" s="7" t="s">
        <v>18</v>
      </c>
      <c r="C183" s="20" t="s">
        <v>15</v>
      </c>
      <c r="D183" s="20" t="s">
        <v>32</v>
      </c>
      <c r="E183" s="13">
        <v>2021</v>
      </c>
      <c r="F183" s="1">
        <v>3</v>
      </c>
      <c r="G183" s="1">
        <v>300</v>
      </c>
      <c r="H183" s="1">
        <v>606300</v>
      </c>
      <c r="I183" s="1">
        <v>24252</v>
      </c>
      <c r="J183" s="1">
        <v>582048</v>
      </c>
      <c r="K183" s="1">
        <v>505250</v>
      </c>
      <c r="L183" s="1">
        <v>76798</v>
      </c>
      <c r="M183" s="17">
        <v>41913</v>
      </c>
      <c r="N183" s="7" t="str">
        <f>TEXT(financials[[#This Row],[Date]],"dddd")</f>
        <v>Wednesday</v>
      </c>
    </row>
    <row r="184" spans="1:14" x14ac:dyDescent="0.3">
      <c r="A184" s="7" t="s">
        <v>13</v>
      </c>
      <c r="B184" s="7" t="s">
        <v>27</v>
      </c>
      <c r="C184" s="20" t="s">
        <v>15</v>
      </c>
      <c r="D184" s="20" t="s">
        <v>32</v>
      </c>
      <c r="E184" s="13">
        <v>274</v>
      </c>
      <c r="F184" s="1">
        <v>3</v>
      </c>
      <c r="G184" s="1">
        <v>350</v>
      </c>
      <c r="H184" s="1">
        <v>95900</v>
      </c>
      <c r="I184" s="1">
        <v>3836</v>
      </c>
      <c r="J184" s="1">
        <v>92064</v>
      </c>
      <c r="K184" s="1">
        <v>71240</v>
      </c>
      <c r="L184" s="1">
        <v>20824</v>
      </c>
      <c r="M184" s="17">
        <v>41974</v>
      </c>
      <c r="N184" s="7" t="str">
        <f>TEXT(financials[[#This Row],[Date]],"dddd")</f>
        <v>Monday</v>
      </c>
    </row>
    <row r="185" spans="1:14" x14ac:dyDescent="0.3">
      <c r="A185" s="7" t="s">
        <v>19</v>
      </c>
      <c r="B185" s="7" t="s">
        <v>14</v>
      </c>
      <c r="C185" s="20" t="s">
        <v>22</v>
      </c>
      <c r="D185" s="20" t="s">
        <v>32</v>
      </c>
      <c r="E185" s="13">
        <v>1967</v>
      </c>
      <c r="F185" s="1">
        <v>5</v>
      </c>
      <c r="G185" s="1">
        <v>15</v>
      </c>
      <c r="H185" s="1">
        <v>29505</v>
      </c>
      <c r="I185" s="1">
        <v>1180.2</v>
      </c>
      <c r="J185" s="1">
        <v>28324.799999999999</v>
      </c>
      <c r="K185" s="1">
        <v>19670</v>
      </c>
      <c r="L185" s="1">
        <v>8654.7999999999993</v>
      </c>
      <c r="M185" s="17">
        <v>41699</v>
      </c>
      <c r="N185" s="7" t="str">
        <f>TEXT(financials[[#This Row],[Date]],"dddd")</f>
        <v>Saturday</v>
      </c>
    </row>
    <row r="186" spans="1:14" x14ac:dyDescent="0.3">
      <c r="A186" s="7" t="s">
        <v>25</v>
      </c>
      <c r="B186" s="7" t="s">
        <v>18</v>
      </c>
      <c r="C186" s="20" t="s">
        <v>22</v>
      </c>
      <c r="D186" s="20" t="s">
        <v>32</v>
      </c>
      <c r="E186" s="13">
        <v>1859</v>
      </c>
      <c r="F186" s="1">
        <v>5</v>
      </c>
      <c r="G186" s="1">
        <v>300</v>
      </c>
      <c r="H186" s="1">
        <v>557700</v>
      </c>
      <c r="I186" s="1">
        <v>22308</v>
      </c>
      <c r="J186" s="1">
        <v>535392</v>
      </c>
      <c r="K186" s="1">
        <v>464750</v>
      </c>
      <c r="L186" s="1">
        <v>70642</v>
      </c>
      <c r="M186" s="17">
        <v>41852</v>
      </c>
      <c r="N186" s="7" t="str">
        <f>TEXT(financials[[#This Row],[Date]],"dddd")</f>
        <v>Friday</v>
      </c>
    </row>
    <row r="187" spans="1:14" x14ac:dyDescent="0.3">
      <c r="A187" s="7" t="s">
        <v>13</v>
      </c>
      <c r="B187" s="7" t="s">
        <v>14</v>
      </c>
      <c r="C187" s="20" t="s">
        <v>22</v>
      </c>
      <c r="D187" s="20" t="s">
        <v>32</v>
      </c>
      <c r="E187" s="13">
        <v>2851</v>
      </c>
      <c r="F187" s="1">
        <v>5</v>
      </c>
      <c r="G187" s="1">
        <v>7</v>
      </c>
      <c r="H187" s="1">
        <v>19957</v>
      </c>
      <c r="I187" s="1">
        <v>798.28</v>
      </c>
      <c r="J187" s="1">
        <v>19158.72</v>
      </c>
      <c r="K187" s="1">
        <v>14255</v>
      </c>
      <c r="L187" s="1">
        <v>4903.72</v>
      </c>
      <c r="M187" s="17">
        <v>41548</v>
      </c>
      <c r="N187" s="7" t="str">
        <f>TEXT(financials[[#This Row],[Date]],"dddd")</f>
        <v>Tuesday</v>
      </c>
    </row>
    <row r="188" spans="1:14" x14ac:dyDescent="0.3">
      <c r="A188" s="7" t="s">
        <v>25</v>
      </c>
      <c r="B188" s="7" t="s">
        <v>18</v>
      </c>
      <c r="C188" s="20" t="s">
        <v>22</v>
      </c>
      <c r="D188" s="20" t="s">
        <v>32</v>
      </c>
      <c r="E188" s="13">
        <v>2021</v>
      </c>
      <c r="F188" s="1">
        <v>5</v>
      </c>
      <c r="G188" s="1">
        <v>300</v>
      </c>
      <c r="H188" s="1">
        <v>606300</v>
      </c>
      <c r="I188" s="1">
        <v>24252</v>
      </c>
      <c r="J188" s="1">
        <v>582048</v>
      </c>
      <c r="K188" s="1">
        <v>505250</v>
      </c>
      <c r="L188" s="1">
        <v>76798</v>
      </c>
      <c r="M188" s="17">
        <v>41913</v>
      </c>
      <c r="N188" s="7" t="str">
        <f>TEXT(financials[[#This Row],[Date]],"dddd")</f>
        <v>Wednesday</v>
      </c>
    </row>
    <row r="189" spans="1:14" x14ac:dyDescent="0.3">
      <c r="A189" s="7" t="s">
        <v>24</v>
      </c>
      <c r="B189" s="7" t="s">
        <v>21</v>
      </c>
      <c r="C189" s="20" t="s">
        <v>22</v>
      </c>
      <c r="D189" s="20" t="s">
        <v>32</v>
      </c>
      <c r="E189" s="13">
        <v>1138</v>
      </c>
      <c r="F189" s="1">
        <v>5</v>
      </c>
      <c r="G189" s="1">
        <v>125</v>
      </c>
      <c r="H189" s="1">
        <v>142250</v>
      </c>
      <c r="I189" s="1">
        <v>5690</v>
      </c>
      <c r="J189" s="1">
        <v>136560</v>
      </c>
      <c r="K189" s="1">
        <v>136560</v>
      </c>
      <c r="L189" s="1">
        <v>0</v>
      </c>
      <c r="M189" s="17">
        <v>41974</v>
      </c>
      <c r="N189" s="7" t="str">
        <f>TEXT(financials[[#This Row],[Date]],"dddd")</f>
        <v>Monday</v>
      </c>
    </row>
    <row r="190" spans="1:14" x14ac:dyDescent="0.3">
      <c r="A190" s="7" t="s">
        <v>13</v>
      </c>
      <c r="B190" s="7" t="s">
        <v>14</v>
      </c>
      <c r="C190" s="20" t="s">
        <v>28</v>
      </c>
      <c r="D190" s="20" t="s">
        <v>32</v>
      </c>
      <c r="E190" s="13">
        <v>4251</v>
      </c>
      <c r="F190" s="1">
        <v>10</v>
      </c>
      <c r="G190" s="1">
        <v>7</v>
      </c>
      <c r="H190" s="1">
        <v>29757</v>
      </c>
      <c r="I190" s="1">
        <v>1190.28</v>
      </c>
      <c r="J190" s="1">
        <v>28566.720000000001</v>
      </c>
      <c r="K190" s="1">
        <v>21255</v>
      </c>
      <c r="L190" s="1">
        <v>7311.72</v>
      </c>
      <c r="M190" s="17">
        <v>41640</v>
      </c>
      <c r="N190" s="7" t="str">
        <f>TEXT(financials[[#This Row],[Date]],"dddd")</f>
        <v>Wednesday</v>
      </c>
    </row>
    <row r="191" spans="1:14" x14ac:dyDescent="0.3">
      <c r="A191" s="7" t="s">
        <v>24</v>
      </c>
      <c r="B191" s="7" t="s">
        <v>18</v>
      </c>
      <c r="C191" s="20" t="s">
        <v>28</v>
      </c>
      <c r="D191" s="20" t="s">
        <v>32</v>
      </c>
      <c r="E191" s="13">
        <v>795</v>
      </c>
      <c r="F191" s="1">
        <v>10</v>
      </c>
      <c r="G191" s="1">
        <v>125</v>
      </c>
      <c r="H191" s="1">
        <v>99375</v>
      </c>
      <c r="I191" s="1">
        <v>3975</v>
      </c>
      <c r="J191" s="1">
        <v>95400</v>
      </c>
      <c r="K191" s="1">
        <v>95400</v>
      </c>
      <c r="L191" s="1">
        <v>0</v>
      </c>
      <c r="M191" s="17">
        <v>41699</v>
      </c>
      <c r="N191" s="7" t="str">
        <f>TEXT(financials[[#This Row],[Date]],"dddd")</f>
        <v>Saturday</v>
      </c>
    </row>
    <row r="192" spans="1:14" x14ac:dyDescent="0.3">
      <c r="A192" s="7" t="s">
        <v>25</v>
      </c>
      <c r="B192" s="7" t="s">
        <v>18</v>
      </c>
      <c r="C192" s="20" t="s">
        <v>28</v>
      </c>
      <c r="D192" s="20" t="s">
        <v>32</v>
      </c>
      <c r="E192" s="13">
        <v>1414.5</v>
      </c>
      <c r="F192" s="1">
        <v>10</v>
      </c>
      <c r="G192" s="1">
        <v>300</v>
      </c>
      <c r="H192" s="1">
        <v>424350</v>
      </c>
      <c r="I192" s="1">
        <v>16974</v>
      </c>
      <c r="J192" s="1">
        <v>407376</v>
      </c>
      <c r="K192" s="1">
        <v>353625</v>
      </c>
      <c r="L192" s="1">
        <v>53751</v>
      </c>
      <c r="M192" s="17">
        <v>41730</v>
      </c>
      <c r="N192" s="7" t="str">
        <f>TEXT(financials[[#This Row],[Date]],"dddd")</f>
        <v>Tuesday</v>
      </c>
    </row>
    <row r="193" spans="1:14" x14ac:dyDescent="0.3">
      <c r="A193" s="7" t="s">
        <v>25</v>
      </c>
      <c r="B193" s="7" t="s">
        <v>27</v>
      </c>
      <c r="C193" s="20" t="s">
        <v>28</v>
      </c>
      <c r="D193" s="20" t="s">
        <v>32</v>
      </c>
      <c r="E193" s="13">
        <v>2918</v>
      </c>
      <c r="F193" s="1">
        <v>10</v>
      </c>
      <c r="G193" s="1">
        <v>300</v>
      </c>
      <c r="H193" s="1">
        <v>875400</v>
      </c>
      <c r="I193" s="1">
        <v>35016</v>
      </c>
      <c r="J193" s="1">
        <v>840384</v>
      </c>
      <c r="K193" s="1">
        <v>729500</v>
      </c>
      <c r="L193" s="1">
        <v>110884</v>
      </c>
      <c r="M193" s="17">
        <v>41760</v>
      </c>
      <c r="N193" s="7" t="str">
        <f>TEXT(financials[[#This Row],[Date]],"dddd")</f>
        <v>Thursday</v>
      </c>
    </row>
    <row r="194" spans="1:14" x14ac:dyDescent="0.3">
      <c r="A194" s="7" t="s">
        <v>13</v>
      </c>
      <c r="B194" s="7" t="s">
        <v>27</v>
      </c>
      <c r="C194" s="20" t="s">
        <v>28</v>
      </c>
      <c r="D194" s="20" t="s">
        <v>32</v>
      </c>
      <c r="E194" s="13">
        <v>3450</v>
      </c>
      <c r="F194" s="1">
        <v>10</v>
      </c>
      <c r="G194" s="1">
        <v>350</v>
      </c>
      <c r="H194" s="1">
        <v>1207500</v>
      </c>
      <c r="I194" s="1">
        <v>48300</v>
      </c>
      <c r="J194" s="1">
        <v>1159200</v>
      </c>
      <c r="K194" s="1">
        <v>897000</v>
      </c>
      <c r="L194" s="1">
        <v>262200</v>
      </c>
      <c r="M194" s="17">
        <v>41821</v>
      </c>
      <c r="N194" s="7" t="str">
        <f>TEXT(financials[[#This Row],[Date]],"dddd")</f>
        <v>Tuesday</v>
      </c>
    </row>
    <row r="195" spans="1:14" x14ac:dyDescent="0.3">
      <c r="A195" s="7" t="s">
        <v>24</v>
      </c>
      <c r="B195" s="7" t="s">
        <v>20</v>
      </c>
      <c r="C195" s="20" t="s">
        <v>28</v>
      </c>
      <c r="D195" s="20" t="s">
        <v>32</v>
      </c>
      <c r="E195" s="13">
        <v>2988</v>
      </c>
      <c r="F195" s="1">
        <v>10</v>
      </c>
      <c r="G195" s="1">
        <v>125</v>
      </c>
      <c r="H195" s="1">
        <v>373500</v>
      </c>
      <c r="I195" s="1">
        <v>14940</v>
      </c>
      <c r="J195" s="1">
        <v>358560</v>
      </c>
      <c r="K195" s="1">
        <v>358560</v>
      </c>
      <c r="L195" s="1">
        <v>0</v>
      </c>
      <c r="M195" s="17">
        <v>41821</v>
      </c>
      <c r="N195" s="7" t="str">
        <f>TEXT(financials[[#This Row],[Date]],"dddd")</f>
        <v>Tuesday</v>
      </c>
    </row>
    <row r="196" spans="1:14" x14ac:dyDescent="0.3">
      <c r="A196" s="7" t="s">
        <v>19</v>
      </c>
      <c r="B196" s="7" t="s">
        <v>14</v>
      </c>
      <c r="C196" s="20" t="s">
        <v>28</v>
      </c>
      <c r="D196" s="20" t="s">
        <v>32</v>
      </c>
      <c r="E196" s="13">
        <v>218</v>
      </c>
      <c r="F196" s="1">
        <v>10</v>
      </c>
      <c r="G196" s="1">
        <v>15</v>
      </c>
      <c r="H196" s="1">
        <v>3270</v>
      </c>
      <c r="I196" s="1">
        <v>130.80000000000001</v>
      </c>
      <c r="J196" s="1">
        <v>3139.2</v>
      </c>
      <c r="K196" s="1">
        <v>2180</v>
      </c>
      <c r="L196" s="1">
        <v>959.2</v>
      </c>
      <c r="M196" s="17">
        <v>41883</v>
      </c>
      <c r="N196" s="7" t="str">
        <f>TEXT(financials[[#This Row],[Date]],"dddd")</f>
        <v>Monday</v>
      </c>
    </row>
    <row r="197" spans="1:14" x14ac:dyDescent="0.3">
      <c r="A197" s="7" t="s">
        <v>13</v>
      </c>
      <c r="B197" s="7" t="s">
        <v>14</v>
      </c>
      <c r="C197" s="20" t="s">
        <v>28</v>
      </c>
      <c r="D197" s="20" t="s">
        <v>32</v>
      </c>
      <c r="E197" s="13">
        <v>2074</v>
      </c>
      <c r="F197" s="1">
        <v>10</v>
      </c>
      <c r="G197" s="1">
        <v>20</v>
      </c>
      <c r="H197" s="1">
        <v>41480</v>
      </c>
      <c r="I197" s="1">
        <v>1659.2</v>
      </c>
      <c r="J197" s="1">
        <v>39820.800000000003</v>
      </c>
      <c r="K197" s="1">
        <v>20740</v>
      </c>
      <c r="L197" s="1">
        <v>19080.8</v>
      </c>
      <c r="M197" s="17">
        <v>41883</v>
      </c>
      <c r="N197" s="7" t="str">
        <f>TEXT(financials[[#This Row],[Date]],"dddd")</f>
        <v>Monday</v>
      </c>
    </row>
    <row r="198" spans="1:14" x14ac:dyDescent="0.3">
      <c r="A198" s="7" t="s">
        <v>13</v>
      </c>
      <c r="B198" s="7" t="s">
        <v>27</v>
      </c>
      <c r="C198" s="20" t="s">
        <v>28</v>
      </c>
      <c r="D198" s="20" t="s">
        <v>32</v>
      </c>
      <c r="E198" s="13">
        <v>1056</v>
      </c>
      <c r="F198" s="1">
        <v>10</v>
      </c>
      <c r="G198" s="1">
        <v>20</v>
      </c>
      <c r="H198" s="1">
        <v>21120</v>
      </c>
      <c r="I198" s="1">
        <v>844.8</v>
      </c>
      <c r="J198" s="1">
        <v>20275.2</v>
      </c>
      <c r="K198" s="1">
        <v>10560</v>
      </c>
      <c r="L198" s="1">
        <v>9715.2000000000007</v>
      </c>
      <c r="M198" s="17">
        <v>41883</v>
      </c>
      <c r="N198" s="7" t="str">
        <f>TEXT(financials[[#This Row],[Date]],"dddd")</f>
        <v>Monday</v>
      </c>
    </row>
    <row r="199" spans="1:14" x14ac:dyDescent="0.3">
      <c r="A199" s="7" t="s">
        <v>19</v>
      </c>
      <c r="B199" s="7" t="s">
        <v>27</v>
      </c>
      <c r="C199" s="20" t="s">
        <v>28</v>
      </c>
      <c r="D199" s="20" t="s">
        <v>32</v>
      </c>
      <c r="E199" s="13">
        <v>671</v>
      </c>
      <c r="F199" s="1">
        <v>10</v>
      </c>
      <c r="G199" s="1">
        <v>15</v>
      </c>
      <c r="H199" s="1">
        <v>10065</v>
      </c>
      <c r="I199" s="1">
        <v>402.6</v>
      </c>
      <c r="J199" s="1">
        <v>9662.4</v>
      </c>
      <c r="K199" s="1">
        <v>6710</v>
      </c>
      <c r="L199" s="1">
        <v>2952.4</v>
      </c>
      <c r="M199" s="17">
        <v>41548</v>
      </c>
      <c r="N199" s="7" t="str">
        <f>TEXT(financials[[#This Row],[Date]],"dddd")</f>
        <v>Tuesday</v>
      </c>
    </row>
    <row r="200" spans="1:14" x14ac:dyDescent="0.3">
      <c r="A200" s="7" t="s">
        <v>19</v>
      </c>
      <c r="B200" s="7" t="s">
        <v>21</v>
      </c>
      <c r="C200" s="20" t="s">
        <v>28</v>
      </c>
      <c r="D200" s="20" t="s">
        <v>32</v>
      </c>
      <c r="E200" s="13">
        <v>1514</v>
      </c>
      <c r="F200" s="1">
        <v>10</v>
      </c>
      <c r="G200" s="1">
        <v>15</v>
      </c>
      <c r="H200" s="1">
        <v>22710</v>
      </c>
      <c r="I200" s="1">
        <v>908.4</v>
      </c>
      <c r="J200" s="1">
        <v>21801.599999999999</v>
      </c>
      <c r="K200" s="1">
        <v>15140</v>
      </c>
      <c r="L200" s="1">
        <v>6661.6</v>
      </c>
      <c r="M200" s="17">
        <v>41548</v>
      </c>
      <c r="N200" s="7" t="str">
        <f>TEXT(financials[[#This Row],[Date]],"dddd")</f>
        <v>Tuesday</v>
      </c>
    </row>
    <row r="201" spans="1:14" x14ac:dyDescent="0.3">
      <c r="A201" s="7" t="s">
        <v>13</v>
      </c>
      <c r="B201" s="7" t="s">
        <v>27</v>
      </c>
      <c r="C201" s="20" t="s">
        <v>28</v>
      </c>
      <c r="D201" s="20" t="s">
        <v>32</v>
      </c>
      <c r="E201" s="13">
        <v>274</v>
      </c>
      <c r="F201" s="1">
        <v>10</v>
      </c>
      <c r="G201" s="1">
        <v>350</v>
      </c>
      <c r="H201" s="1">
        <v>95900</v>
      </c>
      <c r="I201" s="1">
        <v>3836</v>
      </c>
      <c r="J201" s="1">
        <v>92064</v>
      </c>
      <c r="K201" s="1">
        <v>71240</v>
      </c>
      <c r="L201" s="1">
        <v>20824</v>
      </c>
      <c r="M201" s="17">
        <v>41974</v>
      </c>
      <c r="N201" s="7" t="str">
        <f>TEXT(financials[[#This Row],[Date]],"dddd")</f>
        <v>Monday</v>
      </c>
    </row>
    <row r="202" spans="1:14" x14ac:dyDescent="0.3">
      <c r="A202" s="7" t="s">
        <v>24</v>
      </c>
      <c r="B202" s="7" t="s">
        <v>21</v>
      </c>
      <c r="C202" s="20" t="s">
        <v>28</v>
      </c>
      <c r="D202" s="20" t="s">
        <v>32</v>
      </c>
      <c r="E202" s="13">
        <v>1138</v>
      </c>
      <c r="F202" s="1">
        <v>10</v>
      </c>
      <c r="G202" s="1">
        <v>125</v>
      </c>
      <c r="H202" s="1">
        <v>142250</v>
      </c>
      <c r="I202" s="1">
        <v>5690</v>
      </c>
      <c r="J202" s="1">
        <v>136560</v>
      </c>
      <c r="K202" s="1">
        <v>136560</v>
      </c>
      <c r="L202" s="1">
        <v>0</v>
      </c>
      <c r="M202" s="17">
        <v>41974</v>
      </c>
      <c r="N202" s="7" t="str">
        <f>TEXT(financials[[#This Row],[Date]],"dddd")</f>
        <v>Monday</v>
      </c>
    </row>
    <row r="203" spans="1:14" x14ac:dyDescent="0.3">
      <c r="A203" s="7" t="s">
        <v>23</v>
      </c>
      <c r="B203" s="7" t="s">
        <v>27</v>
      </c>
      <c r="C203" s="20" t="s">
        <v>29</v>
      </c>
      <c r="D203" s="20" t="s">
        <v>32</v>
      </c>
      <c r="E203" s="13">
        <v>1465</v>
      </c>
      <c r="F203" s="1">
        <v>120</v>
      </c>
      <c r="G203" s="1">
        <v>12</v>
      </c>
      <c r="H203" s="1">
        <v>17580</v>
      </c>
      <c r="I203" s="1">
        <v>703.2</v>
      </c>
      <c r="J203" s="1">
        <v>16876.8</v>
      </c>
      <c r="K203" s="1">
        <v>4395</v>
      </c>
      <c r="L203" s="1">
        <v>12481.8</v>
      </c>
      <c r="M203" s="17">
        <v>41699</v>
      </c>
      <c r="N203" s="7" t="str">
        <f>TEXT(financials[[#This Row],[Date]],"dddd")</f>
        <v>Saturday</v>
      </c>
    </row>
    <row r="204" spans="1:14" x14ac:dyDescent="0.3">
      <c r="A204" s="7" t="s">
        <v>13</v>
      </c>
      <c r="B204" s="7" t="s">
        <v>14</v>
      </c>
      <c r="C204" s="20" t="s">
        <v>29</v>
      </c>
      <c r="D204" s="20" t="s">
        <v>32</v>
      </c>
      <c r="E204" s="13">
        <v>2646</v>
      </c>
      <c r="F204" s="1">
        <v>120</v>
      </c>
      <c r="G204" s="1">
        <v>20</v>
      </c>
      <c r="H204" s="1">
        <v>52920</v>
      </c>
      <c r="I204" s="1">
        <v>2116.8000000000002</v>
      </c>
      <c r="J204" s="1">
        <v>50803.199999999997</v>
      </c>
      <c r="K204" s="1">
        <v>26460</v>
      </c>
      <c r="L204" s="1">
        <v>24343.200000000001</v>
      </c>
      <c r="M204" s="17">
        <v>41518</v>
      </c>
      <c r="N204" s="7" t="str">
        <f>TEXT(financials[[#This Row],[Date]],"dddd")</f>
        <v>Sunday</v>
      </c>
    </row>
    <row r="205" spans="1:14" x14ac:dyDescent="0.3">
      <c r="A205" s="7" t="s">
        <v>13</v>
      </c>
      <c r="B205" s="7" t="s">
        <v>20</v>
      </c>
      <c r="C205" s="20" t="s">
        <v>29</v>
      </c>
      <c r="D205" s="20" t="s">
        <v>32</v>
      </c>
      <c r="E205" s="13">
        <v>2177</v>
      </c>
      <c r="F205" s="1">
        <v>120</v>
      </c>
      <c r="G205" s="1">
        <v>350</v>
      </c>
      <c r="H205" s="1">
        <v>761950</v>
      </c>
      <c r="I205" s="1">
        <v>30478</v>
      </c>
      <c r="J205" s="1">
        <v>731472</v>
      </c>
      <c r="K205" s="1">
        <v>566020</v>
      </c>
      <c r="L205" s="1">
        <v>165452</v>
      </c>
      <c r="M205" s="17">
        <v>41913</v>
      </c>
      <c r="N205" s="7" t="str">
        <f>TEXT(financials[[#This Row],[Date]],"dddd")</f>
        <v>Wednesday</v>
      </c>
    </row>
    <row r="206" spans="1:14" x14ac:dyDescent="0.3">
      <c r="A206" s="7" t="s">
        <v>23</v>
      </c>
      <c r="B206" s="7" t="s">
        <v>20</v>
      </c>
      <c r="C206" s="20" t="s">
        <v>30</v>
      </c>
      <c r="D206" s="20" t="s">
        <v>32</v>
      </c>
      <c r="E206" s="13">
        <v>866</v>
      </c>
      <c r="F206" s="1">
        <v>250</v>
      </c>
      <c r="G206" s="1">
        <v>12</v>
      </c>
      <c r="H206" s="1">
        <v>10392</v>
      </c>
      <c r="I206" s="1">
        <v>415.68</v>
      </c>
      <c r="J206" s="1">
        <v>9976.32</v>
      </c>
      <c r="K206" s="1">
        <v>2598</v>
      </c>
      <c r="L206" s="1">
        <v>7378.32</v>
      </c>
      <c r="M206" s="17">
        <v>41760</v>
      </c>
      <c r="N206" s="7" t="str">
        <f>TEXT(financials[[#This Row],[Date]],"dddd")</f>
        <v>Thursday</v>
      </c>
    </row>
    <row r="207" spans="1:14" x14ac:dyDescent="0.3">
      <c r="A207" s="7" t="s">
        <v>13</v>
      </c>
      <c r="B207" s="7" t="s">
        <v>27</v>
      </c>
      <c r="C207" s="20" t="s">
        <v>30</v>
      </c>
      <c r="D207" s="20" t="s">
        <v>32</v>
      </c>
      <c r="E207" s="13">
        <v>349</v>
      </c>
      <c r="F207" s="1">
        <v>250</v>
      </c>
      <c r="G207" s="1">
        <v>350</v>
      </c>
      <c r="H207" s="1">
        <v>122150</v>
      </c>
      <c r="I207" s="1">
        <v>4886</v>
      </c>
      <c r="J207" s="1">
        <v>117264</v>
      </c>
      <c r="K207" s="1">
        <v>90740</v>
      </c>
      <c r="L207" s="1">
        <v>26524</v>
      </c>
      <c r="M207" s="17">
        <v>41518</v>
      </c>
      <c r="N207" s="7" t="str">
        <f>TEXT(financials[[#This Row],[Date]],"dddd")</f>
        <v>Sunday</v>
      </c>
    </row>
    <row r="208" spans="1:14" x14ac:dyDescent="0.3">
      <c r="A208" s="7" t="s">
        <v>13</v>
      </c>
      <c r="B208" s="7" t="s">
        <v>20</v>
      </c>
      <c r="C208" s="20" t="s">
        <v>30</v>
      </c>
      <c r="D208" s="20" t="s">
        <v>32</v>
      </c>
      <c r="E208" s="13">
        <v>2177</v>
      </c>
      <c r="F208" s="1">
        <v>250</v>
      </c>
      <c r="G208" s="1">
        <v>350</v>
      </c>
      <c r="H208" s="1">
        <v>761950</v>
      </c>
      <c r="I208" s="1">
        <v>30478</v>
      </c>
      <c r="J208" s="1">
        <v>731472</v>
      </c>
      <c r="K208" s="1">
        <v>566020</v>
      </c>
      <c r="L208" s="1">
        <v>165452</v>
      </c>
      <c r="M208" s="17">
        <v>41913</v>
      </c>
      <c r="N208" s="7" t="str">
        <f>TEXT(financials[[#This Row],[Date]],"dddd")</f>
        <v>Wednesday</v>
      </c>
    </row>
    <row r="209" spans="1:14" x14ac:dyDescent="0.3">
      <c r="A209" s="7" t="s">
        <v>19</v>
      </c>
      <c r="B209" s="7" t="s">
        <v>21</v>
      </c>
      <c r="C209" s="20" t="s">
        <v>30</v>
      </c>
      <c r="D209" s="20" t="s">
        <v>32</v>
      </c>
      <c r="E209" s="13">
        <v>1514</v>
      </c>
      <c r="F209" s="1">
        <v>250</v>
      </c>
      <c r="G209" s="1">
        <v>15</v>
      </c>
      <c r="H209" s="1">
        <v>22710</v>
      </c>
      <c r="I209" s="1">
        <v>908.4</v>
      </c>
      <c r="J209" s="1">
        <v>21801.599999999999</v>
      </c>
      <c r="K209" s="1">
        <v>15140</v>
      </c>
      <c r="L209" s="1">
        <v>6661.6</v>
      </c>
      <c r="M209" s="17">
        <v>41548</v>
      </c>
      <c r="N209" s="7" t="str">
        <f>TEXT(financials[[#This Row],[Date]],"dddd")</f>
        <v>Tuesday</v>
      </c>
    </row>
    <row r="210" spans="1:14" x14ac:dyDescent="0.3">
      <c r="A210" s="7" t="s">
        <v>13</v>
      </c>
      <c r="B210" s="7" t="s">
        <v>21</v>
      </c>
      <c r="C210" s="20" t="s">
        <v>31</v>
      </c>
      <c r="D210" s="20" t="s">
        <v>32</v>
      </c>
      <c r="E210" s="13">
        <v>1865</v>
      </c>
      <c r="F210" s="1">
        <v>260</v>
      </c>
      <c r="G210" s="1">
        <v>350</v>
      </c>
      <c r="H210" s="1">
        <v>652750</v>
      </c>
      <c r="I210" s="1">
        <v>26110</v>
      </c>
      <c r="J210" s="1">
        <v>626640</v>
      </c>
      <c r="K210" s="1">
        <v>484900</v>
      </c>
      <c r="L210" s="1">
        <v>141740</v>
      </c>
      <c r="M210" s="17">
        <v>41671</v>
      </c>
      <c r="N210" s="7" t="str">
        <f>TEXT(financials[[#This Row],[Date]],"dddd")</f>
        <v>Saturday</v>
      </c>
    </row>
    <row r="211" spans="1:14" x14ac:dyDescent="0.3">
      <c r="A211" s="7" t="s">
        <v>24</v>
      </c>
      <c r="B211" s="7" t="s">
        <v>21</v>
      </c>
      <c r="C211" s="20" t="s">
        <v>31</v>
      </c>
      <c r="D211" s="20" t="s">
        <v>32</v>
      </c>
      <c r="E211" s="13">
        <v>1074</v>
      </c>
      <c r="F211" s="1">
        <v>260</v>
      </c>
      <c r="G211" s="1">
        <v>125</v>
      </c>
      <c r="H211" s="1">
        <v>134250</v>
      </c>
      <c r="I211" s="1">
        <v>5370</v>
      </c>
      <c r="J211" s="1">
        <v>128880</v>
      </c>
      <c r="K211" s="1">
        <v>128880</v>
      </c>
      <c r="L211" s="1">
        <v>0</v>
      </c>
      <c r="M211" s="17">
        <v>41730</v>
      </c>
      <c r="N211" s="7" t="str">
        <f>TEXT(financials[[#This Row],[Date]],"dddd")</f>
        <v>Tuesday</v>
      </c>
    </row>
    <row r="212" spans="1:14" x14ac:dyDescent="0.3">
      <c r="A212" s="7" t="s">
        <v>13</v>
      </c>
      <c r="B212" s="7" t="s">
        <v>18</v>
      </c>
      <c r="C212" s="20" t="s">
        <v>31</v>
      </c>
      <c r="D212" s="20" t="s">
        <v>32</v>
      </c>
      <c r="E212" s="13">
        <v>1907</v>
      </c>
      <c r="F212" s="1">
        <v>260</v>
      </c>
      <c r="G212" s="1">
        <v>350</v>
      </c>
      <c r="H212" s="1">
        <v>667450</v>
      </c>
      <c r="I212" s="1">
        <v>26698</v>
      </c>
      <c r="J212" s="1">
        <v>640752</v>
      </c>
      <c r="K212" s="1">
        <v>495820</v>
      </c>
      <c r="L212" s="1">
        <v>144932</v>
      </c>
      <c r="M212" s="17">
        <v>41883</v>
      </c>
      <c r="N212" s="7" t="str">
        <f>TEXT(financials[[#This Row],[Date]],"dddd")</f>
        <v>Monday</v>
      </c>
    </row>
    <row r="213" spans="1:14" x14ac:dyDescent="0.3">
      <c r="A213" s="7" t="s">
        <v>19</v>
      </c>
      <c r="B213" s="7" t="s">
        <v>27</v>
      </c>
      <c r="C213" s="20" t="s">
        <v>31</v>
      </c>
      <c r="D213" s="20" t="s">
        <v>32</v>
      </c>
      <c r="E213" s="13">
        <v>671</v>
      </c>
      <c r="F213" s="1">
        <v>260</v>
      </c>
      <c r="G213" s="1">
        <v>15</v>
      </c>
      <c r="H213" s="1">
        <v>10065</v>
      </c>
      <c r="I213" s="1">
        <v>402.6</v>
      </c>
      <c r="J213" s="1">
        <v>9662.4</v>
      </c>
      <c r="K213" s="1">
        <v>6710</v>
      </c>
      <c r="L213" s="1">
        <v>2952.4</v>
      </c>
      <c r="M213" s="17">
        <v>41548</v>
      </c>
      <c r="N213" s="7" t="str">
        <f>TEXT(financials[[#This Row],[Date]],"dddd")</f>
        <v>Tuesday</v>
      </c>
    </row>
    <row r="214" spans="1:14" x14ac:dyDescent="0.3">
      <c r="A214" s="7" t="s">
        <v>13</v>
      </c>
      <c r="B214" s="7" t="s">
        <v>14</v>
      </c>
      <c r="C214" s="20" t="s">
        <v>31</v>
      </c>
      <c r="D214" s="20" t="s">
        <v>32</v>
      </c>
      <c r="E214" s="13">
        <v>1778</v>
      </c>
      <c r="F214" s="1">
        <v>260</v>
      </c>
      <c r="G214" s="1">
        <v>350</v>
      </c>
      <c r="H214" s="1">
        <v>622300</v>
      </c>
      <c r="I214" s="1">
        <v>24892</v>
      </c>
      <c r="J214" s="1">
        <v>597408</v>
      </c>
      <c r="K214" s="1">
        <v>462280</v>
      </c>
      <c r="L214" s="1">
        <v>135128</v>
      </c>
      <c r="M214" s="17">
        <v>41609</v>
      </c>
      <c r="N214" s="7" t="str">
        <f>TEXT(financials[[#This Row],[Date]],"dddd")</f>
        <v>Sunday</v>
      </c>
    </row>
    <row r="215" spans="1:14" x14ac:dyDescent="0.3">
      <c r="A215" s="7" t="s">
        <v>13</v>
      </c>
      <c r="B215" s="7" t="s">
        <v>18</v>
      </c>
      <c r="C215" s="20" t="s">
        <v>22</v>
      </c>
      <c r="D215" s="20" t="s">
        <v>33</v>
      </c>
      <c r="E215" s="13">
        <v>1159</v>
      </c>
      <c r="F215" s="1">
        <v>5</v>
      </c>
      <c r="G215" s="1">
        <v>7</v>
      </c>
      <c r="H215" s="1">
        <v>8113</v>
      </c>
      <c r="I215" s="1">
        <v>405.65</v>
      </c>
      <c r="J215" s="1">
        <v>7707.35</v>
      </c>
      <c r="K215" s="1">
        <v>5795</v>
      </c>
      <c r="L215" s="1">
        <v>1912.35</v>
      </c>
      <c r="M215" s="17">
        <v>41548</v>
      </c>
      <c r="N215" s="7" t="str">
        <f>TEXT(financials[[#This Row],[Date]],"dddd")</f>
        <v>Tuesday</v>
      </c>
    </row>
    <row r="216" spans="1:14" x14ac:dyDescent="0.3">
      <c r="A216" s="7" t="s">
        <v>13</v>
      </c>
      <c r="B216" s="7" t="s">
        <v>18</v>
      </c>
      <c r="C216" s="20" t="s">
        <v>28</v>
      </c>
      <c r="D216" s="20" t="s">
        <v>33</v>
      </c>
      <c r="E216" s="13">
        <v>1372</v>
      </c>
      <c r="F216" s="1">
        <v>10</v>
      </c>
      <c r="G216" s="1">
        <v>7</v>
      </c>
      <c r="H216" s="1">
        <v>9604</v>
      </c>
      <c r="I216" s="1">
        <v>480.2</v>
      </c>
      <c r="J216" s="1">
        <v>9123.7999999999993</v>
      </c>
      <c r="K216" s="1">
        <v>6860</v>
      </c>
      <c r="L216" s="1">
        <v>2263.8000000000002</v>
      </c>
      <c r="M216" s="17">
        <v>41640</v>
      </c>
      <c r="N216" s="7" t="str">
        <f>TEXT(financials[[#This Row],[Date]],"dddd")</f>
        <v>Wednesday</v>
      </c>
    </row>
    <row r="217" spans="1:14" x14ac:dyDescent="0.3">
      <c r="A217" s="7" t="s">
        <v>13</v>
      </c>
      <c r="B217" s="7" t="s">
        <v>14</v>
      </c>
      <c r="C217" s="20" t="s">
        <v>28</v>
      </c>
      <c r="D217" s="20" t="s">
        <v>33</v>
      </c>
      <c r="E217" s="13">
        <v>2349</v>
      </c>
      <c r="F217" s="1">
        <v>10</v>
      </c>
      <c r="G217" s="1">
        <v>7</v>
      </c>
      <c r="H217" s="1">
        <v>16443</v>
      </c>
      <c r="I217" s="1">
        <v>822.15</v>
      </c>
      <c r="J217" s="1">
        <v>15620.85</v>
      </c>
      <c r="K217" s="1">
        <v>11745</v>
      </c>
      <c r="L217" s="1">
        <v>3875.85</v>
      </c>
      <c r="M217" s="17">
        <v>41518</v>
      </c>
      <c r="N217" s="7" t="str">
        <f>TEXT(financials[[#This Row],[Date]],"dddd")</f>
        <v>Sunday</v>
      </c>
    </row>
    <row r="218" spans="1:14" x14ac:dyDescent="0.3">
      <c r="A218" s="7" t="s">
        <v>13</v>
      </c>
      <c r="B218" s="7" t="s">
        <v>21</v>
      </c>
      <c r="C218" s="20" t="s">
        <v>28</v>
      </c>
      <c r="D218" s="20" t="s">
        <v>33</v>
      </c>
      <c r="E218" s="13">
        <v>2689</v>
      </c>
      <c r="F218" s="1">
        <v>10</v>
      </c>
      <c r="G218" s="1">
        <v>7</v>
      </c>
      <c r="H218" s="1">
        <v>18823</v>
      </c>
      <c r="I218" s="1">
        <v>941.15</v>
      </c>
      <c r="J218" s="1">
        <v>17881.849999999999</v>
      </c>
      <c r="K218" s="1">
        <v>13445</v>
      </c>
      <c r="L218" s="1">
        <v>4436.8500000000004</v>
      </c>
      <c r="M218" s="17">
        <v>41913</v>
      </c>
      <c r="N218" s="7" t="str">
        <f>TEXT(financials[[#This Row],[Date]],"dddd")</f>
        <v>Wednesday</v>
      </c>
    </row>
    <row r="219" spans="1:14" x14ac:dyDescent="0.3">
      <c r="A219" s="7" t="s">
        <v>23</v>
      </c>
      <c r="B219" s="7" t="s">
        <v>14</v>
      </c>
      <c r="C219" s="20" t="s">
        <v>28</v>
      </c>
      <c r="D219" s="20" t="s">
        <v>33</v>
      </c>
      <c r="E219" s="13">
        <v>2431</v>
      </c>
      <c r="F219" s="1">
        <v>10</v>
      </c>
      <c r="G219" s="1">
        <v>12</v>
      </c>
      <c r="H219" s="1">
        <v>29172</v>
      </c>
      <c r="I219" s="1">
        <v>1458.6</v>
      </c>
      <c r="J219" s="1">
        <v>27713.4</v>
      </c>
      <c r="K219" s="1">
        <v>7293</v>
      </c>
      <c r="L219" s="1">
        <v>20420.400000000001</v>
      </c>
      <c r="M219" s="17">
        <v>41974</v>
      </c>
      <c r="N219" s="7" t="str">
        <f>TEXT(financials[[#This Row],[Date]],"dddd")</f>
        <v>Monday</v>
      </c>
    </row>
    <row r="220" spans="1:14" x14ac:dyDescent="0.3">
      <c r="A220" s="7" t="s">
        <v>23</v>
      </c>
      <c r="B220" s="7" t="s">
        <v>14</v>
      </c>
      <c r="C220" s="20" t="s">
        <v>29</v>
      </c>
      <c r="D220" s="20" t="s">
        <v>33</v>
      </c>
      <c r="E220" s="13">
        <v>2431</v>
      </c>
      <c r="F220" s="1">
        <v>120</v>
      </c>
      <c r="G220" s="1">
        <v>12</v>
      </c>
      <c r="H220" s="1">
        <v>29172</v>
      </c>
      <c r="I220" s="1">
        <v>1458.6</v>
      </c>
      <c r="J220" s="1">
        <v>27713.4</v>
      </c>
      <c r="K220" s="1">
        <v>7293</v>
      </c>
      <c r="L220" s="1">
        <v>20420.400000000001</v>
      </c>
      <c r="M220" s="17">
        <v>41974</v>
      </c>
      <c r="N220" s="7" t="str">
        <f>TEXT(financials[[#This Row],[Date]],"dddd")</f>
        <v>Monday</v>
      </c>
    </row>
    <row r="221" spans="1:14" x14ac:dyDescent="0.3">
      <c r="A221" s="7" t="s">
        <v>13</v>
      </c>
      <c r="B221" s="7" t="s">
        <v>21</v>
      </c>
      <c r="C221" s="20" t="s">
        <v>30</v>
      </c>
      <c r="D221" s="20" t="s">
        <v>33</v>
      </c>
      <c r="E221" s="13">
        <v>2689</v>
      </c>
      <c r="F221" s="1">
        <v>250</v>
      </c>
      <c r="G221" s="1">
        <v>7</v>
      </c>
      <c r="H221" s="1">
        <v>18823</v>
      </c>
      <c r="I221" s="1">
        <v>941.15</v>
      </c>
      <c r="J221" s="1">
        <v>17881.849999999999</v>
      </c>
      <c r="K221" s="1">
        <v>13445</v>
      </c>
      <c r="L221" s="1">
        <v>4436.8500000000004</v>
      </c>
      <c r="M221" s="17">
        <v>41913</v>
      </c>
      <c r="N221" s="7" t="str">
        <f>TEXT(financials[[#This Row],[Date]],"dddd")</f>
        <v>Wednesday</v>
      </c>
    </row>
    <row r="222" spans="1:14" x14ac:dyDescent="0.3">
      <c r="A222" s="7" t="s">
        <v>13</v>
      </c>
      <c r="B222" s="7" t="s">
        <v>21</v>
      </c>
      <c r="C222" s="20" t="s">
        <v>31</v>
      </c>
      <c r="D222" s="20" t="s">
        <v>33</v>
      </c>
      <c r="E222" s="13">
        <v>1683</v>
      </c>
      <c r="F222" s="1">
        <v>260</v>
      </c>
      <c r="G222" s="1">
        <v>7</v>
      </c>
      <c r="H222" s="1">
        <v>11781</v>
      </c>
      <c r="I222" s="1">
        <v>589.04999999999995</v>
      </c>
      <c r="J222" s="1">
        <v>11191.95</v>
      </c>
      <c r="K222" s="1">
        <v>8415</v>
      </c>
      <c r="L222" s="1">
        <v>2776.95</v>
      </c>
      <c r="M222" s="17">
        <v>41821</v>
      </c>
      <c r="N222" s="7" t="str">
        <f>TEXT(financials[[#This Row],[Date]],"dddd")</f>
        <v>Tuesday</v>
      </c>
    </row>
    <row r="223" spans="1:14" x14ac:dyDescent="0.3">
      <c r="A223" s="7" t="s">
        <v>23</v>
      </c>
      <c r="B223" s="7" t="s">
        <v>21</v>
      </c>
      <c r="C223" s="20" t="s">
        <v>31</v>
      </c>
      <c r="D223" s="20" t="s">
        <v>33</v>
      </c>
      <c r="E223" s="13">
        <v>1123</v>
      </c>
      <c r="F223" s="1">
        <v>260</v>
      </c>
      <c r="G223" s="1">
        <v>12</v>
      </c>
      <c r="H223" s="1">
        <v>13476</v>
      </c>
      <c r="I223" s="1">
        <v>673.8</v>
      </c>
      <c r="J223" s="1">
        <v>12802.2</v>
      </c>
      <c r="K223" s="1">
        <v>3369</v>
      </c>
      <c r="L223" s="1">
        <v>9433.2000000000007</v>
      </c>
      <c r="M223" s="17">
        <v>41852</v>
      </c>
      <c r="N223" s="7" t="str">
        <f>TEXT(financials[[#This Row],[Date]],"dddd")</f>
        <v>Friday</v>
      </c>
    </row>
    <row r="224" spans="1:14" x14ac:dyDescent="0.3">
      <c r="A224" s="7" t="s">
        <v>13</v>
      </c>
      <c r="B224" s="7" t="s">
        <v>18</v>
      </c>
      <c r="C224" s="20" t="s">
        <v>31</v>
      </c>
      <c r="D224" s="20" t="s">
        <v>33</v>
      </c>
      <c r="E224" s="13">
        <v>1159</v>
      </c>
      <c r="F224" s="1">
        <v>260</v>
      </c>
      <c r="G224" s="1">
        <v>7</v>
      </c>
      <c r="H224" s="1">
        <v>8113</v>
      </c>
      <c r="I224" s="1">
        <v>405.65</v>
      </c>
      <c r="J224" s="1">
        <v>7707.35</v>
      </c>
      <c r="K224" s="1">
        <v>5795</v>
      </c>
      <c r="L224" s="1">
        <v>1912.35</v>
      </c>
      <c r="M224" s="17">
        <v>41548</v>
      </c>
      <c r="N224" s="7" t="str">
        <f>TEXT(financials[[#This Row],[Date]],"dddd")</f>
        <v>Tuesday</v>
      </c>
    </row>
    <row r="225" spans="1:14" x14ac:dyDescent="0.3">
      <c r="A225" s="7" t="s">
        <v>23</v>
      </c>
      <c r="B225" s="7" t="s">
        <v>20</v>
      </c>
      <c r="C225" s="20" t="s">
        <v>15</v>
      </c>
      <c r="D225" s="20" t="s">
        <v>33</v>
      </c>
      <c r="E225" s="13">
        <v>1865</v>
      </c>
      <c r="F225" s="1">
        <v>3</v>
      </c>
      <c r="G225" s="1">
        <v>12</v>
      </c>
      <c r="H225" s="1">
        <v>22380</v>
      </c>
      <c r="I225" s="1">
        <v>1119</v>
      </c>
      <c r="J225" s="1">
        <v>21261</v>
      </c>
      <c r="K225" s="1">
        <v>5595</v>
      </c>
      <c r="L225" s="1">
        <v>15666</v>
      </c>
      <c r="M225" s="17">
        <v>41671</v>
      </c>
      <c r="N225" s="7" t="str">
        <f>TEXT(financials[[#This Row],[Date]],"dddd")</f>
        <v>Saturday</v>
      </c>
    </row>
    <row r="226" spans="1:14" x14ac:dyDescent="0.3">
      <c r="A226" s="7" t="s">
        <v>23</v>
      </c>
      <c r="B226" s="7" t="s">
        <v>18</v>
      </c>
      <c r="C226" s="20" t="s">
        <v>15</v>
      </c>
      <c r="D226" s="20" t="s">
        <v>33</v>
      </c>
      <c r="E226" s="13">
        <v>1116</v>
      </c>
      <c r="F226" s="1">
        <v>3</v>
      </c>
      <c r="G226" s="1">
        <v>12</v>
      </c>
      <c r="H226" s="1">
        <v>13392</v>
      </c>
      <c r="I226" s="1">
        <v>669.6</v>
      </c>
      <c r="J226" s="1">
        <v>12722.4</v>
      </c>
      <c r="K226" s="1">
        <v>3348</v>
      </c>
      <c r="L226" s="1">
        <v>9374.4</v>
      </c>
      <c r="M226" s="17">
        <v>41671</v>
      </c>
      <c r="N226" s="7" t="str">
        <f>TEXT(financials[[#This Row],[Date]],"dddd")</f>
        <v>Saturday</v>
      </c>
    </row>
    <row r="227" spans="1:14" x14ac:dyDescent="0.3">
      <c r="A227" s="7" t="s">
        <v>13</v>
      </c>
      <c r="B227" s="7" t="s">
        <v>20</v>
      </c>
      <c r="C227" s="20" t="s">
        <v>15</v>
      </c>
      <c r="D227" s="20" t="s">
        <v>33</v>
      </c>
      <c r="E227" s="13">
        <v>1563</v>
      </c>
      <c r="F227" s="1">
        <v>3</v>
      </c>
      <c r="G227" s="1">
        <v>20</v>
      </c>
      <c r="H227" s="1">
        <v>31260</v>
      </c>
      <c r="I227" s="1">
        <v>1563</v>
      </c>
      <c r="J227" s="1">
        <v>29697</v>
      </c>
      <c r="K227" s="1">
        <v>15630</v>
      </c>
      <c r="L227" s="1">
        <v>14067</v>
      </c>
      <c r="M227" s="17">
        <v>41760</v>
      </c>
      <c r="N227" s="7" t="str">
        <f>TEXT(financials[[#This Row],[Date]],"dddd")</f>
        <v>Thursday</v>
      </c>
    </row>
    <row r="228" spans="1:14" x14ac:dyDescent="0.3">
      <c r="A228" s="7" t="s">
        <v>25</v>
      </c>
      <c r="B228" s="7" t="s">
        <v>27</v>
      </c>
      <c r="C228" s="20" t="s">
        <v>15</v>
      </c>
      <c r="D228" s="20" t="s">
        <v>33</v>
      </c>
      <c r="E228" s="13">
        <v>991</v>
      </c>
      <c r="F228" s="1">
        <v>3</v>
      </c>
      <c r="G228" s="1">
        <v>300</v>
      </c>
      <c r="H228" s="1">
        <v>297300</v>
      </c>
      <c r="I228" s="1">
        <v>14865</v>
      </c>
      <c r="J228" s="1">
        <v>282435</v>
      </c>
      <c r="K228" s="1">
        <v>247750</v>
      </c>
      <c r="L228" s="1">
        <v>34685</v>
      </c>
      <c r="M228" s="17">
        <v>41791</v>
      </c>
      <c r="N228" s="7" t="str">
        <f>TEXT(financials[[#This Row],[Date]],"dddd")</f>
        <v>Sunday</v>
      </c>
    </row>
    <row r="229" spans="1:14" x14ac:dyDescent="0.3">
      <c r="A229" s="7" t="s">
        <v>13</v>
      </c>
      <c r="B229" s="7" t="s">
        <v>18</v>
      </c>
      <c r="C229" s="20" t="s">
        <v>15</v>
      </c>
      <c r="D229" s="20" t="s">
        <v>33</v>
      </c>
      <c r="E229" s="13">
        <v>1016</v>
      </c>
      <c r="F229" s="1">
        <v>3</v>
      </c>
      <c r="G229" s="1">
        <v>7</v>
      </c>
      <c r="H229" s="1">
        <v>7112</v>
      </c>
      <c r="I229" s="1">
        <v>355.6</v>
      </c>
      <c r="J229" s="1">
        <v>6756.4</v>
      </c>
      <c r="K229" s="1">
        <v>5080</v>
      </c>
      <c r="L229" s="1">
        <v>1676.4</v>
      </c>
      <c r="M229" s="17">
        <v>41579</v>
      </c>
      <c r="N229" s="7" t="str">
        <f>TEXT(financials[[#This Row],[Date]],"dddd")</f>
        <v>Friday</v>
      </c>
    </row>
    <row r="230" spans="1:14" x14ac:dyDescent="0.3">
      <c r="A230" s="7" t="s">
        <v>19</v>
      </c>
      <c r="B230" s="7" t="s">
        <v>21</v>
      </c>
      <c r="C230" s="20" t="s">
        <v>15</v>
      </c>
      <c r="D230" s="20" t="s">
        <v>33</v>
      </c>
      <c r="E230" s="13">
        <v>2791</v>
      </c>
      <c r="F230" s="1">
        <v>3</v>
      </c>
      <c r="G230" s="1">
        <v>15</v>
      </c>
      <c r="H230" s="1">
        <v>41865</v>
      </c>
      <c r="I230" s="1">
        <v>2093.25</v>
      </c>
      <c r="J230" s="1">
        <v>39771.75</v>
      </c>
      <c r="K230" s="1">
        <v>27910</v>
      </c>
      <c r="L230" s="1">
        <v>11861.75</v>
      </c>
      <c r="M230" s="17">
        <v>41944</v>
      </c>
      <c r="N230" s="7" t="str">
        <f>TEXT(financials[[#This Row],[Date]],"dddd")</f>
        <v>Saturday</v>
      </c>
    </row>
    <row r="231" spans="1:14" x14ac:dyDescent="0.3">
      <c r="A231" s="7" t="s">
        <v>13</v>
      </c>
      <c r="B231" s="7" t="s">
        <v>27</v>
      </c>
      <c r="C231" s="20" t="s">
        <v>15</v>
      </c>
      <c r="D231" s="20" t="s">
        <v>33</v>
      </c>
      <c r="E231" s="13">
        <v>570</v>
      </c>
      <c r="F231" s="1">
        <v>3</v>
      </c>
      <c r="G231" s="1">
        <v>7</v>
      </c>
      <c r="H231" s="1">
        <v>3990</v>
      </c>
      <c r="I231" s="1">
        <v>199.5</v>
      </c>
      <c r="J231" s="1">
        <v>3790.5</v>
      </c>
      <c r="K231" s="1">
        <v>2850</v>
      </c>
      <c r="L231" s="1">
        <v>940.5</v>
      </c>
      <c r="M231" s="17">
        <v>41974</v>
      </c>
      <c r="N231" s="7" t="str">
        <f>TEXT(financials[[#This Row],[Date]],"dddd")</f>
        <v>Monday</v>
      </c>
    </row>
    <row r="232" spans="1:14" x14ac:dyDescent="0.3">
      <c r="A232" s="7" t="s">
        <v>13</v>
      </c>
      <c r="B232" s="7" t="s">
        <v>20</v>
      </c>
      <c r="C232" s="20" t="s">
        <v>15</v>
      </c>
      <c r="D232" s="20" t="s">
        <v>33</v>
      </c>
      <c r="E232" s="13">
        <v>2487</v>
      </c>
      <c r="F232" s="1">
        <v>3</v>
      </c>
      <c r="G232" s="1">
        <v>7</v>
      </c>
      <c r="H232" s="1">
        <v>17409</v>
      </c>
      <c r="I232" s="1">
        <v>870.45</v>
      </c>
      <c r="J232" s="1">
        <v>16538.55</v>
      </c>
      <c r="K232" s="1">
        <v>12435</v>
      </c>
      <c r="L232" s="1">
        <v>4103.55</v>
      </c>
      <c r="M232" s="17">
        <v>41974</v>
      </c>
      <c r="N232" s="7" t="str">
        <f>TEXT(financials[[#This Row],[Date]],"dddd")</f>
        <v>Monday</v>
      </c>
    </row>
    <row r="233" spans="1:14" x14ac:dyDescent="0.3">
      <c r="A233" s="7" t="s">
        <v>13</v>
      </c>
      <c r="B233" s="7" t="s">
        <v>20</v>
      </c>
      <c r="C233" s="20" t="s">
        <v>22</v>
      </c>
      <c r="D233" s="20" t="s">
        <v>33</v>
      </c>
      <c r="E233" s="13">
        <v>1384.5</v>
      </c>
      <c r="F233" s="1">
        <v>5</v>
      </c>
      <c r="G233" s="1">
        <v>350</v>
      </c>
      <c r="H233" s="1">
        <v>484575</v>
      </c>
      <c r="I233" s="1">
        <v>24228.75</v>
      </c>
      <c r="J233" s="1">
        <v>460346.25</v>
      </c>
      <c r="K233" s="1">
        <v>359970</v>
      </c>
      <c r="L233" s="1">
        <v>100376.25</v>
      </c>
      <c r="M233" s="17">
        <v>41640</v>
      </c>
      <c r="N233" s="7" t="str">
        <f>TEXT(financials[[#This Row],[Date]],"dddd")</f>
        <v>Wednesday</v>
      </c>
    </row>
    <row r="234" spans="1:14" x14ac:dyDescent="0.3">
      <c r="A234" s="7" t="s">
        <v>24</v>
      </c>
      <c r="B234" s="7" t="s">
        <v>27</v>
      </c>
      <c r="C234" s="20" t="s">
        <v>22</v>
      </c>
      <c r="D234" s="20" t="s">
        <v>33</v>
      </c>
      <c r="E234" s="13">
        <v>3627</v>
      </c>
      <c r="F234" s="1">
        <v>5</v>
      </c>
      <c r="G234" s="1">
        <v>125</v>
      </c>
      <c r="H234" s="1">
        <v>453375</v>
      </c>
      <c r="I234" s="1">
        <v>22668.75</v>
      </c>
      <c r="J234" s="1">
        <v>430706.25</v>
      </c>
      <c r="K234" s="1">
        <v>435240</v>
      </c>
      <c r="L234" s="1">
        <v>-4533.75</v>
      </c>
      <c r="M234" s="17">
        <v>41821</v>
      </c>
      <c r="N234" s="7" t="str">
        <f>TEXT(financials[[#This Row],[Date]],"dddd")</f>
        <v>Tuesday</v>
      </c>
    </row>
    <row r="235" spans="1:14" x14ac:dyDescent="0.3">
      <c r="A235" s="7" t="s">
        <v>13</v>
      </c>
      <c r="B235" s="7" t="s">
        <v>21</v>
      </c>
      <c r="C235" s="20" t="s">
        <v>22</v>
      </c>
      <c r="D235" s="20" t="s">
        <v>33</v>
      </c>
      <c r="E235" s="13">
        <v>720</v>
      </c>
      <c r="F235" s="1">
        <v>5</v>
      </c>
      <c r="G235" s="1">
        <v>350</v>
      </c>
      <c r="H235" s="1">
        <v>252000</v>
      </c>
      <c r="I235" s="1">
        <v>12600</v>
      </c>
      <c r="J235" s="1">
        <v>239400</v>
      </c>
      <c r="K235" s="1">
        <v>187200</v>
      </c>
      <c r="L235" s="1">
        <v>52200</v>
      </c>
      <c r="M235" s="17">
        <v>41518</v>
      </c>
      <c r="N235" s="7" t="str">
        <f>TEXT(financials[[#This Row],[Date]],"dddd")</f>
        <v>Sunday</v>
      </c>
    </row>
    <row r="236" spans="1:14" x14ac:dyDescent="0.3">
      <c r="A236" s="7" t="s">
        <v>23</v>
      </c>
      <c r="B236" s="7" t="s">
        <v>18</v>
      </c>
      <c r="C236" s="20" t="s">
        <v>22</v>
      </c>
      <c r="D236" s="20" t="s">
        <v>33</v>
      </c>
      <c r="E236" s="13">
        <v>2342</v>
      </c>
      <c r="F236" s="1">
        <v>5</v>
      </c>
      <c r="G236" s="1">
        <v>12</v>
      </c>
      <c r="H236" s="1">
        <v>28104</v>
      </c>
      <c r="I236" s="1">
        <v>1405.2</v>
      </c>
      <c r="J236" s="1">
        <v>26698.799999999999</v>
      </c>
      <c r="K236" s="1">
        <v>7026</v>
      </c>
      <c r="L236" s="1">
        <v>19672.8</v>
      </c>
      <c r="M236" s="17">
        <v>41944</v>
      </c>
      <c r="N236" s="7" t="str">
        <f>TEXT(financials[[#This Row],[Date]],"dddd")</f>
        <v>Saturday</v>
      </c>
    </row>
    <row r="237" spans="1:14" x14ac:dyDescent="0.3">
      <c r="A237" s="7" t="s">
        <v>25</v>
      </c>
      <c r="B237" s="7" t="s">
        <v>21</v>
      </c>
      <c r="C237" s="20" t="s">
        <v>22</v>
      </c>
      <c r="D237" s="20" t="s">
        <v>33</v>
      </c>
      <c r="E237" s="13">
        <v>1100</v>
      </c>
      <c r="F237" s="1">
        <v>5</v>
      </c>
      <c r="G237" s="1">
        <v>300</v>
      </c>
      <c r="H237" s="1">
        <v>330000</v>
      </c>
      <c r="I237" s="1">
        <v>16500</v>
      </c>
      <c r="J237" s="1">
        <v>313500</v>
      </c>
      <c r="K237" s="1">
        <v>275000</v>
      </c>
      <c r="L237" s="1">
        <v>38500</v>
      </c>
      <c r="M237" s="17">
        <v>41609</v>
      </c>
      <c r="N237" s="7" t="str">
        <f>TEXT(financials[[#This Row],[Date]],"dddd")</f>
        <v>Sunday</v>
      </c>
    </row>
    <row r="238" spans="1:14" x14ac:dyDescent="0.3">
      <c r="A238" s="7" t="s">
        <v>13</v>
      </c>
      <c r="B238" s="7" t="s">
        <v>20</v>
      </c>
      <c r="C238" s="20" t="s">
        <v>28</v>
      </c>
      <c r="D238" s="20" t="s">
        <v>33</v>
      </c>
      <c r="E238" s="13">
        <v>1303</v>
      </c>
      <c r="F238" s="1">
        <v>10</v>
      </c>
      <c r="G238" s="1">
        <v>20</v>
      </c>
      <c r="H238" s="1">
        <v>26060</v>
      </c>
      <c r="I238" s="1">
        <v>1303</v>
      </c>
      <c r="J238" s="1">
        <v>24757</v>
      </c>
      <c r="K238" s="1">
        <v>13030</v>
      </c>
      <c r="L238" s="1">
        <v>11727</v>
      </c>
      <c r="M238" s="17">
        <v>41671</v>
      </c>
      <c r="N238" s="7" t="str">
        <f>TEXT(financials[[#This Row],[Date]],"dddd")</f>
        <v>Saturday</v>
      </c>
    </row>
    <row r="239" spans="1:14" x14ac:dyDescent="0.3">
      <c r="A239" s="7" t="s">
        <v>24</v>
      </c>
      <c r="B239" s="7" t="s">
        <v>27</v>
      </c>
      <c r="C239" s="20" t="s">
        <v>28</v>
      </c>
      <c r="D239" s="20" t="s">
        <v>33</v>
      </c>
      <c r="E239" s="13">
        <v>2992</v>
      </c>
      <c r="F239" s="1">
        <v>10</v>
      </c>
      <c r="G239" s="1">
        <v>125</v>
      </c>
      <c r="H239" s="1">
        <v>374000</v>
      </c>
      <c r="I239" s="1">
        <v>18700</v>
      </c>
      <c r="J239" s="1">
        <v>355300</v>
      </c>
      <c r="K239" s="1">
        <v>359040</v>
      </c>
      <c r="L239" s="1">
        <v>-3740</v>
      </c>
      <c r="M239" s="17">
        <v>41699</v>
      </c>
      <c r="N239" s="7" t="str">
        <f>TEXT(financials[[#This Row],[Date]],"dddd")</f>
        <v>Saturday</v>
      </c>
    </row>
    <row r="240" spans="1:14" x14ac:dyDescent="0.3">
      <c r="A240" s="7" t="s">
        <v>24</v>
      </c>
      <c r="B240" s="7" t="s">
        <v>20</v>
      </c>
      <c r="C240" s="20" t="s">
        <v>28</v>
      </c>
      <c r="D240" s="20" t="s">
        <v>33</v>
      </c>
      <c r="E240" s="13">
        <v>2385</v>
      </c>
      <c r="F240" s="1">
        <v>10</v>
      </c>
      <c r="G240" s="1">
        <v>125</v>
      </c>
      <c r="H240" s="1">
        <v>298125</v>
      </c>
      <c r="I240" s="1">
        <v>14906.25</v>
      </c>
      <c r="J240" s="1">
        <v>283218.75</v>
      </c>
      <c r="K240" s="1">
        <v>286200</v>
      </c>
      <c r="L240" s="1">
        <v>-2981.25</v>
      </c>
      <c r="M240" s="17">
        <v>41699</v>
      </c>
      <c r="N240" s="7" t="str">
        <f>TEXT(financials[[#This Row],[Date]],"dddd")</f>
        <v>Saturday</v>
      </c>
    </row>
    <row r="241" spans="1:14" x14ac:dyDescent="0.3">
      <c r="A241" s="7" t="s">
        <v>25</v>
      </c>
      <c r="B241" s="7" t="s">
        <v>21</v>
      </c>
      <c r="C241" s="20" t="s">
        <v>28</v>
      </c>
      <c r="D241" s="20" t="s">
        <v>33</v>
      </c>
      <c r="E241" s="13">
        <v>1607</v>
      </c>
      <c r="F241" s="1">
        <v>10</v>
      </c>
      <c r="G241" s="1">
        <v>300</v>
      </c>
      <c r="H241" s="1">
        <v>482100</v>
      </c>
      <c r="I241" s="1">
        <v>24105</v>
      </c>
      <c r="J241" s="1">
        <v>457995</v>
      </c>
      <c r="K241" s="1">
        <v>401750</v>
      </c>
      <c r="L241" s="1">
        <v>56245</v>
      </c>
      <c r="M241" s="17">
        <v>41730</v>
      </c>
      <c r="N241" s="7" t="str">
        <f>TEXT(financials[[#This Row],[Date]],"dddd")</f>
        <v>Tuesday</v>
      </c>
    </row>
    <row r="242" spans="1:14" x14ac:dyDescent="0.3">
      <c r="A242" s="7" t="s">
        <v>13</v>
      </c>
      <c r="B242" s="7" t="s">
        <v>27</v>
      </c>
      <c r="C242" s="20" t="s">
        <v>28</v>
      </c>
      <c r="D242" s="20" t="s">
        <v>33</v>
      </c>
      <c r="E242" s="13">
        <v>2327</v>
      </c>
      <c r="F242" s="1">
        <v>10</v>
      </c>
      <c r="G242" s="1">
        <v>7</v>
      </c>
      <c r="H242" s="1">
        <v>16289</v>
      </c>
      <c r="I242" s="1">
        <v>814.45</v>
      </c>
      <c r="J242" s="1">
        <v>15474.55</v>
      </c>
      <c r="K242" s="1">
        <v>11635</v>
      </c>
      <c r="L242" s="1">
        <v>3839.55</v>
      </c>
      <c r="M242" s="17">
        <v>41760</v>
      </c>
      <c r="N242" s="7" t="str">
        <f>TEXT(financials[[#This Row],[Date]],"dddd")</f>
        <v>Thursday</v>
      </c>
    </row>
    <row r="243" spans="1:14" x14ac:dyDescent="0.3">
      <c r="A243" s="7" t="s">
        <v>25</v>
      </c>
      <c r="B243" s="7" t="s">
        <v>27</v>
      </c>
      <c r="C243" s="20" t="s">
        <v>28</v>
      </c>
      <c r="D243" s="20" t="s">
        <v>33</v>
      </c>
      <c r="E243" s="13">
        <v>991</v>
      </c>
      <c r="F243" s="1">
        <v>10</v>
      </c>
      <c r="G243" s="1">
        <v>300</v>
      </c>
      <c r="H243" s="1">
        <v>297300</v>
      </c>
      <c r="I243" s="1">
        <v>14865</v>
      </c>
      <c r="J243" s="1">
        <v>282435</v>
      </c>
      <c r="K243" s="1">
        <v>247750</v>
      </c>
      <c r="L243" s="1">
        <v>34685</v>
      </c>
      <c r="M243" s="17">
        <v>41791</v>
      </c>
      <c r="N243" s="7" t="str">
        <f>TEXT(financials[[#This Row],[Date]],"dddd")</f>
        <v>Sunday</v>
      </c>
    </row>
    <row r="244" spans="1:14" x14ac:dyDescent="0.3">
      <c r="A244" s="7" t="s">
        <v>13</v>
      </c>
      <c r="B244" s="7" t="s">
        <v>27</v>
      </c>
      <c r="C244" s="20" t="s">
        <v>28</v>
      </c>
      <c r="D244" s="20" t="s">
        <v>33</v>
      </c>
      <c r="E244" s="13">
        <v>602</v>
      </c>
      <c r="F244" s="1">
        <v>10</v>
      </c>
      <c r="G244" s="1">
        <v>350</v>
      </c>
      <c r="H244" s="1">
        <v>210700</v>
      </c>
      <c r="I244" s="1">
        <v>10535</v>
      </c>
      <c r="J244" s="1">
        <v>200165</v>
      </c>
      <c r="K244" s="1">
        <v>156520</v>
      </c>
      <c r="L244" s="1">
        <v>43645</v>
      </c>
      <c r="M244" s="17">
        <v>41791</v>
      </c>
      <c r="N244" s="7" t="str">
        <f>TEXT(financials[[#This Row],[Date]],"dddd")</f>
        <v>Sunday</v>
      </c>
    </row>
    <row r="245" spans="1:14" x14ac:dyDescent="0.3">
      <c r="A245" s="7" t="s">
        <v>19</v>
      </c>
      <c r="B245" s="7" t="s">
        <v>20</v>
      </c>
      <c r="C245" s="20" t="s">
        <v>28</v>
      </c>
      <c r="D245" s="20" t="s">
        <v>33</v>
      </c>
      <c r="E245" s="13">
        <v>2620</v>
      </c>
      <c r="F245" s="1">
        <v>10</v>
      </c>
      <c r="G245" s="1">
        <v>15</v>
      </c>
      <c r="H245" s="1">
        <v>39300</v>
      </c>
      <c r="I245" s="1">
        <v>1965</v>
      </c>
      <c r="J245" s="1">
        <v>37335</v>
      </c>
      <c r="K245" s="1">
        <v>26200</v>
      </c>
      <c r="L245" s="1">
        <v>11135</v>
      </c>
      <c r="M245" s="17">
        <v>41883</v>
      </c>
      <c r="N245" s="7" t="str">
        <f>TEXT(financials[[#This Row],[Date]],"dddd")</f>
        <v>Monday</v>
      </c>
    </row>
    <row r="246" spans="1:14" x14ac:dyDescent="0.3">
      <c r="A246" s="7" t="s">
        <v>13</v>
      </c>
      <c r="B246" s="7" t="s">
        <v>14</v>
      </c>
      <c r="C246" s="20" t="s">
        <v>28</v>
      </c>
      <c r="D246" s="20" t="s">
        <v>33</v>
      </c>
      <c r="E246" s="13">
        <v>1228</v>
      </c>
      <c r="F246" s="1">
        <v>10</v>
      </c>
      <c r="G246" s="1">
        <v>350</v>
      </c>
      <c r="H246" s="1">
        <v>429800</v>
      </c>
      <c r="I246" s="1">
        <v>21490</v>
      </c>
      <c r="J246" s="1">
        <v>408310</v>
      </c>
      <c r="K246" s="1">
        <v>319280</v>
      </c>
      <c r="L246" s="1">
        <v>89030</v>
      </c>
      <c r="M246" s="17">
        <v>41548</v>
      </c>
      <c r="N246" s="7" t="str">
        <f>TEXT(financials[[#This Row],[Date]],"dddd")</f>
        <v>Tuesday</v>
      </c>
    </row>
    <row r="247" spans="1:14" x14ac:dyDescent="0.3">
      <c r="A247" s="7" t="s">
        <v>13</v>
      </c>
      <c r="B247" s="7" t="s">
        <v>14</v>
      </c>
      <c r="C247" s="20" t="s">
        <v>28</v>
      </c>
      <c r="D247" s="20" t="s">
        <v>33</v>
      </c>
      <c r="E247" s="13">
        <v>1389</v>
      </c>
      <c r="F247" s="1">
        <v>10</v>
      </c>
      <c r="G247" s="1">
        <v>20</v>
      </c>
      <c r="H247" s="1">
        <v>27780</v>
      </c>
      <c r="I247" s="1">
        <v>1389</v>
      </c>
      <c r="J247" s="1">
        <v>26391</v>
      </c>
      <c r="K247" s="1">
        <v>13890</v>
      </c>
      <c r="L247" s="1">
        <v>12501</v>
      </c>
      <c r="M247" s="17">
        <v>41548</v>
      </c>
      <c r="N247" s="7" t="str">
        <f>TEXT(financials[[#This Row],[Date]],"dddd")</f>
        <v>Tuesday</v>
      </c>
    </row>
    <row r="248" spans="1:14" x14ac:dyDescent="0.3">
      <c r="A248" s="7" t="s">
        <v>24</v>
      </c>
      <c r="B248" s="7" t="s">
        <v>27</v>
      </c>
      <c r="C248" s="20" t="s">
        <v>28</v>
      </c>
      <c r="D248" s="20" t="s">
        <v>33</v>
      </c>
      <c r="E248" s="13">
        <v>861</v>
      </c>
      <c r="F248" s="1">
        <v>10</v>
      </c>
      <c r="G248" s="1">
        <v>125</v>
      </c>
      <c r="H248" s="1">
        <v>107625</v>
      </c>
      <c r="I248" s="1">
        <v>5381.25</v>
      </c>
      <c r="J248" s="1">
        <v>102243.75</v>
      </c>
      <c r="K248" s="1">
        <v>103320</v>
      </c>
      <c r="L248" s="1">
        <v>-1076.25</v>
      </c>
      <c r="M248" s="17">
        <v>41913</v>
      </c>
      <c r="N248" s="7" t="str">
        <f>TEXT(financials[[#This Row],[Date]],"dddd")</f>
        <v>Wednesday</v>
      </c>
    </row>
    <row r="249" spans="1:14" x14ac:dyDescent="0.3">
      <c r="A249" s="7" t="s">
        <v>24</v>
      </c>
      <c r="B249" s="7" t="s">
        <v>20</v>
      </c>
      <c r="C249" s="20" t="s">
        <v>28</v>
      </c>
      <c r="D249" s="20" t="s">
        <v>33</v>
      </c>
      <c r="E249" s="13">
        <v>704</v>
      </c>
      <c r="F249" s="1">
        <v>10</v>
      </c>
      <c r="G249" s="1">
        <v>125</v>
      </c>
      <c r="H249" s="1">
        <v>88000</v>
      </c>
      <c r="I249" s="1">
        <v>4400</v>
      </c>
      <c r="J249" s="1">
        <v>83600</v>
      </c>
      <c r="K249" s="1">
        <v>84480</v>
      </c>
      <c r="L249" s="1">
        <v>-880</v>
      </c>
      <c r="M249" s="17">
        <v>41548</v>
      </c>
      <c r="N249" s="7" t="str">
        <f>TEXT(financials[[#This Row],[Date]],"dddd")</f>
        <v>Tuesday</v>
      </c>
    </row>
    <row r="250" spans="1:14" x14ac:dyDescent="0.3">
      <c r="A250" s="7" t="s">
        <v>13</v>
      </c>
      <c r="B250" s="7" t="s">
        <v>14</v>
      </c>
      <c r="C250" s="20" t="s">
        <v>28</v>
      </c>
      <c r="D250" s="20" t="s">
        <v>33</v>
      </c>
      <c r="E250" s="13">
        <v>1802</v>
      </c>
      <c r="F250" s="1">
        <v>10</v>
      </c>
      <c r="G250" s="1">
        <v>20</v>
      </c>
      <c r="H250" s="1">
        <v>36040</v>
      </c>
      <c r="I250" s="1">
        <v>1802</v>
      </c>
      <c r="J250" s="1">
        <v>34238</v>
      </c>
      <c r="K250" s="1">
        <v>18020</v>
      </c>
      <c r="L250" s="1">
        <v>16218</v>
      </c>
      <c r="M250" s="17">
        <v>41609</v>
      </c>
      <c r="N250" s="7" t="str">
        <f>TEXT(financials[[#This Row],[Date]],"dddd")</f>
        <v>Sunday</v>
      </c>
    </row>
    <row r="251" spans="1:14" x14ac:dyDescent="0.3">
      <c r="A251" s="7" t="s">
        <v>13</v>
      </c>
      <c r="B251" s="7" t="s">
        <v>27</v>
      </c>
      <c r="C251" s="20" t="s">
        <v>28</v>
      </c>
      <c r="D251" s="20" t="s">
        <v>33</v>
      </c>
      <c r="E251" s="13">
        <v>2663</v>
      </c>
      <c r="F251" s="1">
        <v>10</v>
      </c>
      <c r="G251" s="1">
        <v>20</v>
      </c>
      <c r="H251" s="1">
        <v>53260</v>
      </c>
      <c r="I251" s="1">
        <v>2663</v>
      </c>
      <c r="J251" s="1">
        <v>50597</v>
      </c>
      <c r="K251" s="1">
        <v>26630</v>
      </c>
      <c r="L251" s="1">
        <v>23967</v>
      </c>
      <c r="M251" s="17">
        <v>41974</v>
      </c>
      <c r="N251" s="7" t="str">
        <f>TEXT(financials[[#This Row],[Date]],"dddd")</f>
        <v>Monday</v>
      </c>
    </row>
    <row r="252" spans="1:14" x14ac:dyDescent="0.3">
      <c r="A252" s="7" t="s">
        <v>13</v>
      </c>
      <c r="B252" s="7" t="s">
        <v>20</v>
      </c>
      <c r="C252" s="20" t="s">
        <v>28</v>
      </c>
      <c r="D252" s="20" t="s">
        <v>33</v>
      </c>
      <c r="E252" s="13">
        <v>2136</v>
      </c>
      <c r="F252" s="1">
        <v>10</v>
      </c>
      <c r="G252" s="1">
        <v>7</v>
      </c>
      <c r="H252" s="1">
        <v>14952</v>
      </c>
      <c r="I252" s="1">
        <v>747.6</v>
      </c>
      <c r="J252" s="1">
        <v>14204.4</v>
      </c>
      <c r="K252" s="1">
        <v>10680</v>
      </c>
      <c r="L252" s="1">
        <v>3524.4</v>
      </c>
      <c r="M252" s="17">
        <v>41609</v>
      </c>
      <c r="N252" s="7" t="str">
        <f>TEXT(financials[[#This Row],[Date]],"dddd")</f>
        <v>Sunday</v>
      </c>
    </row>
    <row r="253" spans="1:14" x14ac:dyDescent="0.3">
      <c r="A253" s="7" t="s">
        <v>19</v>
      </c>
      <c r="B253" s="7" t="s">
        <v>18</v>
      </c>
      <c r="C253" s="20" t="s">
        <v>28</v>
      </c>
      <c r="D253" s="20" t="s">
        <v>33</v>
      </c>
      <c r="E253" s="13">
        <v>2116</v>
      </c>
      <c r="F253" s="1">
        <v>10</v>
      </c>
      <c r="G253" s="1">
        <v>15</v>
      </c>
      <c r="H253" s="1">
        <v>31740</v>
      </c>
      <c r="I253" s="1">
        <v>1587</v>
      </c>
      <c r="J253" s="1">
        <v>30153</v>
      </c>
      <c r="K253" s="1">
        <v>21160</v>
      </c>
      <c r="L253" s="1">
        <v>8993</v>
      </c>
      <c r="M253" s="17">
        <v>41609</v>
      </c>
      <c r="N253" s="7" t="str">
        <f>TEXT(financials[[#This Row],[Date]],"dddd")</f>
        <v>Sunday</v>
      </c>
    </row>
    <row r="254" spans="1:14" x14ac:dyDescent="0.3">
      <c r="A254" s="7" t="s">
        <v>19</v>
      </c>
      <c r="B254" s="7" t="s">
        <v>27</v>
      </c>
      <c r="C254" s="20" t="s">
        <v>29</v>
      </c>
      <c r="D254" s="20" t="s">
        <v>33</v>
      </c>
      <c r="E254" s="13">
        <v>555</v>
      </c>
      <c r="F254" s="1">
        <v>120</v>
      </c>
      <c r="G254" s="1">
        <v>15</v>
      </c>
      <c r="H254" s="1">
        <v>8325</v>
      </c>
      <c r="I254" s="1">
        <v>416.25</v>
      </c>
      <c r="J254" s="1">
        <v>7908.75</v>
      </c>
      <c r="K254" s="1">
        <v>5550</v>
      </c>
      <c r="L254" s="1">
        <v>2358.75</v>
      </c>
      <c r="M254" s="17">
        <v>41640</v>
      </c>
      <c r="N254" s="7" t="str">
        <f>TEXT(financials[[#This Row],[Date]],"dddd")</f>
        <v>Wednesday</v>
      </c>
    </row>
    <row r="255" spans="1:14" x14ac:dyDescent="0.3">
      <c r="A255" s="7" t="s">
        <v>19</v>
      </c>
      <c r="B255" s="7" t="s">
        <v>21</v>
      </c>
      <c r="C255" s="20" t="s">
        <v>29</v>
      </c>
      <c r="D255" s="20" t="s">
        <v>33</v>
      </c>
      <c r="E255" s="13">
        <v>2861</v>
      </c>
      <c r="F255" s="1">
        <v>120</v>
      </c>
      <c r="G255" s="1">
        <v>15</v>
      </c>
      <c r="H255" s="1">
        <v>42915</v>
      </c>
      <c r="I255" s="1">
        <v>2145.75</v>
      </c>
      <c r="J255" s="1">
        <v>40769.25</v>
      </c>
      <c r="K255" s="1">
        <v>28610</v>
      </c>
      <c r="L255" s="1">
        <v>12159.25</v>
      </c>
      <c r="M255" s="17">
        <v>41640</v>
      </c>
      <c r="N255" s="7" t="str">
        <f>TEXT(financials[[#This Row],[Date]],"dddd")</f>
        <v>Wednesday</v>
      </c>
    </row>
    <row r="256" spans="1:14" x14ac:dyDescent="0.3">
      <c r="A256" s="7" t="s">
        <v>24</v>
      </c>
      <c r="B256" s="7" t="s">
        <v>18</v>
      </c>
      <c r="C256" s="20" t="s">
        <v>29</v>
      </c>
      <c r="D256" s="20" t="s">
        <v>33</v>
      </c>
      <c r="E256" s="13">
        <v>807</v>
      </c>
      <c r="F256" s="1">
        <v>120</v>
      </c>
      <c r="G256" s="1">
        <v>125</v>
      </c>
      <c r="H256" s="1">
        <v>100875</v>
      </c>
      <c r="I256" s="1">
        <v>5043.75</v>
      </c>
      <c r="J256" s="1">
        <v>95831.25</v>
      </c>
      <c r="K256" s="1">
        <v>96840</v>
      </c>
      <c r="L256" s="1">
        <v>-1008.75</v>
      </c>
      <c r="M256" s="17">
        <v>41671</v>
      </c>
      <c r="N256" s="7" t="str">
        <f>TEXT(financials[[#This Row],[Date]],"dddd")</f>
        <v>Saturday</v>
      </c>
    </row>
    <row r="257" spans="1:14" x14ac:dyDescent="0.3">
      <c r="A257" s="7" t="s">
        <v>13</v>
      </c>
      <c r="B257" s="7" t="s">
        <v>27</v>
      </c>
      <c r="C257" s="20" t="s">
        <v>29</v>
      </c>
      <c r="D257" s="20" t="s">
        <v>33</v>
      </c>
      <c r="E257" s="13">
        <v>602</v>
      </c>
      <c r="F257" s="1">
        <v>120</v>
      </c>
      <c r="G257" s="1">
        <v>350</v>
      </c>
      <c r="H257" s="1">
        <v>210700</v>
      </c>
      <c r="I257" s="1">
        <v>10535</v>
      </c>
      <c r="J257" s="1">
        <v>200165</v>
      </c>
      <c r="K257" s="1">
        <v>156520</v>
      </c>
      <c r="L257" s="1">
        <v>43645</v>
      </c>
      <c r="M257" s="17">
        <v>41791</v>
      </c>
      <c r="N257" s="7" t="str">
        <f>TEXT(financials[[#This Row],[Date]],"dddd")</f>
        <v>Sunday</v>
      </c>
    </row>
    <row r="258" spans="1:14" x14ac:dyDescent="0.3">
      <c r="A258" s="7" t="s">
        <v>13</v>
      </c>
      <c r="B258" s="7" t="s">
        <v>27</v>
      </c>
      <c r="C258" s="20" t="s">
        <v>29</v>
      </c>
      <c r="D258" s="20" t="s">
        <v>33</v>
      </c>
      <c r="E258" s="13">
        <v>2832</v>
      </c>
      <c r="F258" s="1">
        <v>120</v>
      </c>
      <c r="G258" s="1">
        <v>20</v>
      </c>
      <c r="H258" s="1">
        <v>56640</v>
      </c>
      <c r="I258" s="1">
        <v>2832</v>
      </c>
      <c r="J258" s="1">
        <v>53808</v>
      </c>
      <c r="K258" s="1">
        <v>28320</v>
      </c>
      <c r="L258" s="1">
        <v>25488</v>
      </c>
      <c r="M258" s="17">
        <v>41852</v>
      </c>
      <c r="N258" s="7" t="str">
        <f>TEXT(financials[[#This Row],[Date]],"dddd")</f>
        <v>Friday</v>
      </c>
    </row>
    <row r="259" spans="1:14" x14ac:dyDescent="0.3">
      <c r="A259" s="7" t="s">
        <v>13</v>
      </c>
      <c r="B259" s="7" t="s">
        <v>20</v>
      </c>
      <c r="C259" s="20" t="s">
        <v>29</v>
      </c>
      <c r="D259" s="20" t="s">
        <v>33</v>
      </c>
      <c r="E259" s="13">
        <v>1579</v>
      </c>
      <c r="F259" s="1">
        <v>120</v>
      </c>
      <c r="G259" s="1">
        <v>20</v>
      </c>
      <c r="H259" s="1">
        <v>31580</v>
      </c>
      <c r="I259" s="1">
        <v>1579</v>
      </c>
      <c r="J259" s="1">
        <v>30001</v>
      </c>
      <c r="K259" s="1">
        <v>15790</v>
      </c>
      <c r="L259" s="1">
        <v>14211</v>
      </c>
      <c r="M259" s="17">
        <v>41852</v>
      </c>
      <c r="N259" s="7" t="str">
        <f>TEXT(financials[[#This Row],[Date]],"dddd")</f>
        <v>Friday</v>
      </c>
    </row>
    <row r="260" spans="1:14" x14ac:dyDescent="0.3">
      <c r="A260" s="7" t="s">
        <v>24</v>
      </c>
      <c r="B260" s="7" t="s">
        <v>27</v>
      </c>
      <c r="C260" s="20" t="s">
        <v>29</v>
      </c>
      <c r="D260" s="20" t="s">
        <v>33</v>
      </c>
      <c r="E260" s="13">
        <v>861</v>
      </c>
      <c r="F260" s="1">
        <v>120</v>
      </c>
      <c r="G260" s="1">
        <v>125</v>
      </c>
      <c r="H260" s="1">
        <v>107625</v>
      </c>
      <c r="I260" s="1">
        <v>5381.25</v>
      </c>
      <c r="J260" s="1">
        <v>102243.75</v>
      </c>
      <c r="K260" s="1">
        <v>103320</v>
      </c>
      <c r="L260" s="1">
        <v>-1076.25</v>
      </c>
      <c r="M260" s="17">
        <v>41913</v>
      </c>
      <c r="N260" s="7" t="str">
        <f>TEXT(financials[[#This Row],[Date]],"dddd")</f>
        <v>Wednesday</v>
      </c>
    </row>
    <row r="261" spans="1:14" x14ac:dyDescent="0.3">
      <c r="A261" s="7" t="s">
        <v>24</v>
      </c>
      <c r="B261" s="7" t="s">
        <v>20</v>
      </c>
      <c r="C261" s="20" t="s">
        <v>29</v>
      </c>
      <c r="D261" s="20" t="s">
        <v>33</v>
      </c>
      <c r="E261" s="13">
        <v>704</v>
      </c>
      <c r="F261" s="1">
        <v>120</v>
      </c>
      <c r="G261" s="1">
        <v>125</v>
      </c>
      <c r="H261" s="1">
        <v>88000</v>
      </c>
      <c r="I261" s="1">
        <v>4400</v>
      </c>
      <c r="J261" s="1">
        <v>83600</v>
      </c>
      <c r="K261" s="1">
        <v>84480</v>
      </c>
      <c r="L261" s="1">
        <v>-880</v>
      </c>
      <c r="M261" s="17">
        <v>41548</v>
      </c>
      <c r="N261" s="7" t="str">
        <f>TEXT(financials[[#This Row],[Date]],"dddd")</f>
        <v>Tuesday</v>
      </c>
    </row>
    <row r="262" spans="1:14" x14ac:dyDescent="0.3">
      <c r="A262" s="7" t="s">
        <v>13</v>
      </c>
      <c r="B262" s="7" t="s">
        <v>20</v>
      </c>
      <c r="C262" s="20" t="s">
        <v>29</v>
      </c>
      <c r="D262" s="20" t="s">
        <v>33</v>
      </c>
      <c r="E262" s="13">
        <v>1033</v>
      </c>
      <c r="F262" s="1">
        <v>120</v>
      </c>
      <c r="G262" s="1">
        <v>20</v>
      </c>
      <c r="H262" s="1">
        <v>20660</v>
      </c>
      <c r="I262" s="1">
        <v>1033</v>
      </c>
      <c r="J262" s="1">
        <v>19627</v>
      </c>
      <c r="K262" s="1">
        <v>10330</v>
      </c>
      <c r="L262" s="1">
        <v>9297</v>
      </c>
      <c r="M262" s="17">
        <v>41609</v>
      </c>
      <c r="N262" s="7" t="str">
        <f>TEXT(financials[[#This Row],[Date]],"dddd")</f>
        <v>Sunday</v>
      </c>
    </row>
    <row r="263" spans="1:14" x14ac:dyDescent="0.3">
      <c r="A263" s="7" t="s">
        <v>25</v>
      </c>
      <c r="B263" s="7" t="s">
        <v>18</v>
      </c>
      <c r="C263" s="20" t="s">
        <v>29</v>
      </c>
      <c r="D263" s="20" t="s">
        <v>33</v>
      </c>
      <c r="E263" s="13">
        <v>1250</v>
      </c>
      <c r="F263" s="1">
        <v>120</v>
      </c>
      <c r="G263" s="1">
        <v>300</v>
      </c>
      <c r="H263" s="1">
        <v>375000</v>
      </c>
      <c r="I263" s="1">
        <v>18750</v>
      </c>
      <c r="J263" s="1">
        <v>356250</v>
      </c>
      <c r="K263" s="1">
        <v>312500</v>
      </c>
      <c r="L263" s="1">
        <v>43750</v>
      </c>
      <c r="M263" s="17">
        <v>41974</v>
      </c>
      <c r="N263" s="7" t="str">
        <f>TEXT(financials[[#This Row],[Date]],"dddd")</f>
        <v>Monday</v>
      </c>
    </row>
    <row r="264" spans="1:14" x14ac:dyDescent="0.3">
      <c r="A264" s="7" t="s">
        <v>13</v>
      </c>
      <c r="B264" s="7" t="s">
        <v>14</v>
      </c>
      <c r="C264" s="20" t="s">
        <v>30</v>
      </c>
      <c r="D264" s="20" t="s">
        <v>33</v>
      </c>
      <c r="E264" s="13">
        <v>1389</v>
      </c>
      <c r="F264" s="1">
        <v>250</v>
      </c>
      <c r="G264" s="1">
        <v>20</v>
      </c>
      <c r="H264" s="1">
        <v>27780</v>
      </c>
      <c r="I264" s="1">
        <v>1389</v>
      </c>
      <c r="J264" s="1">
        <v>26391</v>
      </c>
      <c r="K264" s="1">
        <v>13890</v>
      </c>
      <c r="L264" s="1">
        <v>12501</v>
      </c>
      <c r="M264" s="17">
        <v>41548</v>
      </c>
      <c r="N264" s="7" t="str">
        <f>TEXT(financials[[#This Row],[Date]],"dddd")</f>
        <v>Tuesday</v>
      </c>
    </row>
    <row r="265" spans="1:14" x14ac:dyDescent="0.3">
      <c r="A265" s="7" t="s">
        <v>13</v>
      </c>
      <c r="B265" s="7" t="s">
        <v>27</v>
      </c>
      <c r="C265" s="20" t="s">
        <v>30</v>
      </c>
      <c r="D265" s="20" t="s">
        <v>33</v>
      </c>
      <c r="E265" s="13">
        <v>1265</v>
      </c>
      <c r="F265" s="1">
        <v>250</v>
      </c>
      <c r="G265" s="1">
        <v>20</v>
      </c>
      <c r="H265" s="1">
        <v>25300</v>
      </c>
      <c r="I265" s="1">
        <v>1265</v>
      </c>
      <c r="J265" s="1">
        <v>24035</v>
      </c>
      <c r="K265" s="1">
        <v>12650</v>
      </c>
      <c r="L265" s="1">
        <v>11385</v>
      </c>
      <c r="M265" s="17">
        <v>41579</v>
      </c>
      <c r="N265" s="7" t="str">
        <f>TEXT(financials[[#This Row],[Date]],"dddd")</f>
        <v>Friday</v>
      </c>
    </row>
    <row r="266" spans="1:14" x14ac:dyDescent="0.3">
      <c r="A266" s="7" t="s">
        <v>13</v>
      </c>
      <c r="B266" s="7" t="s">
        <v>18</v>
      </c>
      <c r="C266" s="20" t="s">
        <v>30</v>
      </c>
      <c r="D266" s="20" t="s">
        <v>33</v>
      </c>
      <c r="E266" s="13">
        <v>2297</v>
      </c>
      <c r="F266" s="1">
        <v>250</v>
      </c>
      <c r="G266" s="1">
        <v>20</v>
      </c>
      <c r="H266" s="1">
        <v>45940</v>
      </c>
      <c r="I266" s="1">
        <v>2297</v>
      </c>
      <c r="J266" s="1">
        <v>43643</v>
      </c>
      <c r="K266" s="1">
        <v>22970</v>
      </c>
      <c r="L266" s="1">
        <v>20673</v>
      </c>
      <c r="M266" s="17">
        <v>41579</v>
      </c>
      <c r="N266" s="7" t="str">
        <f>TEXT(financials[[#This Row],[Date]],"dddd")</f>
        <v>Friday</v>
      </c>
    </row>
    <row r="267" spans="1:14" x14ac:dyDescent="0.3">
      <c r="A267" s="7" t="s">
        <v>13</v>
      </c>
      <c r="B267" s="7" t="s">
        <v>27</v>
      </c>
      <c r="C267" s="20" t="s">
        <v>30</v>
      </c>
      <c r="D267" s="20" t="s">
        <v>33</v>
      </c>
      <c r="E267" s="13">
        <v>2663</v>
      </c>
      <c r="F267" s="1">
        <v>250</v>
      </c>
      <c r="G267" s="1">
        <v>20</v>
      </c>
      <c r="H267" s="1">
        <v>53260</v>
      </c>
      <c r="I267" s="1">
        <v>2663</v>
      </c>
      <c r="J267" s="1">
        <v>50597</v>
      </c>
      <c r="K267" s="1">
        <v>26630</v>
      </c>
      <c r="L267" s="1">
        <v>23967</v>
      </c>
      <c r="M267" s="17">
        <v>41974</v>
      </c>
      <c r="N267" s="7" t="str">
        <f>TEXT(financials[[#This Row],[Date]],"dddd")</f>
        <v>Monday</v>
      </c>
    </row>
    <row r="268" spans="1:14" x14ac:dyDescent="0.3">
      <c r="A268" s="7" t="s">
        <v>13</v>
      </c>
      <c r="B268" s="7" t="s">
        <v>27</v>
      </c>
      <c r="C268" s="20" t="s">
        <v>30</v>
      </c>
      <c r="D268" s="20" t="s">
        <v>33</v>
      </c>
      <c r="E268" s="13">
        <v>570</v>
      </c>
      <c r="F268" s="1">
        <v>250</v>
      </c>
      <c r="G268" s="1">
        <v>7</v>
      </c>
      <c r="H268" s="1">
        <v>3990</v>
      </c>
      <c r="I268" s="1">
        <v>199.5</v>
      </c>
      <c r="J268" s="1">
        <v>3790.5</v>
      </c>
      <c r="K268" s="1">
        <v>2850</v>
      </c>
      <c r="L268" s="1">
        <v>940.5</v>
      </c>
      <c r="M268" s="17">
        <v>41974</v>
      </c>
      <c r="N268" s="7" t="str">
        <f>TEXT(financials[[#This Row],[Date]],"dddd")</f>
        <v>Monday</v>
      </c>
    </row>
    <row r="269" spans="1:14" x14ac:dyDescent="0.3">
      <c r="A269" s="7" t="s">
        <v>13</v>
      </c>
      <c r="B269" s="7" t="s">
        <v>20</v>
      </c>
      <c r="C269" s="20" t="s">
        <v>30</v>
      </c>
      <c r="D269" s="20" t="s">
        <v>33</v>
      </c>
      <c r="E269" s="13">
        <v>2487</v>
      </c>
      <c r="F269" s="1">
        <v>250</v>
      </c>
      <c r="G269" s="1">
        <v>7</v>
      </c>
      <c r="H269" s="1">
        <v>17409</v>
      </c>
      <c r="I269" s="1">
        <v>870.45</v>
      </c>
      <c r="J269" s="1">
        <v>16538.55</v>
      </c>
      <c r="K269" s="1">
        <v>12435</v>
      </c>
      <c r="L269" s="1">
        <v>4103.55</v>
      </c>
      <c r="M269" s="17">
        <v>41974</v>
      </c>
      <c r="N269" s="7" t="str">
        <f>TEXT(financials[[#This Row],[Date]],"dddd")</f>
        <v>Monday</v>
      </c>
    </row>
    <row r="270" spans="1:14" x14ac:dyDescent="0.3">
      <c r="A270" s="7" t="s">
        <v>13</v>
      </c>
      <c r="B270" s="7" t="s">
        <v>18</v>
      </c>
      <c r="C270" s="20" t="s">
        <v>31</v>
      </c>
      <c r="D270" s="20" t="s">
        <v>33</v>
      </c>
      <c r="E270" s="13">
        <v>1350</v>
      </c>
      <c r="F270" s="1">
        <v>260</v>
      </c>
      <c r="G270" s="1">
        <v>350</v>
      </c>
      <c r="H270" s="1">
        <v>472500</v>
      </c>
      <c r="I270" s="1">
        <v>23625</v>
      </c>
      <c r="J270" s="1">
        <v>448875</v>
      </c>
      <c r="K270" s="1">
        <v>351000</v>
      </c>
      <c r="L270" s="1">
        <v>97875</v>
      </c>
      <c r="M270" s="17">
        <v>41671</v>
      </c>
      <c r="N270" s="7" t="str">
        <f>TEXT(financials[[#This Row],[Date]],"dddd")</f>
        <v>Saturday</v>
      </c>
    </row>
    <row r="271" spans="1:14" x14ac:dyDescent="0.3">
      <c r="A271" s="7" t="s">
        <v>13</v>
      </c>
      <c r="B271" s="7" t="s">
        <v>14</v>
      </c>
      <c r="C271" s="20" t="s">
        <v>31</v>
      </c>
      <c r="D271" s="20" t="s">
        <v>33</v>
      </c>
      <c r="E271" s="13">
        <v>552</v>
      </c>
      <c r="F271" s="1">
        <v>260</v>
      </c>
      <c r="G271" s="1">
        <v>350</v>
      </c>
      <c r="H271" s="1">
        <v>193200</v>
      </c>
      <c r="I271" s="1">
        <v>9660</v>
      </c>
      <c r="J271" s="1">
        <v>183540</v>
      </c>
      <c r="K271" s="1">
        <v>143520</v>
      </c>
      <c r="L271" s="1">
        <v>40020</v>
      </c>
      <c r="M271" s="17">
        <v>41852</v>
      </c>
      <c r="N271" s="7" t="str">
        <f>TEXT(financials[[#This Row],[Date]],"dddd")</f>
        <v>Friday</v>
      </c>
    </row>
    <row r="272" spans="1:14" x14ac:dyDescent="0.3">
      <c r="A272" s="7" t="s">
        <v>13</v>
      </c>
      <c r="B272" s="7" t="s">
        <v>14</v>
      </c>
      <c r="C272" s="20" t="s">
        <v>31</v>
      </c>
      <c r="D272" s="20" t="s">
        <v>33</v>
      </c>
      <c r="E272" s="13">
        <v>1228</v>
      </c>
      <c r="F272" s="1">
        <v>260</v>
      </c>
      <c r="G272" s="1">
        <v>350</v>
      </c>
      <c r="H272" s="1">
        <v>429800</v>
      </c>
      <c r="I272" s="1">
        <v>21490</v>
      </c>
      <c r="J272" s="1">
        <v>408310</v>
      </c>
      <c r="K272" s="1">
        <v>319280</v>
      </c>
      <c r="L272" s="1">
        <v>89030</v>
      </c>
      <c r="M272" s="17">
        <v>41548</v>
      </c>
      <c r="N272" s="7" t="str">
        <f>TEXT(financials[[#This Row],[Date]],"dddd")</f>
        <v>Tuesday</v>
      </c>
    </row>
    <row r="273" spans="1:14" x14ac:dyDescent="0.3">
      <c r="A273" s="7" t="s">
        <v>25</v>
      </c>
      <c r="B273" s="7" t="s">
        <v>18</v>
      </c>
      <c r="C273" s="20" t="s">
        <v>31</v>
      </c>
      <c r="D273" s="20" t="s">
        <v>33</v>
      </c>
      <c r="E273" s="13">
        <v>1250</v>
      </c>
      <c r="F273" s="1">
        <v>260</v>
      </c>
      <c r="G273" s="1">
        <v>300</v>
      </c>
      <c r="H273" s="1">
        <v>375000</v>
      </c>
      <c r="I273" s="1">
        <v>18750</v>
      </c>
      <c r="J273" s="1">
        <v>356250</v>
      </c>
      <c r="K273" s="1">
        <v>312500</v>
      </c>
      <c r="L273" s="1">
        <v>43750</v>
      </c>
      <c r="M273" s="17">
        <v>41974</v>
      </c>
      <c r="N273" s="7" t="str">
        <f>TEXT(financials[[#This Row],[Date]],"dddd")</f>
        <v>Monday</v>
      </c>
    </row>
    <row r="274" spans="1:14" x14ac:dyDescent="0.3">
      <c r="A274" s="7" t="s">
        <v>19</v>
      </c>
      <c r="B274" s="7" t="s">
        <v>20</v>
      </c>
      <c r="C274" s="20" t="s">
        <v>28</v>
      </c>
      <c r="D274" s="20" t="s">
        <v>33</v>
      </c>
      <c r="E274" s="13">
        <v>3801</v>
      </c>
      <c r="F274" s="1">
        <v>10</v>
      </c>
      <c r="G274" s="1">
        <v>15</v>
      </c>
      <c r="H274" s="1">
        <v>57015</v>
      </c>
      <c r="I274" s="1">
        <v>3420.9</v>
      </c>
      <c r="J274" s="1">
        <v>53594.1</v>
      </c>
      <c r="K274" s="1">
        <v>38010</v>
      </c>
      <c r="L274" s="1">
        <v>15584.1</v>
      </c>
      <c r="M274" s="17">
        <v>41730</v>
      </c>
      <c r="N274" s="7" t="str">
        <f>TEXT(financials[[#This Row],[Date]],"dddd")</f>
        <v>Tuesday</v>
      </c>
    </row>
    <row r="275" spans="1:14" x14ac:dyDescent="0.3">
      <c r="A275" s="7" t="s">
        <v>13</v>
      </c>
      <c r="B275" s="7" t="s">
        <v>27</v>
      </c>
      <c r="C275" s="20" t="s">
        <v>15</v>
      </c>
      <c r="D275" s="20" t="s">
        <v>33</v>
      </c>
      <c r="E275" s="13">
        <v>1117.5</v>
      </c>
      <c r="F275" s="1">
        <v>3</v>
      </c>
      <c r="G275" s="1">
        <v>20</v>
      </c>
      <c r="H275" s="1">
        <v>22350</v>
      </c>
      <c r="I275" s="1">
        <v>1341</v>
      </c>
      <c r="J275" s="1">
        <v>21009</v>
      </c>
      <c r="K275" s="1">
        <v>11175</v>
      </c>
      <c r="L275" s="1">
        <v>9834</v>
      </c>
      <c r="M275" s="17">
        <v>41640</v>
      </c>
      <c r="N275" s="7" t="str">
        <f>TEXT(financials[[#This Row],[Date]],"dddd")</f>
        <v>Wednesday</v>
      </c>
    </row>
    <row r="276" spans="1:14" x14ac:dyDescent="0.3">
      <c r="A276" s="7" t="s">
        <v>19</v>
      </c>
      <c r="B276" s="7" t="s">
        <v>14</v>
      </c>
      <c r="C276" s="20" t="s">
        <v>15</v>
      </c>
      <c r="D276" s="20" t="s">
        <v>33</v>
      </c>
      <c r="E276" s="13">
        <v>2844</v>
      </c>
      <c r="F276" s="1">
        <v>3</v>
      </c>
      <c r="G276" s="1">
        <v>15</v>
      </c>
      <c r="H276" s="1">
        <v>42660</v>
      </c>
      <c r="I276" s="1">
        <v>2559.6</v>
      </c>
      <c r="J276" s="1">
        <v>40100.400000000001</v>
      </c>
      <c r="K276" s="1">
        <v>28440</v>
      </c>
      <c r="L276" s="1">
        <v>11660.4</v>
      </c>
      <c r="M276" s="17">
        <v>41791</v>
      </c>
      <c r="N276" s="7" t="str">
        <f>TEXT(financials[[#This Row],[Date]],"dddd")</f>
        <v>Sunday</v>
      </c>
    </row>
    <row r="277" spans="1:14" x14ac:dyDescent="0.3">
      <c r="A277" s="7" t="s">
        <v>23</v>
      </c>
      <c r="B277" s="7" t="s">
        <v>21</v>
      </c>
      <c r="C277" s="20" t="s">
        <v>15</v>
      </c>
      <c r="D277" s="20" t="s">
        <v>33</v>
      </c>
      <c r="E277" s="13">
        <v>562</v>
      </c>
      <c r="F277" s="1">
        <v>3</v>
      </c>
      <c r="G277" s="1">
        <v>12</v>
      </c>
      <c r="H277" s="1">
        <v>6744</v>
      </c>
      <c r="I277" s="1">
        <v>404.64</v>
      </c>
      <c r="J277" s="1">
        <v>6339.36</v>
      </c>
      <c r="K277" s="1">
        <v>1686</v>
      </c>
      <c r="L277" s="1">
        <v>4653.3599999999997</v>
      </c>
      <c r="M277" s="17">
        <v>41883</v>
      </c>
      <c r="N277" s="7" t="str">
        <f>TEXT(financials[[#This Row],[Date]],"dddd")</f>
        <v>Monday</v>
      </c>
    </row>
    <row r="278" spans="1:14" x14ac:dyDescent="0.3">
      <c r="A278" s="7" t="s">
        <v>23</v>
      </c>
      <c r="B278" s="7" t="s">
        <v>14</v>
      </c>
      <c r="C278" s="20" t="s">
        <v>15</v>
      </c>
      <c r="D278" s="20" t="s">
        <v>33</v>
      </c>
      <c r="E278" s="13">
        <v>2299</v>
      </c>
      <c r="F278" s="1">
        <v>3</v>
      </c>
      <c r="G278" s="1">
        <v>12</v>
      </c>
      <c r="H278" s="1">
        <v>27588</v>
      </c>
      <c r="I278" s="1">
        <v>1655.28</v>
      </c>
      <c r="J278" s="1">
        <v>25932.720000000001</v>
      </c>
      <c r="K278" s="1">
        <v>6897</v>
      </c>
      <c r="L278" s="1">
        <v>19035.72</v>
      </c>
      <c r="M278" s="17">
        <v>41548</v>
      </c>
      <c r="N278" s="7" t="str">
        <f>TEXT(financials[[#This Row],[Date]],"dddd")</f>
        <v>Tuesday</v>
      </c>
    </row>
    <row r="279" spans="1:14" x14ac:dyDescent="0.3">
      <c r="A279" s="7" t="s">
        <v>19</v>
      </c>
      <c r="B279" s="7" t="s">
        <v>27</v>
      </c>
      <c r="C279" s="20" t="s">
        <v>15</v>
      </c>
      <c r="D279" s="20" t="s">
        <v>33</v>
      </c>
      <c r="E279" s="13">
        <v>2030</v>
      </c>
      <c r="F279" s="1">
        <v>3</v>
      </c>
      <c r="G279" s="1">
        <v>15</v>
      </c>
      <c r="H279" s="1">
        <v>30450</v>
      </c>
      <c r="I279" s="1">
        <v>1827</v>
      </c>
      <c r="J279" s="1">
        <v>28623</v>
      </c>
      <c r="K279" s="1">
        <v>20300</v>
      </c>
      <c r="L279" s="1">
        <v>8323</v>
      </c>
      <c r="M279" s="17">
        <v>41944</v>
      </c>
      <c r="N279" s="7" t="str">
        <f>TEXT(financials[[#This Row],[Date]],"dddd")</f>
        <v>Saturday</v>
      </c>
    </row>
    <row r="280" spans="1:14" x14ac:dyDescent="0.3">
      <c r="A280" s="7" t="s">
        <v>13</v>
      </c>
      <c r="B280" s="7" t="s">
        <v>27</v>
      </c>
      <c r="C280" s="20" t="s">
        <v>15</v>
      </c>
      <c r="D280" s="20" t="s">
        <v>33</v>
      </c>
      <c r="E280" s="13">
        <v>263</v>
      </c>
      <c r="F280" s="1">
        <v>3</v>
      </c>
      <c r="G280" s="1">
        <v>7</v>
      </c>
      <c r="H280" s="1">
        <v>1841</v>
      </c>
      <c r="I280" s="1">
        <v>110.46</v>
      </c>
      <c r="J280" s="1">
        <v>1730.54</v>
      </c>
      <c r="K280" s="1">
        <v>1315</v>
      </c>
      <c r="L280" s="1">
        <v>415.54</v>
      </c>
      <c r="M280" s="17">
        <v>41579</v>
      </c>
      <c r="N280" s="7" t="str">
        <f>TEXT(financials[[#This Row],[Date]],"dddd")</f>
        <v>Friday</v>
      </c>
    </row>
    <row r="281" spans="1:14" x14ac:dyDescent="0.3">
      <c r="A281" s="7" t="s">
        <v>24</v>
      </c>
      <c r="B281" s="7" t="s">
        <v>18</v>
      </c>
      <c r="C281" s="20" t="s">
        <v>15</v>
      </c>
      <c r="D281" s="20" t="s">
        <v>33</v>
      </c>
      <c r="E281" s="13">
        <v>887</v>
      </c>
      <c r="F281" s="1">
        <v>3</v>
      </c>
      <c r="G281" s="1">
        <v>125</v>
      </c>
      <c r="H281" s="1">
        <v>110875</v>
      </c>
      <c r="I281" s="1">
        <v>6652.5</v>
      </c>
      <c r="J281" s="1">
        <v>104222.5</v>
      </c>
      <c r="K281" s="1">
        <v>106440</v>
      </c>
      <c r="L281" s="1">
        <v>-2217.5</v>
      </c>
      <c r="M281" s="17">
        <v>41609</v>
      </c>
      <c r="N281" s="7" t="str">
        <f>TEXT(financials[[#This Row],[Date]],"dddd")</f>
        <v>Sunday</v>
      </c>
    </row>
    <row r="282" spans="1:14" x14ac:dyDescent="0.3">
      <c r="A282" s="7" t="s">
        <v>13</v>
      </c>
      <c r="B282" s="7" t="s">
        <v>21</v>
      </c>
      <c r="C282" s="20" t="s">
        <v>22</v>
      </c>
      <c r="D282" s="20" t="s">
        <v>33</v>
      </c>
      <c r="E282" s="13">
        <v>980</v>
      </c>
      <c r="F282" s="1">
        <v>5</v>
      </c>
      <c r="G282" s="1">
        <v>350</v>
      </c>
      <c r="H282" s="1">
        <v>343000</v>
      </c>
      <c r="I282" s="1">
        <v>20580</v>
      </c>
      <c r="J282" s="1">
        <v>322420</v>
      </c>
      <c r="K282" s="1">
        <v>254800</v>
      </c>
      <c r="L282" s="1">
        <v>67620</v>
      </c>
      <c r="M282" s="17">
        <v>41730</v>
      </c>
      <c r="N282" s="7" t="str">
        <f>TEXT(financials[[#This Row],[Date]],"dddd")</f>
        <v>Tuesday</v>
      </c>
    </row>
    <row r="283" spans="1:14" x14ac:dyDescent="0.3">
      <c r="A283" s="7" t="s">
        <v>13</v>
      </c>
      <c r="B283" s="7" t="s">
        <v>18</v>
      </c>
      <c r="C283" s="20" t="s">
        <v>22</v>
      </c>
      <c r="D283" s="20" t="s">
        <v>33</v>
      </c>
      <c r="E283" s="13">
        <v>1460</v>
      </c>
      <c r="F283" s="1">
        <v>5</v>
      </c>
      <c r="G283" s="1">
        <v>350</v>
      </c>
      <c r="H283" s="1">
        <v>511000</v>
      </c>
      <c r="I283" s="1">
        <v>30660</v>
      </c>
      <c r="J283" s="1">
        <v>480340</v>
      </c>
      <c r="K283" s="1">
        <v>379600</v>
      </c>
      <c r="L283" s="1">
        <v>100740</v>
      </c>
      <c r="M283" s="17">
        <v>41760</v>
      </c>
      <c r="N283" s="7" t="str">
        <f>TEXT(financials[[#This Row],[Date]],"dddd")</f>
        <v>Thursday</v>
      </c>
    </row>
    <row r="284" spans="1:14" x14ac:dyDescent="0.3">
      <c r="A284" s="7" t="s">
        <v>13</v>
      </c>
      <c r="B284" s="7" t="s">
        <v>20</v>
      </c>
      <c r="C284" s="20" t="s">
        <v>22</v>
      </c>
      <c r="D284" s="20" t="s">
        <v>33</v>
      </c>
      <c r="E284" s="13">
        <v>1403</v>
      </c>
      <c r="F284" s="1">
        <v>5</v>
      </c>
      <c r="G284" s="1">
        <v>7</v>
      </c>
      <c r="H284" s="1">
        <v>9821</v>
      </c>
      <c r="I284" s="1">
        <v>589.26</v>
      </c>
      <c r="J284" s="1">
        <v>9231.74</v>
      </c>
      <c r="K284" s="1">
        <v>7015</v>
      </c>
      <c r="L284" s="1">
        <v>2216.7399999999998</v>
      </c>
      <c r="M284" s="17">
        <v>41548</v>
      </c>
      <c r="N284" s="7" t="str">
        <f>TEXT(financials[[#This Row],[Date]],"dddd")</f>
        <v>Tuesday</v>
      </c>
    </row>
    <row r="285" spans="1:14" x14ac:dyDescent="0.3">
      <c r="A285" s="7" t="s">
        <v>23</v>
      </c>
      <c r="B285" s="7" t="s">
        <v>27</v>
      </c>
      <c r="C285" s="20" t="s">
        <v>22</v>
      </c>
      <c r="D285" s="20" t="s">
        <v>33</v>
      </c>
      <c r="E285" s="13">
        <v>2723</v>
      </c>
      <c r="F285" s="1">
        <v>5</v>
      </c>
      <c r="G285" s="1">
        <v>12</v>
      </c>
      <c r="H285" s="1">
        <v>32676</v>
      </c>
      <c r="I285" s="1">
        <v>1960.56</v>
      </c>
      <c r="J285" s="1">
        <v>30715.439999999999</v>
      </c>
      <c r="K285" s="1">
        <v>8169</v>
      </c>
      <c r="L285" s="1">
        <v>22546.44</v>
      </c>
      <c r="M285" s="17">
        <v>41944</v>
      </c>
      <c r="N285" s="7" t="str">
        <f>TEXT(financials[[#This Row],[Date]],"dddd")</f>
        <v>Saturday</v>
      </c>
    </row>
    <row r="286" spans="1:14" x14ac:dyDescent="0.3">
      <c r="A286" s="7" t="s">
        <v>13</v>
      </c>
      <c r="B286" s="7" t="s">
        <v>20</v>
      </c>
      <c r="C286" s="20" t="s">
        <v>28</v>
      </c>
      <c r="D286" s="20" t="s">
        <v>33</v>
      </c>
      <c r="E286" s="13">
        <v>1496</v>
      </c>
      <c r="F286" s="1">
        <v>10</v>
      </c>
      <c r="G286" s="1">
        <v>350</v>
      </c>
      <c r="H286" s="1">
        <v>523600</v>
      </c>
      <c r="I286" s="1">
        <v>31416</v>
      </c>
      <c r="J286" s="1">
        <v>492184</v>
      </c>
      <c r="K286" s="1">
        <v>388960</v>
      </c>
      <c r="L286" s="1">
        <v>103224</v>
      </c>
      <c r="M286" s="17">
        <v>41791</v>
      </c>
      <c r="N286" s="7" t="str">
        <f>TEXT(financials[[#This Row],[Date]],"dddd")</f>
        <v>Sunday</v>
      </c>
    </row>
    <row r="287" spans="1:14" x14ac:dyDescent="0.3">
      <c r="A287" s="7" t="s">
        <v>23</v>
      </c>
      <c r="B287" s="7" t="s">
        <v>14</v>
      </c>
      <c r="C287" s="20" t="s">
        <v>28</v>
      </c>
      <c r="D287" s="20" t="s">
        <v>33</v>
      </c>
      <c r="E287" s="13">
        <v>2299</v>
      </c>
      <c r="F287" s="1">
        <v>10</v>
      </c>
      <c r="G287" s="1">
        <v>12</v>
      </c>
      <c r="H287" s="1">
        <v>27588</v>
      </c>
      <c r="I287" s="1">
        <v>1655.28</v>
      </c>
      <c r="J287" s="1">
        <v>25932.720000000001</v>
      </c>
      <c r="K287" s="1">
        <v>6897</v>
      </c>
      <c r="L287" s="1">
        <v>19035.72</v>
      </c>
      <c r="M287" s="17">
        <v>41548</v>
      </c>
      <c r="N287" s="7" t="str">
        <f>TEXT(financials[[#This Row],[Date]],"dddd")</f>
        <v>Tuesday</v>
      </c>
    </row>
    <row r="288" spans="1:14" x14ac:dyDescent="0.3">
      <c r="A288" s="7" t="s">
        <v>13</v>
      </c>
      <c r="B288" s="7" t="s">
        <v>27</v>
      </c>
      <c r="C288" s="20" t="s">
        <v>28</v>
      </c>
      <c r="D288" s="20" t="s">
        <v>33</v>
      </c>
      <c r="E288" s="13">
        <v>727</v>
      </c>
      <c r="F288" s="1">
        <v>10</v>
      </c>
      <c r="G288" s="1">
        <v>350</v>
      </c>
      <c r="H288" s="1">
        <v>254450</v>
      </c>
      <c r="I288" s="1">
        <v>15267</v>
      </c>
      <c r="J288" s="1">
        <v>239183</v>
      </c>
      <c r="K288" s="1">
        <v>189020</v>
      </c>
      <c r="L288" s="1">
        <v>50163</v>
      </c>
      <c r="M288" s="17">
        <v>41548</v>
      </c>
      <c r="N288" s="7" t="str">
        <f>TEXT(financials[[#This Row],[Date]],"dddd")</f>
        <v>Tuesday</v>
      </c>
    </row>
    <row r="289" spans="1:14" x14ac:dyDescent="0.3">
      <c r="A289" s="7" t="s">
        <v>24</v>
      </c>
      <c r="B289" s="7" t="s">
        <v>14</v>
      </c>
      <c r="C289" s="20" t="s">
        <v>29</v>
      </c>
      <c r="D289" s="20" t="s">
        <v>33</v>
      </c>
      <c r="E289" s="13">
        <v>952</v>
      </c>
      <c r="F289" s="1">
        <v>120</v>
      </c>
      <c r="G289" s="1">
        <v>125</v>
      </c>
      <c r="H289" s="1">
        <v>119000</v>
      </c>
      <c r="I289" s="1">
        <v>7140</v>
      </c>
      <c r="J289" s="1">
        <v>111860</v>
      </c>
      <c r="K289" s="1">
        <v>114240</v>
      </c>
      <c r="L289" s="1">
        <v>-2380</v>
      </c>
      <c r="M289" s="17">
        <v>41671</v>
      </c>
      <c r="N289" s="7" t="str">
        <f>TEXT(financials[[#This Row],[Date]],"dddd")</f>
        <v>Saturday</v>
      </c>
    </row>
    <row r="290" spans="1:14" x14ac:dyDescent="0.3">
      <c r="A290" s="7" t="s">
        <v>24</v>
      </c>
      <c r="B290" s="7" t="s">
        <v>27</v>
      </c>
      <c r="C290" s="20" t="s">
        <v>29</v>
      </c>
      <c r="D290" s="20" t="s">
        <v>33</v>
      </c>
      <c r="E290" s="13">
        <v>2755</v>
      </c>
      <c r="F290" s="1">
        <v>120</v>
      </c>
      <c r="G290" s="1">
        <v>125</v>
      </c>
      <c r="H290" s="1">
        <v>344375</v>
      </c>
      <c r="I290" s="1">
        <v>20662.5</v>
      </c>
      <c r="J290" s="1">
        <v>323712.5</v>
      </c>
      <c r="K290" s="1">
        <v>330600</v>
      </c>
      <c r="L290" s="1">
        <v>-6887.5</v>
      </c>
      <c r="M290" s="17">
        <v>41671</v>
      </c>
      <c r="N290" s="7" t="str">
        <f>TEXT(financials[[#This Row],[Date]],"dddd")</f>
        <v>Saturday</v>
      </c>
    </row>
    <row r="291" spans="1:14" x14ac:dyDescent="0.3">
      <c r="A291" s="7" t="s">
        <v>19</v>
      </c>
      <c r="B291" s="7" t="s">
        <v>18</v>
      </c>
      <c r="C291" s="20" t="s">
        <v>29</v>
      </c>
      <c r="D291" s="20" t="s">
        <v>33</v>
      </c>
      <c r="E291" s="13">
        <v>1530</v>
      </c>
      <c r="F291" s="1">
        <v>120</v>
      </c>
      <c r="G291" s="1">
        <v>15</v>
      </c>
      <c r="H291" s="1">
        <v>22950</v>
      </c>
      <c r="I291" s="1">
        <v>1377</v>
      </c>
      <c r="J291" s="1">
        <v>21573</v>
      </c>
      <c r="K291" s="1">
        <v>15300</v>
      </c>
      <c r="L291" s="1">
        <v>6273</v>
      </c>
      <c r="M291" s="17">
        <v>41760</v>
      </c>
      <c r="N291" s="7" t="str">
        <f>TEXT(financials[[#This Row],[Date]],"dddd")</f>
        <v>Thursday</v>
      </c>
    </row>
    <row r="292" spans="1:14" x14ac:dyDescent="0.3">
      <c r="A292" s="7" t="s">
        <v>13</v>
      </c>
      <c r="B292" s="7" t="s">
        <v>20</v>
      </c>
      <c r="C292" s="20" t="s">
        <v>29</v>
      </c>
      <c r="D292" s="20" t="s">
        <v>33</v>
      </c>
      <c r="E292" s="13">
        <v>1496</v>
      </c>
      <c r="F292" s="1">
        <v>120</v>
      </c>
      <c r="G292" s="1">
        <v>350</v>
      </c>
      <c r="H292" s="1">
        <v>523600</v>
      </c>
      <c r="I292" s="1">
        <v>31416</v>
      </c>
      <c r="J292" s="1">
        <v>492184</v>
      </c>
      <c r="K292" s="1">
        <v>388960</v>
      </c>
      <c r="L292" s="1">
        <v>103224</v>
      </c>
      <c r="M292" s="17">
        <v>41791</v>
      </c>
      <c r="N292" s="7" t="str">
        <f>TEXT(financials[[#This Row],[Date]],"dddd")</f>
        <v>Sunday</v>
      </c>
    </row>
    <row r="293" spans="1:14" x14ac:dyDescent="0.3">
      <c r="A293" s="7" t="s">
        <v>13</v>
      </c>
      <c r="B293" s="7" t="s">
        <v>21</v>
      </c>
      <c r="C293" s="20" t="s">
        <v>29</v>
      </c>
      <c r="D293" s="20" t="s">
        <v>33</v>
      </c>
      <c r="E293" s="13">
        <v>1498</v>
      </c>
      <c r="F293" s="1">
        <v>120</v>
      </c>
      <c r="G293" s="1">
        <v>7</v>
      </c>
      <c r="H293" s="1">
        <v>10486</v>
      </c>
      <c r="I293" s="1">
        <v>629.16</v>
      </c>
      <c r="J293" s="1">
        <v>9856.84</v>
      </c>
      <c r="K293" s="1">
        <v>7490</v>
      </c>
      <c r="L293" s="1">
        <v>2366.84</v>
      </c>
      <c r="M293" s="17">
        <v>41791</v>
      </c>
      <c r="N293" s="7" t="str">
        <f>TEXT(financials[[#This Row],[Date]],"dddd")</f>
        <v>Sunday</v>
      </c>
    </row>
    <row r="294" spans="1:14" x14ac:dyDescent="0.3">
      <c r="A294" s="7" t="s">
        <v>25</v>
      </c>
      <c r="B294" s="7" t="s">
        <v>20</v>
      </c>
      <c r="C294" s="20" t="s">
        <v>29</v>
      </c>
      <c r="D294" s="20" t="s">
        <v>33</v>
      </c>
      <c r="E294" s="13">
        <v>1221</v>
      </c>
      <c r="F294" s="1">
        <v>120</v>
      </c>
      <c r="G294" s="1">
        <v>300</v>
      </c>
      <c r="H294" s="1">
        <v>366300</v>
      </c>
      <c r="I294" s="1">
        <v>21978</v>
      </c>
      <c r="J294" s="1">
        <v>344322</v>
      </c>
      <c r="K294" s="1">
        <v>305250</v>
      </c>
      <c r="L294" s="1">
        <v>39072</v>
      </c>
      <c r="M294" s="17">
        <v>41548</v>
      </c>
      <c r="N294" s="7" t="str">
        <f>TEXT(financials[[#This Row],[Date]],"dddd")</f>
        <v>Tuesday</v>
      </c>
    </row>
    <row r="295" spans="1:14" x14ac:dyDescent="0.3">
      <c r="A295" s="7" t="s">
        <v>13</v>
      </c>
      <c r="B295" s="7" t="s">
        <v>20</v>
      </c>
      <c r="C295" s="20" t="s">
        <v>29</v>
      </c>
      <c r="D295" s="20" t="s">
        <v>33</v>
      </c>
      <c r="E295" s="13">
        <v>2076</v>
      </c>
      <c r="F295" s="1">
        <v>120</v>
      </c>
      <c r="G295" s="1">
        <v>350</v>
      </c>
      <c r="H295" s="1">
        <v>726600</v>
      </c>
      <c r="I295" s="1">
        <v>43596</v>
      </c>
      <c r="J295" s="1">
        <v>683004</v>
      </c>
      <c r="K295" s="1">
        <v>539760</v>
      </c>
      <c r="L295" s="1">
        <v>143244</v>
      </c>
      <c r="M295" s="17">
        <v>41548</v>
      </c>
      <c r="N295" s="7" t="str">
        <f>TEXT(financials[[#This Row],[Date]],"dddd")</f>
        <v>Tuesday</v>
      </c>
    </row>
    <row r="296" spans="1:14" x14ac:dyDescent="0.3">
      <c r="A296" s="7" t="s">
        <v>19</v>
      </c>
      <c r="B296" s="7" t="s">
        <v>14</v>
      </c>
      <c r="C296" s="20" t="s">
        <v>30</v>
      </c>
      <c r="D296" s="20" t="s">
        <v>33</v>
      </c>
      <c r="E296" s="13">
        <v>2844</v>
      </c>
      <c r="F296" s="1">
        <v>250</v>
      </c>
      <c r="G296" s="1">
        <v>15</v>
      </c>
      <c r="H296" s="1">
        <v>42660</v>
      </c>
      <c r="I296" s="1">
        <v>2559.6</v>
      </c>
      <c r="J296" s="1">
        <v>40100.400000000001</v>
      </c>
      <c r="K296" s="1">
        <v>28440</v>
      </c>
      <c r="L296" s="1">
        <v>11660.4</v>
      </c>
      <c r="M296" s="17">
        <v>41791</v>
      </c>
      <c r="N296" s="7" t="str">
        <f>TEXT(financials[[#This Row],[Date]],"dddd")</f>
        <v>Sunday</v>
      </c>
    </row>
    <row r="297" spans="1:14" x14ac:dyDescent="0.3">
      <c r="A297" s="7" t="s">
        <v>13</v>
      </c>
      <c r="B297" s="7" t="s">
        <v>21</v>
      </c>
      <c r="C297" s="20" t="s">
        <v>30</v>
      </c>
      <c r="D297" s="20" t="s">
        <v>33</v>
      </c>
      <c r="E297" s="13">
        <v>1498</v>
      </c>
      <c r="F297" s="1">
        <v>250</v>
      </c>
      <c r="G297" s="1">
        <v>7</v>
      </c>
      <c r="H297" s="1">
        <v>10486</v>
      </c>
      <c r="I297" s="1">
        <v>629.16</v>
      </c>
      <c r="J297" s="1">
        <v>9856.84</v>
      </c>
      <c r="K297" s="1">
        <v>7490</v>
      </c>
      <c r="L297" s="1">
        <v>2366.84</v>
      </c>
      <c r="M297" s="17">
        <v>41791</v>
      </c>
      <c r="N297" s="7" t="str">
        <f>TEXT(financials[[#This Row],[Date]],"dddd")</f>
        <v>Sunday</v>
      </c>
    </row>
    <row r="298" spans="1:14" x14ac:dyDescent="0.3">
      <c r="A298" s="7" t="s">
        <v>25</v>
      </c>
      <c r="B298" s="7" t="s">
        <v>20</v>
      </c>
      <c r="C298" s="20" t="s">
        <v>30</v>
      </c>
      <c r="D298" s="20" t="s">
        <v>33</v>
      </c>
      <c r="E298" s="13">
        <v>1221</v>
      </c>
      <c r="F298" s="1">
        <v>250</v>
      </c>
      <c r="G298" s="1">
        <v>300</v>
      </c>
      <c r="H298" s="1">
        <v>366300</v>
      </c>
      <c r="I298" s="1">
        <v>21978</v>
      </c>
      <c r="J298" s="1">
        <v>344322</v>
      </c>
      <c r="K298" s="1">
        <v>305250</v>
      </c>
      <c r="L298" s="1">
        <v>39072</v>
      </c>
      <c r="M298" s="17">
        <v>41548</v>
      </c>
      <c r="N298" s="7" t="str">
        <f>TEXT(financials[[#This Row],[Date]],"dddd")</f>
        <v>Tuesday</v>
      </c>
    </row>
    <row r="299" spans="1:14" x14ac:dyDescent="0.3">
      <c r="A299" s="7" t="s">
        <v>13</v>
      </c>
      <c r="B299" s="7" t="s">
        <v>21</v>
      </c>
      <c r="C299" s="20" t="s">
        <v>30</v>
      </c>
      <c r="D299" s="20" t="s">
        <v>33</v>
      </c>
      <c r="E299" s="13">
        <v>1123</v>
      </c>
      <c r="F299" s="1">
        <v>250</v>
      </c>
      <c r="G299" s="1">
        <v>20</v>
      </c>
      <c r="H299" s="1">
        <v>22460</v>
      </c>
      <c r="I299" s="1">
        <v>1347.6</v>
      </c>
      <c r="J299" s="1">
        <v>21112.400000000001</v>
      </c>
      <c r="K299" s="1">
        <v>11230</v>
      </c>
      <c r="L299" s="1">
        <v>9882.4</v>
      </c>
      <c r="M299" s="17">
        <v>41579</v>
      </c>
      <c r="N299" s="7" t="str">
        <f>TEXT(financials[[#This Row],[Date]],"dddd")</f>
        <v>Friday</v>
      </c>
    </row>
    <row r="300" spans="1:14" x14ac:dyDescent="0.3">
      <c r="A300" s="7" t="s">
        <v>25</v>
      </c>
      <c r="B300" s="7" t="s">
        <v>14</v>
      </c>
      <c r="C300" s="20" t="s">
        <v>30</v>
      </c>
      <c r="D300" s="20" t="s">
        <v>33</v>
      </c>
      <c r="E300" s="13">
        <v>2436</v>
      </c>
      <c r="F300" s="1">
        <v>250</v>
      </c>
      <c r="G300" s="1">
        <v>300</v>
      </c>
      <c r="H300" s="1">
        <v>730800</v>
      </c>
      <c r="I300" s="1">
        <v>43848</v>
      </c>
      <c r="J300" s="1">
        <v>686952</v>
      </c>
      <c r="K300" s="1">
        <v>609000</v>
      </c>
      <c r="L300" s="1">
        <v>77952</v>
      </c>
      <c r="M300" s="17">
        <v>41609</v>
      </c>
      <c r="N300" s="7" t="str">
        <f>TEXT(financials[[#This Row],[Date]],"dddd")</f>
        <v>Sunday</v>
      </c>
    </row>
    <row r="301" spans="1:14" x14ac:dyDescent="0.3">
      <c r="A301" s="7" t="s">
        <v>24</v>
      </c>
      <c r="B301" s="7" t="s">
        <v>20</v>
      </c>
      <c r="C301" s="20" t="s">
        <v>31</v>
      </c>
      <c r="D301" s="20" t="s">
        <v>33</v>
      </c>
      <c r="E301" s="13">
        <v>1987.5</v>
      </c>
      <c r="F301" s="1">
        <v>260</v>
      </c>
      <c r="G301" s="1">
        <v>125</v>
      </c>
      <c r="H301" s="1">
        <v>248437.5</v>
      </c>
      <c r="I301" s="1">
        <v>14906.25</v>
      </c>
      <c r="J301" s="1">
        <v>233531.25</v>
      </c>
      <c r="K301" s="1">
        <v>238500</v>
      </c>
      <c r="L301" s="1">
        <v>-4968.75</v>
      </c>
      <c r="M301" s="17">
        <v>41640</v>
      </c>
      <c r="N301" s="7" t="str">
        <f>TEXT(financials[[#This Row],[Date]],"dddd")</f>
        <v>Wednesday</v>
      </c>
    </row>
    <row r="302" spans="1:14" x14ac:dyDescent="0.3">
      <c r="A302" s="7" t="s">
        <v>13</v>
      </c>
      <c r="B302" s="7" t="s">
        <v>21</v>
      </c>
      <c r="C302" s="20" t="s">
        <v>31</v>
      </c>
      <c r="D302" s="20" t="s">
        <v>33</v>
      </c>
      <c r="E302" s="13">
        <v>1679</v>
      </c>
      <c r="F302" s="1">
        <v>260</v>
      </c>
      <c r="G302" s="1">
        <v>350</v>
      </c>
      <c r="H302" s="1">
        <v>587650</v>
      </c>
      <c r="I302" s="1">
        <v>35259</v>
      </c>
      <c r="J302" s="1">
        <v>552391</v>
      </c>
      <c r="K302" s="1">
        <v>436540</v>
      </c>
      <c r="L302" s="1">
        <v>115851</v>
      </c>
      <c r="M302" s="17">
        <v>41883</v>
      </c>
      <c r="N302" s="7" t="str">
        <f>TEXT(financials[[#This Row],[Date]],"dddd")</f>
        <v>Monday</v>
      </c>
    </row>
    <row r="303" spans="1:14" x14ac:dyDescent="0.3">
      <c r="A303" s="7" t="s">
        <v>13</v>
      </c>
      <c r="B303" s="7" t="s">
        <v>27</v>
      </c>
      <c r="C303" s="20" t="s">
        <v>31</v>
      </c>
      <c r="D303" s="20" t="s">
        <v>33</v>
      </c>
      <c r="E303" s="13">
        <v>727</v>
      </c>
      <c r="F303" s="1">
        <v>260</v>
      </c>
      <c r="G303" s="1">
        <v>350</v>
      </c>
      <c r="H303" s="1">
        <v>254450</v>
      </c>
      <c r="I303" s="1">
        <v>15267</v>
      </c>
      <c r="J303" s="1">
        <v>239183</v>
      </c>
      <c r="K303" s="1">
        <v>189020</v>
      </c>
      <c r="L303" s="1">
        <v>50163</v>
      </c>
      <c r="M303" s="17">
        <v>41548</v>
      </c>
      <c r="N303" s="7" t="str">
        <f>TEXT(financials[[#This Row],[Date]],"dddd")</f>
        <v>Tuesday</v>
      </c>
    </row>
    <row r="304" spans="1:14" x14ac:dyDescent="0.3">
      <c r="A304" s="7" t="s">
        <v>13</v>
      </c>
      <c r="B304" s="7" t="s">
        <v>20</v>
      </c>
      <c r="C304" s="20" t="s">
        <v>31</v>
      </c>
      <c r="D304" s="20" t="s">
        <v>33</v>
      </c>
      <c r="E304" s="13">
        <v>1403</v>
      </c>
      <c r="F304" s="1">
        <v>260</v>
      </c>
      <c r="G304" s="1">
        <v>7</v>
      </c>
      <c r="H304" s="1">
        <v>9821</v>
      </c>
      <c r="I304" s="1">
        <v>589.26</v>
      </c>
      <c r="J304" s="1">
        <v>9231.74</v>
      </c>
      <c r="K304" s="1">
        <v>7015</v>
      </c>
      <c r="L304" s="1">
        <v>2216.7399999999998</v>
      </c>
      <c r="M304" s="17">
        <v>41548</v>
      </c>
      <c r="N304" s="7" t="str">
        <f>TEXT(financials[[#This Row],[Date]],"dddd")</f>
        <v>Tuesday</v>
      </c>
    </row>
    <row r="305" spans="1:14" x14ac:dyDescent="0.3">
      <c r="A305" s="7" t="s">
        <v>13</v>
      </c>
      <c r="B305" s="7" t="s">
        <v>20</v>
      </c>
      <c r="C305" s="20" t="s">
        <v>31</v>
      </c>
      <c r="D305" s="20" t="s">
        <v>33</v>
      </c>
      <c r="E305" s="13">
        <v>2076</v>
      </c>
      <c r="F305" s="1">
        <v>260</v>
      </c>
      <c r="G305" s="1">
        <v>350</v>
      </c>
      <c r="H305" s="1">
        <v>726600</v>
      </c>
      <c r="I305" s="1">
        <v>43596</v>
      </c>
      <c r="J305" s="1">
        <v>683004</v>
      </c>
      <c r="K305" s="1">
        <v>539760</v>
      </c>
      <c r="L305" s="1">
        <v>143244</v>
      </c>
      <c r="M305" s="17">
        <v>41548</v>
      </c>
      <c r="N305" s="7" t="str">
        <f>TEXT(financials[[#This Row],[Date]],"dddd")</f>
        <v>Tuesday</v>
      </c>
    </row>
    <row r="306" spans="1:14" x14ac:dyDescent="0.3">
      <c r="A306" s="7" t="s">
        <v>13</v>
      </c>
      <c r="B306" s="7" t="s">
        <v>20</v>
      </c>
      <c r="C306" s="20" t="s">
        <v>22</v>
      </c>
      <c r="D306" s="20" t="s">
        <v>33</v>
      </c>
      <c r="E306" s="13">
        <v>1757</v>
      </c>
      <c r="F306" s="1">
        <v>5</v>
      </c>
      <c r="G306" s="1">
        <v>20</v>
      </c>
      <c r="H306" s="1">
        <v>35140</v>
      </c>
      <c r="I306" s="1">
        <v>2108.4</v>
      </c>
      <c r="J306" s="1">
        <v>33031.599999999999</v>
      </c>
      <c r="K306" s="1">
        <v>17570</v>
      </c>
      <c r="L306" s="1">
        <v>15461.6</v>
      </c>
      <c r="M306" s="17">
        <v>41548</v>
      </c>
      <c r="N306" s="7" t="str">
        <f>TEXT(financials[[#This Row],[Date]],"dddd")</f>
        <v>Tuesday</v>
      </c>
    </row>
    <row r="307" spans="1:14" x14ac:dyDescent="0.3">
      <c r="A307" s="7" t="s">
        <v>19</v>
      </c>
      <c r="B307" s="7" t="s">
        <v>27</v>
      </c>
      <c r="C307" s="20" t="s">
        <v>28</v>
      </c>
      <c r="D307" s="20" t="s">
        <v>33</v>
      </c>
      <c r="E307" s="13">
        <v>2198</v>
      </c>
      <c r="F307" s="1">
        <v>10</v>
      </c>
      <c r="G307" s="1">
        <v>15</v>
      </c>
      <c r="H307" s="1">
        <v>32970</v>
      </c>
      <c r="I307" s="1">
        <v>1978.2</v>
      </c>
      <c r="J307" s="1">
        <v>30991.8</v>
      </c>
      <c r="K307" s="1">
        <v>21980</v>
      </c>
      <c r="L307" s="1">
        <v>9011.7999999999993</v>
      </c>
      <c r="M307" s="17">
        <v>41852</v>
      </c>
      <c r="N307" s="7" t="str">
        <f>TEXT(financials[[#This Row],[Date]],"dddd")</f>
        <v>Friday</v>
      </c>
    </row>
    <row r="308" spans="1:14" x14ac:dyDescent="0.3">
      <c r="A308" s="7" t="s">
        <v>19</v>
      </c>
      <c r="B308" s="7" t="s">
        <v>18</v>
      </c>
      <c r="C308" s="20" t="s">
        <v>28</v>
      </c>
      <c r="D308" s="20" t="s">
        <v>33</v>
      </c>
      <c r="E308" s="13">
        <v>1743</v>
      </c>
      <c r="F308" s="1">
        <v>10</v>
      </c>
      <c r="G308" s="1">
        <v>15</v>
      </c>
      <c r="H308" s="1">
        <v>26145</v>
      </c>
      <c r="I308" s="1">
        <v>1568.7</v>
      </c>
      <c r="J308" s="1">
        <v>24576.3</v>
      </c>
      <c r="K308" s="1">
        <v>17430</v>
      </c>
      <c r="L308" s="1">
        <v>7146.3</v>
      </c>
      <c r="M308" s="17">
        <v>41852</v>
      </c>
      <c r="N308" s="7" t="str">
        <f>TEXT(financials[[#This Row],[Date]],"dddd")</f>
        <v>Friday</v>
      </c>
    </row>
    <row r="309" spans="1:14" x14ac:dyDescent="0.3">
      <c r="A309" s="7" t="s">
        <v>19</v>
      </c>
      <c r="B309" s="7" t="s">
        <v>27</v>
      </c>
      <c r="C309" s="20" t="s">
        <v>28</v>
      </c>
      <c r="D309" s="20" t="s">
        <v>33</v>
      </c>
      <c r="E309" s="13">
        <v>1153</v>
      </c>
      <c r="F309" s="1">
        <v>10</v>
      </c>
      <c r="G309" s="1">
        <v>15</v>
      </c>
      <c r="H309" s="1">
        <v>17295</v>
      </c>
      <c r="I309" s="1">
        <v>1037.7</v>
      </c>
      <c r="J309" s="1">
        <v>16257.3</v>
      </c>
      <c r="K309" s="1">
        <v>11530</v>
      </c>
      <c r="L309" s="1">
        <v>4727.3</v>
      </c>
      <c r="M309" s="17">
        <v>41913</v>
      </c>
      <c r="N309" s="7" t="str">
        <f>TEXT(financials[[#This Row],[Date]],"dddd")</f>
        <v>Wednesday</v>
      </c>
    </row>
    <row r="310" spans="1:14" x14ac:dyDescent="0.3">
      <c r="A310" s="7" t="s">
        <v>13</v>
      </c>
      <c r="B310" s="7" t="s">
        <v>20</v>
      </c>
      <c r="C310" s="20" t="s">
        <v>28</v>
      </c>
      <c r="D310" s="20" t="s">
        <v>33</v>
      </c>
      <c r="E310" s="13">
        <v>1757</v>
      </c>
      <c r="F310" s="1">
        <v>10</v>
      </c>
      <c r="G310" s="1">
        <v>20</v>
      </c>
      <c r="H310" s="1">
        <v>35140</v>
      </c>
      <c r="I310" s="1">
        <v>2108.4</v>
      </c>
      <c r="J310" s="1">
        <v>33031.599999999999</v>
      </c>
      <c r="K310" s="1">
        <v>17570</v>
      </c>
      <c r="L310" s="1">
        <v>15461.6</v>
      </c>
      <c r="M310" s="17">
        <v>41548</v>
      </c>
      <c r="N310" s="7" t="str">
        <f>TEXT(financials[[#This Row],[Date]],"dddd")</f>
        <v>Tuesday</v>
      </c>
    </row>
    <row r="311" spans="1:14" x14ac:dyDescent="0.3">
      <c r="A311" s="7" t="s">
        <v>13</v>
      </c>
      <c r="B311" s="7" t="s">
        <v>18</v>
      </c>
      <c r="C311" s="20" t="s">
        <v>29</v>
      </c>
      <c r="D311" s="20" t="s">
        <v>33</v>
      </c>
      <c r="E311" s="13">
        <v>1001</v>
      </c>
      <c r="F311" s="1">
        <v>120</v>
      </c>
      <c r="G311" s="1">
        <v>20</v>
      </c>
      <c r="H311" s="1">
        <v>20020</v>
      </c>
      <c r="I311" s="1">
        <v>1201.2</v>
      </c>
      <c r="J311" s="1">
        <v>18818.8</v>
      </c>
      <c r="K311" s="1">
        <v>10010</v>
      </c>
      <c r="L311" s="1">
        <v>8808.7999999999993</v>
      </c>
      <c r="M311" s="17">
        <v>41852</v>
      </c>
      <c r="N311" s="7" t="str">
        <f>TEXT(financials[[#This Row],[Date]],"dddd")</f>
        <v>Friday</v>
      </c>
    </row>
    <row r="312" spans="1:14" x14ac:dyDescent="0.3">
      <c r="A312" s="7" t="s">
        <v>13</v>
      </c>
      <c r="B312" s="7" t="s">
        <v>21</v>
      </c>
      <c r="C312" s="20" t="s">
        <v>29</v>
      </c>
      <c r="D312" s="20" t="s">
        <v>33</v>
      </c>
      <c r="E312" s="13">
        <v>1333</v>
      </c>
      <c r="F312" s="1">
        <v>120</v>
      </c>
      <c r="G312" s="1">
        <v>7</v>
      </c>
      <c r="H312" s="1">
        <v>9331</v>
      </c>
      <c r="I312" s="1">
        <v>559.86</v>
      </c>
      <c r="J312" s="1">
        <v>8771.14</v>
      </c>
      <c r="K312" s="1">
        <v>6665</v>
      </c>
      <c r="L312" s="1">
        <v>2106.14</v>
      </c>
      <c r="M312" s="17">
        <v>41944</v>
      </c>
      <c r="N312" s="7" t="str">
        <f>TEXT(financials[[#This Row],[Date]],"dddd")</f>
        <v>Saturday</v>
      </c>
    </row>
    <row r="313" spans="1:14" x14ac:dyDescent="0.3">
      <c r="A313" s="7" t="s">
        <v>19</v>
      </c>
      <c r="B313" s="7" t="s">
        <v>27</v>
      </c>
      <c r="C313" s="20" t="s">
        <v>30</v>
      </c>
      <c r="D313" s="20" t="s">
        <v>33</v>
      </c>
      <c r="E313" s="13">
        <v>1153</v>
      </c>
      <c r="F313" s="1">
        <v>250</v>
      </c>
      <c r="G313" s="1">
        <v>15</v>
      </c>
      <c r="H313" s="1">
        <v>17295</v>
      </c>
      <c r="I313" s="1">
        <v>1037.7</v>
      </c>
      <c r="J313" s="1">
        <v>16257.3</v>
      </c>
      <c r="K313" s="1">
        <v>11530</v>
      </c>
      <c r="L313" s="1">
        <v>4727.3</v>
      </c>
      <c r="M313" s="17">
        <v>41913</v>
      </c>
      <c r="N313" s="7" t="str">
        <f>TEXT(financials[[#This Row],[Date]],"dddd")</f>
        <v>Wednesday</v>
      </c>
    </row>
    <row r="314" spans="1:14" x14ac:dyDescent="0.3">
      <c r="A314" s="7" t="s">
        <v>23</v>
      </c>
      <c r="B314" s="7" t="s">
        <v>21</v>
      </c>
      <c r="C314" s="20" t="s">
        <v>15</v>
      </c>
      <c r="D314" s="20" t="s">
        <v>33</v>
      </c>
      <c r="E314" s="13">
        <v>727</v>
      </c>
      <c r="F314" s="1">
        <v>3</v>
      </c>
      <c r="G314" s="1">
        <v>12</v>
      </c>
      <c r="H314" s="1">
        <v>8724</v>
      </c>
      <c r="I314" s="1">
        <v>610.67999999999995</v>
      </c>
      <c r="J314" s="1">
        <v>8113.32</v>
      </c>
      <c r="K314" s="1">
        <v>2181</v>
      </c>
      <c r="L314" s="1">
        <v>5932.32</v>
      </c>
      <c r="M314" s="17">
        <v>41671</v>
      </c>
      <c r="N314" s="7" t="str">
        <f>TEXT(financials[[#This Row],[Date]],"dddd")</f>
        <v>Saturday</v>
      </c>
    </row>
    <row r="315" spans="1:14" x14ac:dyDescent="0.3">
      <c r="A315" s="7" t="s">
        <v>23</v>
      </c>
      <c r="B315" s="7" t="s">
        <v>14</v>
      </c>
      <c r="C315" s="20" t="s">
        <v>15</v>
      </c>
      <c r="D315" s="20" t="s">
        <v>33</v>
      </c>
      <c r="E315" s="13">
        <v>1884</v>
      </c>
      <c r="F315" s="1">
        <v>3</v>
      </c>
      <c r="G315" s="1">
        <v>12</v>
      </c>
      <c r="H315" s="1">
        <v>22608</v>
      </c>
      <c r="I315" s="1">
        <v>1582.56</v>
      </c>
      <c r="J315" s="1">
        <v>21025.439999999999</v>
      </c>
      <c r="K315" s="1">
        <v>5652</v>
      </c>
      <c r="L315" s="1">
        <v>15373.44</v>
      </c>
      <c r="M315" s="17">
        <v>41852</v>
      </c>
      <c r="N315" s="7" t="str">
        <f>TEXT(financials[[#This Row],[Date]],"dddd")</f>
        <v>Friday</v>
      </c>
    </row>
    <row r="316" spans="1:14" x14ac:dyDescent="0.3">
      <c r="A316" s="7" t="s">
        <v>13</v>
      </c>
      <c r="B316" s="7" t="s">
        <v>21</v>
      </c>
      <c r="C316" s="20" t="s">
        <v>15</v>
      </c>
      <c r="D316" s="20" t="s">
        <v>33</v>
      </c>
      <c r="E316" s="13">
        <v>1834</v>
      </c>
      <c r="F316" s="1">
        <v>3</v>
      </c>
      <c r="G316" s="1">
        <v>20</v>
      </c>
      <c r="H316" s="1">
        <v>36680</v>
      </c>
      <c r="I316" s="1">
        <v>2567.6</v>
      </c>
      <c r="J316" s="1">
        <v>34112.400000000001</v>
      </c>
      <c r="K316" s="1">
        <v>18340</v>
      </c>
      <c r="L316" s="1">
        <v>15772.4</v>
      </c>
      <c r="M316" s="17">
        <v>41518</v>
      </c>
      <c r="N316" s="7" t="str">
        <f>TEXT(financials[[#This Row],[Date]],"dddd")</f>
        <v>Sunday</v>
      </c>
    </row>
    <row r="317" spans="1:14" x14ac:dyDescent="0.3">
      <c r="A317" s="7" t="s">
        <v>23</v>
      </c>
      <c r="B317" s="7" t="s">
        <v>21</v>
      </c>
      <c r="C317" s="20" t="s">
        <v>22</v>
      </c>
      <c r="D317" s="20" t="s">
        <v>33</v>
      </c>
      <c r="E317" s="13">
        <v>2340</v>
      </c>
      <c r="F317" s="1">
        <v>5</v>
      </c>
      <c r="G317" s="1">
        <v>12</v>
      </c>
      <c r="H317" s="1">
        <v>28080</v>
      </c>
      <c r="I317" s="1">
        <v>1965.6</v>
      </c>
      <c r="J317" s="1">
        <v>26114.400000000001</v>
      </c>
      <c r="K317" s="1">
        <v>7020</v>
      </c>
      <c r="L317" s="1">
        <v>19094.400000000001</v>
      </c>
      <c r="M317" s="17">
        <v>41640</v>
      </c>
      <c r="N317" s="7" t="str">
        <f>TEXT(financials[[#This Row],[Date]],"dddd")</f>
        <v>Wednesday</v>
      </c>
    </row>
    <row r="318" spans="1:14" x14ac:dyDescent="0.3">
      <c r="A318" s="7" t="s">
        <v>23</v>
      </c>
      <c r="B318" s="7" t="s">
        <v>20</v>
      </c>
      <c r="C318" s="20" t="s">
        <v>22</v>
      </c>
      <c r="D318" s="20" t="s">
        <v>33</v>
      </c>
      <c r="E318" s="13">
        <v>2342</v>
      </c>
      <c r="F318" s="1">
        <v>5</v>
      </c>
      <c r="G318" s="1">
        <v>12</v>
      </c>
      <c r="H318" s="1">
        <v>28104</v>
      </c>
      <c r="I318" s="1">
        <v>1967.28</v>
      </c>
      <c r="J318" s="1">
        <v>26136.720000000001</v>
      </c>
      <c r="K318" s="1">
        <v>7026</v>
      </c>
      <c r="L318" s="1">
        <v>19110.72</v>
      </c>
      <c r="M318" s="17">
        <v>41944</v>
      </c>
      <c r="N318" s="7" t="str">
        <f>TEXT(financials[[#This Row],[Date]],"dddd")</f>
        <v>Saturday</v>
      </c>
    </row>
    <row r="319" spans="1:14" x14ac:dyDescent="0.3">
      <c r="A319" s="7" t="s">
        <v>13</v>
      </c>
      <c r="B319" s="7" t="s">
        <v>20</v>
      </c>
      <c r="C319" s="20" t="s">
        <v>28</v>
      </c>
      <c r="D319" s="20" t="s">
        <v>33</v>
      </c>
      <c r="E319" s="13">
        <v>1031</v>
      </c>
      <c r="F319" s="1">
        <v>10</v>
      </c>
      <c r="G319" s="1">
        <v>7</v>
      </c>
      <c r="H319" s="1">
        <v>7217</v>
      </c>
      <c r="I319" s="1">
        <v>505.19</v>
      </c>
      <c r="J319" s="1">
        <v>6711.81</v>
      </c>
      <c r="K319" s="1">
        <v>5155</v>
      </c>
      <c r="L319" s="1">
        <v>1556.81</v>
      </c>
      <c r="M319" s="17">
        <v>41518</v>
      </c>
      <c r="N319" s="7" t="str">
        <f>TEXT(financials[[#This Row],[Date]],"dddd")</f>
        <v>Sunday</v>
      </c>
    </row>
    <row r="320" spans="1:14" x14ac:dyDescent="0.3">
      <c r="A320" s="7" t="s">
        <v>19</v>
      </c>
      <c r="B320" s="7" t="s">
        <v>14</v>
      </c>
      <c r="C320" s="20" t="s">
        <v>29</v>
      </c>
      <c r="D320" s="20" t="s">
        <v>33</v>
      </c>
      <c r="E320" s="13">
        <v>1262</v>
      </c>
      <c r="F320" s="1">
        <v>120</v>
      </c>
      <c r="G320" s="1">
        <v>15</v>
      </c>
      <c r="H320" s="1">
        <v>18930</v>
      </c>
      <c r="I320" s="1">
        <v>1325.1</v>
      </c>
      <c r="J320" s="1">
        <v>17604.900000000001</v>
      </c>
      <c r="K320" s="1">
        <v>12620</v>
      </c>
      <c r="L320" s="1">
        <v>4984.8999999999996</v>
      </c>
      <c r="M320" s="17">
        <v>41760</v>
      </c>
      <c r="N320" s="7" t="str">
        <f>TEXT(financials[[#This Row],[Date]],"dddd")</f>
        <v>Thursday</v>
      </c>
    </row>
    <row r="321" spans="1:14" x14ac:dyDescent="0.3">
      <c r="A321" s="7" t="s">
        <v>13</v>
      </c>
      <c r="B321" s="7" t="s">
        <v>14</v>
      </c>
      <c r="C321" s="20" t="s">
        <v>29</v>
      </c>
      <c r="D321" s="20" t="s">
        <v>33</v>
      </c>
      <c r="E321" s="13">
        <v>1135</v>
      </c>
      <c r="F321" s="1">
        <v>120</v>
      </c>
      <c r="G321" s="1">
        <v>7</v>
      </c>
      <c r="H321" s="1">
        <v>7945</v>
      </c>
      <c r="I321" s="1">
        <v>556.15</v>
      </c>
      <c r="J321" s="1">
        <v>7388.85</v>
      </c>
      <c r="K321" s="1">
        <v>5675</v>
      </c>
      <c r="L321" s="1">
        <v>1713.85</v>
      </c>
      <c r="M321" s="17">
        <v>41791</v>
      </c>
      <c r="N321" s="7" t="str">
        <f>TEXT(financials[[#This Row],[Date]],"dddd")</f>
        <v>Sunday</v>
      </c>
    </row>
    <row r="322" spans="1:14" x14ac:dyDescent="0.3">
      <c r="A322" s="7" t="s">
        <v>13</v>
      </c>
      <c r="B322" s="7" t="s">
        <v>27</v>
      </c>
      <c r="C322" s="20" t="s">
        <v>29</v>
      </c>
      <c r="D322" s="20" t="s">
        <v>33</v>
      </c>
      <c r="E322" s="13">
        <v>547</v>
      </c>
      <c r="F322" s="1">
        <v>120</v>
      </c>
      <c r="G322" s="1">
        <v>7</v>
      </c>
      <c r="H322" s="1">
        <v>3829</v>
      </c>
      <c r="I322" s="1">
        <v>268.02999999999997</v>
      </c>
      <c r="J322" s="1">
        <v>3560.97</v>
      </c>
      <c r="K322" s="1">
        <v>2735</v>
      </c>
      <c r="L322" s="1">
        <v>825.97</v>
      </c>
      <c r="M322" s="17">
        <v>41944</v>
      </c>
      <c r="N322" s="7" t="str">
        <f>TEXT(financials[[#This Row],[Date]],"dddd")</f>
        <v>Saturday</v>
      </c>
    </row>
    <row r="323" spans="1:14" x14ac:dyDescent="0.3">
      <c r="A323" s="7" t="s">
        <v>13</v>
      </c>
      <c r="B323" s="7" t="s">
        <v>14</v>
      </c>
      <c r="C323" s="20" t="s">
        <v>29</v>
      </c>
      <c r="D323" s="20" t="s">
        <v>33</v>
      </c>
      <c r="E323" s="13">
        <v>1582</v>
      </c>
      <c r="F323" s="1">
        <v>120</v>
      </c>
      <c r="G323" s="1">
        <v>7</v>
      </c>
      <c r="H323" s="1">
        <v>11074</v>
      </c>
      <c r="I323" s="1">
        <v>775.18</v>
      </c>
      <c r="J323" s="1">
        <v>10298.82</v>
      </c>
      <c r="K323" s="1">
        <v>7910</v>
      </c>
      <c r="L323" s="1">
        <v>2388.8200000000002</v>
      </c>
      <c r="M323" s="17">
        <v>41974</v>
      </c>
      <c r="N323" s="7" t="str">
        <f>TEXT(financials[[#This Row],[Date]],"dddd")</f>
        <v>Monday</v>
      </c>
    </row>
    <row r="324" spans="1:14" x14ac:dyDescent="0.3">
      <c r="A324" s="7" t="s">
        <v>23</v>
      </c>
      <c r="B324" s="7" t="s">
        <v>20</v>
      </c>
      <c r="C324" s="20" t="s">
        <v>30</v>
      </c>
      <c r="D324" s="20" t="s">
        <v>33</v>
      </c>
      <c r="E324" s="13">
        <v>1738.5</v>
      </c>
      <c r="F324" s="1">
        <v>250</v>
      </c>
      <c r="G324" s="1">
        <v>12</v>
      </c>
      <c r="H324" s="1">
        <v>20862</v>
      </c>
      <c r="I324" s="1">
        <v>1460.34</v>
      </c>
      <c r="J324" s="1">
        <v>19401.66</v>
      </c>
      <c r="K324" s="1">
        <v>5215.5</v>
      </c>
      <c r="L324" s="1">
        <v>14186.16</v>
      </c>
      <c r="M324" s="17">
        <v>41730</v>
      </c>
      <c r="N324" s="7" t="str">
        <f>TEXT(financials[[#This Row],[Date]],"dddd")</f>
        <v>Tuesday</v>
      </c>
    </row>
    <row r="325" spans="1:14" x14ac:dyDescent="0.3">
      <c r="A325" s="7" t="s">
        <v>23</v>
      </c>
      <c r="B325" s="7" t="s">
        <v>18</v>
      </c>
      <c r="C325" s="20" t="s">
        <v>30</v>
      </c>
      <c r="D325" s="20" t="s">
        <v>33</v>
      </c>
      <c r="E325" s="13">
        <v>2215</v>
      </c>
      <c r="F325" s="1">
        <v>250</v>
      </c>
      <c r="G325" s="1">
        <v>12</v>
      </c>
      <c r="H325" s="1">
        <v>26580</v>
      </c>
      <c r="I325" s="1">
        <v>1860.6</v>
      </c>
      <c r="J325" s="1">
        <v>24719.4</v>
      </c>
      <c r="K325" s="1">
        <v>6645</v>
      </c>
      <c r="L325" s="1">
        <v>18074.400000000001</v>
      </c>
      <c r="M325" s="17">
        <v>41518</v>
      </c>
      <c r="N325" s="7" t="str">
        <f>TEXT(financials[[#This Row],[Date]],"dddd")</f>
        <v>Sunday</v>
      </c>
    </row>
    <row r="326" spans="1:14" x14ac:dyDescent="0.3">
      <c r="A326" s="7" t="s">
        <v>13</v>
      </c>
      <c r="B326" s="7" t="s">
        <v>14</v>
      </c>
      <c r="C326" s="20" t="s">
        <v>30</v>
      </c>
      <c r="D326" s="20" t="s">
        <v>33</v>
      </c>
      <c r="E326" s="13">
        <v>1582</v>
      </c>
      <c r="F326" s="1">
        <v>250</v>
      </c>
      <c r="G326" s="1">
        <v>7</v>
      </c>
      <c r="H326" s="1">
        <v>11074</v>
      </c>
      <c r="I326" s="1">
        <v>775.18</v>
      </c>
      <c r="J326" s="1">
        <v>10298.82</v>
      </c>
      <c r="K326" s="1">
        <v>7910</v>
      </c>
      <c r="L326" s="1">
        <v>2388.8200000000002</v>
      </c>
      <c r="M326" s="17">
        <v>41974</v>
      </c>
      <c r="N326" s="7" t="str">
        <f>TEXT(financials[[#This Row],[Date]],"dddd")</f>
        <v>Monday</v>
      </c>
    </row>
    <row r="327" spans="1:14" x14ac:dyDescent="0.3">
      <c r="A327" s="7" t="s">
        <v>13</v>
      </c>
      <c r="B327" s="7" t="s">
        <v>14</v>
      </c>
      <c r="C327" s="20" t="s">
        <v>31</v>
      </c>
      <c r="D327" s="20" t="s">
        <v>33</v>
      </c>
      <c r="E327" s="13">
        <v>1135</v>
      </c>
      <c r="F327" s="1">
        <v>260</v>
      </c>
      <c r="G327" s="1">
        <v>7</v>
      </c>
      <c r="H327" s="1">
        <v>7945</v>
      </c>
      <c r="I327" s="1">
        <v>556.15</v>
      </c>
      <c r="J327" s="1">
        <v>7388.85</v>
      </c>
      <c r="K327" s="1">
        <v>5675</v>
      </c>
      <c r="L327" s="1">
        <v>1713.85</v>
      </c>
      <c r="M327" s="17">
        <v>41791</v>
      </c>
      <c r="N327" s="7" t="str">
        <f>TEXT(financials[[#This Row],[Date]],"dddd")</f>
        <v>Sunday</v>
      </c>
    </row>
    <row r="328" spans="1:14" x14ac:dyDescent="0.3">
      <c r="A328" s="7" t="s">
        <v>13</v>
      </c>
      <c r="B328" s="7" t="s">
        <v>27</v>
      </c>
      <c r="C328" s="20" t="s">
        <v>15</v>
      </c>
      <c r="D328" s="20" t="s">
        <v>33</v>
      </c>
      <c r="E328" s="13">
        <v>1761</v>
      </c>
      <c r="F328" s="1">
        <v>3</v>
      </c>
      <c r="G328" s="1">
        <v>350</v>
      </c>
      <c r="H328" s="1">
        <v>616350</v>
      </c>
      <c r="I328" s="1">
        <v>43144.5</v>
      </c>
      <c r="J328" s="1">
        <v>573205.5</v>
      </c>
      <c r="K328" s="1">
        <v>457860</v>
      </c>
      <c r="L328" s="1">
        <v>115345.5</v>
      </c>
      <c r="M328" s="17">
        <v>41699</v>
      </c>
      <c r="N328" s="7" t="str">
        <f>TEXT(financials[[#This Row],[Date]],"dddd")</f>
        <v>Saturday</v>
      </c>
    </row>
    <row r="329" spans="1:14" x14ac:dyDescent="0.3">
      <c r="A329" s="7" t="s">
        <v>25</v>
      </c>
      <c r="B329" s="7" t="s">
        <v>20</v>
      </c>
      <c r="C329" s="20" t="s">
        <v>15</v>
      </c>
      <c r="D329" s="20" t="s">
        <v>33</v>
      </c>
      <c r="E329" s="13">
        <v>448</v>
      </c>
      <c r="F329" s="1">
        <v>3</v>
      </c>
      <c r="G329" s="1">
        <v>300</v>
      </c>
      <c r="H329" s="1">
        <v>134400</v>
      </c>
      <c r="I329" s="1">
        <v>9408</v>
      </c>
      <c r="J329" s="1">
        <v>124992</v>
      </c>
      <c r="K329" s="1">
        <v>112000</v>
      </c>
      <c r="L329" s="1">
        <v>12992</v>
      </c>
      <c r="M329" s="17">
        <v>41791</v>
      </c>
      <c r="N329" s="7" t="str">
        <f>TEXT(financials[[#This Row],[Date]],"dddd")</f>
        <v>Sunday</v>
      </c>
    </row>
    <row r="330" spans="1:14" x14ac:dyDescent="0.3">
      <c r="A330" s="7" t="s">
        <v>25</v>
      </c>
      <c r="B330" s="7" t="s">
        <v>20</v>
      </c>
      <c r="C330" s="20" t="s">
        <v>15</v>
      </c>
      <c r="D330" s="20" t="s">
        <v>33</v>
      </c>
      <c r="E330" s="13">
        <v>2181</v>
      </c>
      <c r="F330" s="1">
        <v>3</v>
      </c>
      <c r="G330" s="1">
        <v>300</v>
      </c>
      <c r="H330" s="1">
        <v>654300</v>
      </c>
      <c r="I330" s="1">
        <v>45801</v>
      </c>
      <c r="J330" s="1">
        <v>608499</v>
      </c>
      <c r="K330" s="1">
        <v>545250</v>
      </c>
      <c r="L330" s="1">
        <v>63249</v>
      </c>
      <c r="M330" s="17">
        <v>41913</v>
      </c>
      <c r="N330" s="7" t="str">
        <f>TEXT(financials[[#This Row],[Date]],"dddd")</f>
        <v>Wednesday</v>
      </c>
    </row>
    <row r="331" spans="1:14" x14ac:dyDescent="0.3">
      <c r="A331" s="7" t="s">
        <v>13</v>
      </c>
      <c r="B331" s="7" t="s">
        <v>20</v>
      </c>
      <c r="C331" s="20" t="s">
        <v>22</v>
      </c>
      <c r="D331" s="20" t="s">
        <v>33</v>
      </c>
      <c r="E331" s="13">
        <v>1976</v>
      </c>
      <c r="F331" s="1">
        <v>5</v>
      </c>
      <c r="G331" s="1">
        <v>20</v>
      </c>
      <c r="H331" s="1">
        <v>39520</v>
      </c>
      <c r="I331" s="1">
        <v>2766.4</v>
      </c>
      <c r="J331" s="1">
        <v>36753.599999999999</v>
      </c>
      <c r="K331" s="1">
        <v>19760</v>
      </c>
      <c r="L331" s="1">
        <v>16993.599999999999</v>
      </c>
      <c r="M331" s="17">
        <v>41913</v>
      </c>
      <c r="N331" s="7" t="str">
        <f>TEXT(financials[[#This Row],[Date]],"dddd")</f>
        <v>Wednesday</v>
      </c>
    </row>
    <row r="332" spans="1:14" x14ac:dyDescent="0.3">
      <c r="A332" s="7" t="s">
        <v>25</v>
      </c>
      <c r="B332" s="7" t="s">
        <v>20</v>
      </c>
      <c r="C332" s="20" t="s">
        <v>22</v>
      </c>
      <c r="D332" s="20" t="s">
        <v>33</v>
      </c>
      <c r="E332" s="13">
        <v>2181</v>
      </c>
      <c r="F332" s="1">
        <v>5</v>
      </c>
      <c r="G332" s="1">
        <v>300</v>
      </c>
      <c r="H332" s="1">
        <v>654300</v>
      </c>
      <c r="I332" s="1">
        <v>45801</v>
      </c>
      <c r="J332" s="1">
        <v>608499</v>
      </c>
      <c r="K332" s="1">
        <v>545250</v>
      </c>
      <c r="L332" s="1">
        <v>63249</v>
      </c>
      <c r="M332" s="17">
        <v>41913</v>
      </c>
      <c r="N332" s="7" t="str">
        <f>TEXT(financials[[#This Row],[Date]],"dddd")</f>
        <v>Wednesday</v>
      </c>
    </row>
    <row r="333" spans="1:14" x14ac:dyDescent="0.3">
      <c r="A333" s="7" t="s">
        <v>24</v>
      </c>
      <c r="B333" s="7" t="s">
        <v>18</v>
      </c>
      <c r="C333" s="20" t="s">
        <v>22</v>
      </c>
      <c r="D333" s="20" t="s">
        <v>33</v>
      </c>
      <c r="E333" s="13">
        <v>2500</v>
      </c>
      <c r="F333" s="1">
        <v>5</v>
      </c>
      <c r="G333" s="1">
        <v>125</v>
      </c>
      <c r="H333" s="1">
        <v>312500</v>
      </c>
      <c r="I333" s="1">
        <v>21875</v>
      </c>
      <c r="J333" s="1">
        <v>290625</v>
      </c>
      <c r="K333" s="1">
        <v>300000</v>
      </c>
      <c r="L333" s="1">
        <v>-9375</v>
      </c>
      <c r="M333" s="17">
        <v>41579</v>
      </c>
      <c r="N333" s="7" t="str">
        <f>TEXT(financials[[#This Row],[Date]],"dddd")</f>
        <v>Friday</v>
      </c>
    </row>
    <row r="334" spans="1:14" x14ac:dyDescent="0.3">
      <c r="A334" s="7" t="s">
        <v>25</v>
      </c>
      <c r="B334" s="7" t="s">
        <v>14</v>
      </c>
      <c r="C334" s="20" t="s">
        <v>28</v>
      </c>
      <c r="D334" s="20" t="s">
        <v>33</v>
      </c>
      <c r="E334" s="13">
        <v>1702</v>
      </c>
      <c r="F334" s="1">
        <v>10</v>
      </c>
      <c r="G334" s="1">
        <v>300</v>
      </c>
      <c r="H334" s="1">
        <v>510600</v>
      </c>
      <c r="I334" s="1">
        <v>35742</v>
      </c>
      <c r="J334" s="1">
        <v>474858</v>
      </c>
      <c r="K334" s="1">
        <v>425500</v>
      </c>
      <c r="L334" s="1">
        <v>49358</v>
      </c>
      <c r="M334" s="17">
        <v>41760</v>
      </c>
      <c r="N334" s="7" t="str">
        <f>TEXT(financials[[#This Row],[Date]],"dddd")</f>
        <v>Thursday</v>
      </c>
    </row>
    <row r="335" spans="1:14" x14ac:dyDescent="0.3">
      <c r="A335" s="7" t="s">
        <v>25</v>
      </c>
      <c r="B335" s="7" t="s">
        <v>20</v>
      </c>
      <c r="C335" s="20" t="s">
        <v>28</v>
      </c>
      <c r="D335" s="20" t="s">
        <v>33</v>
      </c>
      <c r="E335" s="13">
        <v>448</v>
      </c>
      <c r="F335" s="1">
        <v>10</v>
      </c>
      <c r="G335" s="1">
        <v>300</v>
      </c>
      <c r="H335" s="1">
        <v>134400</v>
      </c>
      <c r="I335" s="1">
        <v>9408</v>
      </c>
      <c r="J335" s="1">
        <v>124992</v>
      </c>
      <c r="K335" s="1">
        <v>112000</v>
      </c>
      <c r="L335" s="1">
        <v>12992</v>
      </c>
      <c r="M335" s="17">
        <v>41791</v>
      </c>
      <c r="N335" s="7" t="str">
        <f>TEXT(financials[[#This Row],[Date]],"dddd")</f>
        <v>Sunday</v>
      </c>
    </row>
    <row r="336" spans="1:14" x14ac:dyDescent="0.3">
      <c r="A336" s="7" t="s">
        <v>24</v>
      </c>
      <c r="B336" s="7" t="s">
        <v>18</v>
      </c>
      <c r="C336" s="20" t="s">
        <v>28</v>
      </c>
      <c r="D336" s="20" t="s">
        <v>33</v>
      </c>
      <c r="E336" s="13">
        <v>3513</v>
      </c>
      <c r="F336" s="1">
        <v>10</v>
      </c>
      <c r="G336" s="1">
        <v>125</v>
      </c>
      <c r="H336" s="1">
        <v>439125</v>
      </c>
      <c r="I336" s="1">
        <v>30738.75</v>
      </c>
      <c r="J336" s="1">
        <v>408386.25</v>
      </c>
      <c r="K336" s="1">
        <v>421560</v>
      </c>
      <c r="L336" s="1">
        <v>-13173.75</v>
      </c>
      <c r="M336" s="17">
        <v>41821</v>
      </c>
      <c r="N336" s="7" t="str">
        <f>TEXT(financials[[#This Row],[Date]],"dddd")</f>
        <v>Tuesday</v>
      </c>
    </row>
    <row r="337" spans="1:14" x14ac:dyDescent="0.3">
      <c r="A337" s="7" t="s">
        <v>19</v>
      </c>
      <c r="B337" s="7" t="s">
        <v>20</v>
      </c>
      <c r="C337" s="20" t="s">
        <v>28</v>
      </c>
      <c r="D337" s="20" t="s">
        <v>33</v>
      </c>
      <c r="E337" s="13">
        <v>2101</v>
      </c>
      <c r="F337" s="1">
        <v>10</v>
      </c>
      <c r="G337" s="1">
        <v>15</v>
      </c>
      <c r="H337" s="1">
        <v>31515</v>
      </c>
      <c r="I337" s="1">
        <v>2206.0500000000002</v>
      </c>
      <c r="J337" s="1">
        <v>29308.95</v>
      </c>
      <c r="K337" s="1">
        <v>21010</v>
      </c>
      <c r="L337" s="1">
        <v>8298.9500000000007</v>
      </c>
      <c r="M337" s="17">
        <v>41852</v>
      </c>
      <c r="N337" s="7" t="str">
        <f>TEXT(financials[[#This Row],[Date]],"dddd")</f>
        <v>Friday</v>
      </c>
    </row>
    <row r="338" spans="1:14" x14ac:dyDescent="0.3">
      <c r="A338" s="7" t="s">
        <v>19</v>
      </c>
      <c r="B338" s="7" t="s">
        <v>27</v>
      </c>
      <c r="C338" s="20" t="s">
        <v>28</v>
      </c>
      <c r="D338" s="20" t="s">
        <v>33</v>
      </c>
      <c r="E338" s="13">
        <v>2931</v>
      </c>
      <c r="F338" s="1">
        <v>10</v>
      </c>
      <c r="G338" s="1">
        <v>15</v>
      </c>
      <c r="H338" s="1">
        <v>43965</v>
      </c>
      <c r="I338" s="1">
        <v>3077.55</v>
      </c>
      <c r="J338" s="1">
        <v>40887.449999999997</v>
      </c>
      <c r="K338" s="1">
        <v>29310</v>
      </c>
      <c r="L338" s="1">
        <v>11577.45</v>
      </c>
      <c r="M338" s="17">
        <v>41518</v>
      </c>
      <c r="N338" s="7" t="str">
        <f>TEXT(financials[[#This Row],[Date]],"dddd")</f>
        <v>Sunday</v>
      </c>
    </row>
    <row r="339" spans="1:14" x14ac:dyDescent="0.3">
      <c r="A339" s="7" t="s">
        <v>13</v>
      </c>
      <c r="B339" s="7" t="s">
        <v>20</v>
      </c>
      <c r="C339" s="20" t="s">
        <v>28</v>
      </c>
      <c r="D339" s="20" t="s">
        <v>33</v>
      </c>
      <c r="E339" s="13">
        <v>1535</v>
      </c>
      <c r="F339" s="1">
        <v>10</v>
      </c>
      <c r="G339" s="1">
        <v>20</v>
      </c>
      <c r="H339" s="1">
        <v>30700</v>
      </c>
      <c r="I339" s="1">
        <v>2149</v>
      </c>
      <c r="J339" s="1">
        <v>28551</v>
      </c>
      <c r="K339" s="1">
        <v>15350</v>
      </c>
      <c r="L339" s="1">
        <v>13201</v>
      </c>
      <c r="M339" s="17">
        <v>41883</v>
      </c>
      <c r="N339" s="7" t="str">
        <f>TEXT(financials[[#This Row],[Date]],"dddd")</f>
        <v>Monday</v>
      </c>
    </row>
    <row r="340" spans="1:14" x14ac:dyDescent="0.3">
      <c r="A340" s="7" t="s">
        <v>25</v>
      </c>
      <c r="B340" s="7" t="s">
        <v>18</v>
      </c>
      <c r="C340" s="20" t="s">
        <v>28</v>
      </c>
      <c r="D340" s="20" t="s">
        <v>33</v>
      </c>
      <c r="E340" s="13">
        <v>1123</v>
      </c>
      <c r="F340" s="1">
        <v>10</v>
      </c>
      <c r="G340" s="1">
        <v>300</v>
      </c>
      <c r="H340" s="1">
        <v>336900</v>
      </c>
      <c r="I340" s="1">
        <v>23583</v>
      </c>
      <c r="J340" s="1">
        <v>313317</v>
      </c>
      <c r="K340" s="1">
        <v>280750</v>
      </c>
      <c r="L340" s="1">
        <v>32567</v>
      </c>
      <c r="M340" s="17">
        <v>41518</v>
      </c>
      <c r="N340" s="7" t="str">
        <f>TEXT(financials[[#This Row],[Date]],"dddd")</f>
        <v>Sunday</v>
      </c>
    </row>
    <row r="341" spans="1:14" x14ac:dyDescent="0.3">
      <c r="A341" s="7" t="s">
        <v>25</v>
      </c>
      <c r="B341" s="7" t="s">
        <v>14</v>
      </c>
      <c r="C341" s="20" t="s">
        <v>28</v>
      </c>
      <c r="D341" s="20" t="s">
        <v>33</v>
      </c>
      <c r="E341" s="13">
        <v>1404</v>
      </c>
      <c r="F341" s="1">
        <v>10</v>
      </c>
      <c r="G341" s="1">
        <v>300</v>
      </c>
      <c r="H341" s="1">
        <v>421200</v>
      </c>
      <c r="I341" s="1">
        <v>29484</v>
      </c>
      <c r="J341" s="1">
        <v>391716</v>
      </c>
      <c r="K341" s="1">
        <v>351000</v>
      </c>
      <c r="L341" s="1">
        <v>40716</v>
      </c>
      <c r="M341" s="17">
        <v>41579</v>
      </c>
      <c r="N341" s="7" t="str">
        <f>TEXT(financials[[#This Row],[Date]],"dddd")</f>
        <v>Friday</v>
      </c>
    </row>
    <row r="342" spans="1:14" x14ac:dyDescent="0.3">
      <c r="A342" s="7" t="s">
        <v>23</v>
      </c>
      <c r="B342" s="7" t="s">
        <v>21</v>
      </c>
      <c r="C342" s="20" t="s">
        <v>28</v>
      </c>
      <c r="D342" s="20" t="s">
        <v>33</v>
      </c>
      <c r="E342" s="13">
        <v>2763</v>
      </c>
      <c r="F342" s="1">
        <v>10</v>
      </c>
      <c r="G342" s="1">
        <v>12</v>
      </c>
      <c r="H342" s="1">
        <v>33156</v>
      </c>
      <c r="I342" s="1">
        <v>2320.92</v>
      </c>
      <c r="J342" s="1">
        <v>30835.08</v>
      </c>
      <c r="K342" s="1">
        <v>8289</v>
      </c>
      <c r="L342" s="1">
        <v>22546.080000000002</v>
      </c>
      <c r="M342" s="17">
        <v>41579</v>
      </c>
      <c r="N342" s="7" t="str">
        <f>TEXT(financials[[#This Row],[Date]],"dddd")</f>
        <v>Friday</v>
      </c>
    </row>
    <row r="343" spans="1:14" x14ac:dyDescent="0.3">
      <c r="A343" s="7" t="s">
        <v>13</v>
      </c>
      <c r="B343" s="7" t="s">
        <v>18</v>
      </c>
      <c r="C343" s="20" t="s">
        <v>28</v>
      </c>
      <c r="D343" s="20" t="s">
        <v>33</v>
      </c>
      <c r="E343" s="13">
        <v>2125</v>
      </c>
      <c r="F343" s="1">
        <v>10</v>
      </c>
      <c r="G343" s="1">
        <v>7</v>
      </c>
      <c r="H343" s="1">
        <v>14875</v>
      </c>
      <c r="I343" s="1">
        <v>1041.25</v>
      </c>
      <c r="J343" s="1">
        <v>13833.75</v>
      </c>
      <c r="K343" s="1">
        <v>10625</v>
      </c>
      <c r="L343" s="1">
        <v>3208.75</v>
      </c>
      <c r="M343" s="17">
        <v>41609</v>
      </c>
      <c r="N343" s="7" t="str">
        <f>TEXT(financials[[#This Row],[Date]],"dddd")</f>
        <v>Sunday</v>
      </c>
    </row>
    <row r="344" spans="1:14" x14ac:dyDescent="0.3">
      <c r="A344" s="7" t="s">
        <v>25</v>
      </c>
      <c r="B344" s="7" t="s">
        <v>20</v>
      </c>
      <c r="C344" s="20" t="s">
        <v>29</v>
      </c>
      <c r="D344" s="20" t="s">
        <v>33</v>
      </c>
      <c r="E344" s="13">
        <v>1659</v>
      </c>
      <c r="F344" s="1">
        <v>120</v>
      </c>
      <c r="G344" s="1">
        <v>300</v>
      </c>
      <c r="H344" s="1">
        <v>497700</v>
      </c>
      <c r="I344" s="1">
        <v>34839</v>
      </c>
      <c r="J344" s="1">
        <v>462861</v>
      </c>
      <c r="K344" s="1">
        <v>414750</v>
      </c>
      <c r="L344" s="1">
        <v>48111</v>
      </c>
      <c r="M344" s="17">
        <v>41821</v>
      </c>
      <c r="N344" s="7" t="str">
        <f>TEXT(financials[[#This Row],[Date]],"dddd")</f>
        <v>Tuesday</v>
      </c>
    </row>
    <row r="345" spans="1:14" x14ac:dyDescent="0.3">
      <c r="A345" s="7" t="s">
        <v>13</v>
      </c>
      <c r="B345" s="7" t="s">
        <v>21</v>
      </c>
      <c r="C345" s="20" t="s">
        <v>29</v>
      </c>
      <c r="D345" s="20" t="s">
        <v>33</v>
      </c>
      <c r="E345" s="13">
        <v>609</v>
      </c>
      <c r="F345" s="1">
        <v>120</v>
      </c>
      <c r="G345" s="1">
        <v>20</v>
      </c>
      <c r="H345" s="1">
        <v>12180</v>
      </c>
      <c r="I345" s="1">
        <v>852.6</v>
      </c>
      <c r="J345" s="1">
        <v>11327.4</v>
      </c>
      <c r="K345" s="1">
        <v>6090</v>
      </c>
      <c r="L345" s="1">
        <v>5237.3999999999996</v>
      </c>
      <c r="M345" s="17">
        <v>41852</v>
      </c>
      <c r="N345" s="7" t="str">
        <f>TEXT(financials[[#This Row],[Date]],"dddd")</f>
        <v>Friday</v>
      </c>
    </row>
    <row r="346" spans="1:14" x14ac:dyDescent="0.3">
      <c r="A346" s="7" t="s">
        <v>24</v>
      </c>
      <c r="B346" s="7" t="s">
        <v>18</v>
      </c>
      <c r="C346" s="20" t="s">
        <v>29</v>
      </c>
      <c r="D346" s="20" t="s">
        <v>33</v>
      </c>
      <c r="E346" s="13">
        <v>2087</v>
      </c>
      <c r="F346" s="1">
        <v>120</v>
      </c>
      <c r="G346" s="1">
        <v>125</v>
      </c>
      <c r="H346" s="1">
        <v>260875</v>
      </c>
      <c r="I346" s="1">
        <v>18261.25</v>
      </c>
      <c r="J346" s="1">
        <v>242613.75</v>
      </c>
      <c r="K346" s="1">
        <v>250440</v>
      </c>
      <c r="L346" s="1">
        <v>-7826.25</v>
      </c>
      <c r="M346" s="17">
        <v>41883</v>
      </c>
      <c r="N346" s="7" t="str">
        <f>TEXT(financials[[#This Row],[Date]],"dddd")</f>
        <v>Monday</v>
      </c>
    </row>
    <row r="347" spans="1:14" x14ac:dyDescent="0.3">
      <c r="A347" s="7" t="s">
        <v>13</v>
      </c>
      <c r="B347" s="7" t="s">
        <v>20</v>
      </c>
      <c r="C347" s="20" t="s">
        <v>29</v>
      </c>
      <c r="D347" s="20" t="s">
        <v>33</v>
      </c>
      <c r="E347" s="13">
        <v>1976</v>
      </c>
      <c r="F347" s="1">
        <v>120</v>
      </c>
      <c r="G347" s="1">
        <v>20</v>
      </c>
      <c r="H347" s="1">
        <v>39520</v>
      </c>
      <c r="I347" s="1">
        <v>2766.4</v>
      </c>
      <c r="J347" s="1">
        <v>36753.599999999999</v>
      </c>
      <c r="K347" s="1">
        <v>19760</v>
      </c>
      <c r="L347" s="1">
        <v>16993.599999999999</v>
      </c>
      <c r="M347" s="17">
        <v>41913</v>
      </c>
      <c r="N347" s="7" t="str">
        <f>TEXT(financials[[#This Row],[Date]],"dddd")</f>
        <v>Wednesday</v>
      </c>
    </row>
    <row r="348" spans="1:14" x14ac:dyDescent="0.3">
      <c r="A348" s="7" t="s">
        <v>13</v>
      </c>
      <c r="B348" s="7" t="s">
        <v>27</v>
      </c>
      <c r="C348" s="20" t="s">
        <v>29</v>
      </c>
      <c r="D348" s="20" t="s">
        <v>33</v>
      </c>
      <c r="E348" s="13">
        <v>1421</v>
      </c>
      <c r="F348" s="1">
        <v>120</v>
      </c>
      <c r="G348" s="1">
        <v>20</v>
      </c>
      <c r="H348" s="1">
        <v>28420</v>
      </c>
      <c r="I348" s="1">
        <v>1989.4</v>
      </c>
      <c r="J348" s="1">
        <v>26430.6</v>
      </c>
      <c r="K348" s="1">
        <v>14210</v>
      </c>
      <c r="L348" s="1">
        <v>12220.6</v>
      </c>
      <c r="M348" s="17">
        <v>41609</v>
      </c>
      <c r="N348" s="7" t="str">
        <f>TEXT(financials[[#This Row],[Date]],"dddd")</f>
        <v>Sunday</v>
      </c>
    </row>
    <row r="349" spans="1:14" x14ac:dyDescent="0.3">
      <c r="A349" s="7" t="s">
        <v>25</v>
      </c>
      <c r="B349" s="7" t="s">
        <v>27</v>
      </c>
      <c r="C349" s="20" t="s">
        <v>29</v>
      </c>
      <c r="D349" s="20" t="s">
        <v>33</v>
      </c>
      <c r="E349" s="13">
        <v>1372</v>
      </c>
      <c r="F349" s="1">
        <v>120</v>
      </c>
      <c r="G349" s="1">
        <v>300</v>
      </c>
      <c r="H349" s="1">
        <v>411600</v>
      </c>
      <c r="I349" s="1">
        <v>28812</v>
      </c>
      <c r="J349" s="1">
        <v>382788</v>
      </c>
      <c r="K349" s="1">
        <v>343000</v>
      </c>
      <c r="L349" s="1">
        <v>39788</v>
      </c>
      <c r="M349" s="17">
        <v>41974</v>
      </c>
      <c r="N349" s="7" t="str">
        <f>TEXT(financials[[#This Row],[Date]],"dddd")</f>
        <v>Monday</v>
      </c>
    </row>
    <row r="350" spans="1:14" x14ac:dyDescent="0.3">
      <c r="A350" s="7" t="s">
        <v>13</v>
      </c>
      <c r="B350" s="7" t="s">
        <v>18</v>
      </c>
      <c r="C350" s="20" t="s">
        <v>29</v>
      </c>
      <c r="D350" s="20" t="s">
        <v>33</v>
      </c>
      <c r="E350" s="13">
        <v>588</v>
      </c>
      <c r="F350" s="1">
        <v>120</v>
      </c>
      <c r="G350" s="1">
        <v>20</v>
      </c>
      <c r="H350" s="1">
        <v>11760</v>
      </c>
      <c r="I350" s="1">
        <v>823.2</v>
      </c>
      <c r="J350" s="1">
        <v>10936.8</v>
      </c>
      <c r="K350" s="1">
        <v>5880</v>
      </c>
      <c r="L350" s="1">
        <v>5056.8</v>
      </c>
      <c r="M350" s="17">
        <v>41609</v>
      </c>
      <c r="N350" s="7" t="str">
        <f>TEXT(financials[[#This Row],[Date]],"dddd")</f>
        <v>Sunday</v>
      </c>
    </row>
    <row r="351" spans="1:14" x14ac:dyDescent="0.3">
      <c r="A351" s="7" t="s">
        <v>23</v>
      </c>
      <c r="B351" s="7" t="s">
        <v>14</v>
      </c>
      <c r="C351" s="20" t="s">
        <v>30</v>
      </c>
      <c r="D351" s="20" t="s">
        <v>33</v>
      </c>
      <c r="E351" s="13">
        <v>3244.5</v>
      </c>
      <c r="F351" s="1">
        <v>250</v>
      </c>
      <c r="G351" s="1">
        <v>12</v>
      </c>
      <c r="H351" s="1">
        <v>38934</v>
      </c>
      <c r="I351" s="1">
        <v>2725.38</v>
      </c>
      <c r="J351" s="1">
        <v>36208.620000000003</v>
      </c>
      <c r="K351" s="1">
        <v>9733.5</v>
      </c>
      <c r="L351" s="1">
        <v>26475.119999999999</v>
      </c>
      <c r="M351" s="17">
        <v>41640</v>
      </c>
      <c r="N351" s="7" t="str">
        <f>TEXT(financials[[#This Row],[Date]],"dddd")</f>
        <v>Wednesday</v>
      </c>
    </row>
    <row r="352" spans="1:14" x14ac:dyDescent="0.3">
      <c r="A352" s="7" t="s">
        <v>25</v>
      </c>
      <c r="B352" s="7" t="s">
        <v>20</v>
      </c>
      <c r="C352" s="20" t="s">
        <v>30</v>
      </c>
      <c r="D352" s="20" t="s">
        <v>33</v>
      </c>
      <c r="E352" s="13">
        <v>959</v>
      </c>
      <c r="F352" s="1">
        <v>250</v>
      </c>
      <c r="G352" s="1">
        <v>300</v>
      </c>
      <c r="H352" s="1">
        <v>287700</v>
      </c>
      <c r="I352" s="1">
        <v>20139</v>
      </c>
      <c r="J352" s="1">
        <v>267561</v>
      </c>
      <c r="K352" s="1">
        <v>239750</v>
      </c>
      <c r="L352" s="1">
        <v>27811</v>
      </c>
      <c r="M352" s="17">
        <v>41671</v>
      </c>
      <c r="N352" s="7" t="str">
        <f>TEXT(financials[[#This Row],[Date]],"dddd")</f>
        <v>Saturday</v>
      </c>
    </row>
    <row r="353" spans="1:14" x14ac:dyDescent="0.3">
      <c r="A353" s="7" t="s">
        <v>25</v>
      </c>
      <c r="B353" s="7" t="s">
        <v>21</v>
      </c>
      <c r="C353" s="20" t="s">
        <v>30</v>
      </c>
      <c r="D353" s="20" t="s">
        <v>33</v>
      </c>
      <c r="E353" s="13">
        <v>2747</v>
      </c>
      <c r="F353" s="1">
        <v>250</v>
      </c>
      <c r="G353" s="1">
        <v>300</v>
      </c>
      <c r="H353" s="1">
        <v>824100</v>
      </c>
      <c r="I353" s="1">
        <v>57687</v>
      </c>
      <c r="J353" s="1">
        <v>766413</v>
      </c>
      <c r="K353" s="1">
        <v>686750</v>
      </c>
      <c r="L353" s="1">
        <v>79663</v>
      </c>
      <c r="M353" s="17">
        <v>41671</v>
      </c>
      <c r="N353" s="7" t="str">
        <f>TEXT(financials[[#This Row],[Date]],"dddd")</f>
        <v>Saturday</v>
      </c>
    </row>
    <row r="354" spans="1:14" x14ac:dyDescent="0.3">
      <c r="A354" s="7" t="s">
        <v>24</v>
      </c>
      <c r="B354" s="7" t="s">
        <v>14</v>
      </c>
      <c r="C354" s="20" t="s">
        <v>31</v>
      </c>
      <c r="D354" s="20" t="s">
        <v>33</v>
      </c>
      <c r="E354" s="13">
        <v>1645</v>
      </c>
      <c r="F354" s="1">
        <v>260</v>
      </c>
      <c r="G354" s="1">
        <v>125</v>
      </c>
      <c r="H354" s="1">
        <v>205625</v>
      </c>
      <c r="I354" s="1">
        <v>14393.75</v>
      </c>
      <c r="J354" s="1">
        <v>191231.25</v>
      </c>
      <c r="K354" s="1">
        <v>197400</v>
      </c>
      <c r="L354" s="1">
        <v>-6168.75</v>
      </c>
      <c r="M354" s="17">
        <v>41760</v>
      </c>
      <c r="N354" s="7" t="str">
        <f>TEXT(financials[[#This Row],[Date]],"dddd")</f>
        <v>Thursday</v>
      </c>
    </row>
    <row r="355" spans="1:14" x14ac:dyDescent="0.3">
      <c r="A355" s="7" t="s">
        <v>13</v>
      </c>
      <c r="B355" s="7" t="s">
        <v>20</v>
      </c>
      <c r="C355" s="20" t="s">
        <v>31</v>
      </c>
      <c r="D355" s="20" t="s">
        <v>33</v>
      </c>
      <c r="E355" s="13">
        <v>2876</v>
      </c>
      <c r="F355" s="1">
        <v>260</v>
      </c>
      <c r="G355" s="1">
        <v>350</v>
      </c>
      <c r="H355" s="1">
        <v>1006600</v>
      </c>
      <c r="I355" s="1">
        <v>70462</v>
      </c>
      <c r="J355" s="1">
        <v>936138</v>
      </c>
      <c r="K355" s="1">
        <v>747760</v>
      </c>
      <c r="L355" s="1">
        <v>188378</v>
      </c>
      <c r="M355" s="17">
        <v>41883</v>
      </c>
      <c r="N355" s="7" t="str">
        <f>TEXT(financials[[#This Row],[Date]],"dddd")</f>
        <v>Monday</v>
      </c>
    </row>
    <row r="356" spans="1:14" x14ac:dyDescent="0.3">
      <c r="A356" s="7" t="s">
        <v>24</v>
      </c>
      <c r="B356" s="7" t="s">
        <v>18</v>
      </c>
      <c r="C356" s="20" t="s">
        <v>31</v>
      </c>
      <c r="D356" s="20" t="s">
        <v>33</v>
      </c>
      <c r="E356" s="13">
        <v>994</v>
      </c>
      <c r="F356" s="1">
        <v>260</v>
      </c>
      <c r="G356" s="1">
        <v>125</v>
      </c>
      <c r="H356" s="1">
        <v>124250</v>
      </c>
      <c r="I356" s="1">
        <v>8697.5</v>
      </c>
      <c r="J356" s="1">
        <v>115552.5</v>
      </c>
      <c r="K356" s="1">
        <v>119280</v>
      </c>
      <c r="L356" s="1">
        <v>-3727.5</v>
      </c>
      <c r="M356" s="17">
        <v>41518</v>
      </c>
      <c r="N356" s="7" t="str">
        <f>TEXT(financials[[#This Row],[Date]],"dddd")</f>
        <v>Sunday</v>
      </c>
    </row>
    <row r="357" spans="1:14" x14ac:dyDescent="0.3">
      <c r="A357" s="7" t="s">
        <v>13</v>
      </c>
      <c r="B357" s="7" t="s">
        <v>14</v>
      </c>
      <c r="C357" s="20" t="s">
        <v>31</v>
      </c>
      <c r="D357" s="20" t="s">
        <v>33</v>
      </c>
      <c r="E357" s="13">
        <v>1118</v>
      </c>
      <c r="F357" s="1">
        <v>260</v>
      </c>
      <c r="G357" s="1">
        <v>20</v>
      </c>
      <c r="H357" s="1">
        <v>22360</v>
      </c>
      <c r="I357" s="1">
        <v>1565.2</v>
      </c>
      <c r="J357" s="1">
        <v>20794.8</v>
      </c>
      <c r="K357" s="1">
        <v>11180</v>
      </c>
      <c r="L357" s="1">
        <v>9614.7999999999993</v>
      </c>
      <c r="M357" s="17">
        <v>41944</v>
      </c>
      <c r="N357" s="7" t="str">
        <f>TEXT(financials[[#This Row],[Date]],"dddd")</f>
        <v>Saturday</v>
      </c>
    </row>
    <row r="358" spans="1:14" x14ac:dyDescent="0.3">
      <c r="A358" s="7" t="s">
        <v>25</v>
      </c>
      <c r="B358" s="7" t="s">
        <v>27</v>
      </c>
      <c r="C358" s="20" t="s">
        <v>31</v>
      </c>
      <c r="D358" s="20" t="s">
        <v>33</v>
      </c>
      <c r="E358" s="13">
        <v>1372</v>
      </c>
      <c r="F358" s="1">
        <v>260</v>
      </c>
      <c r="G358" s="1">
        <v>300</v>
      </c>
      <c r="H358" s="1">
        <v>411600</v>
      </c>
      <c r="I358" s="1">
        <v>28812</v>
      </c>
      <c r="J358" s="1">
        <v>382788</v>
      </c>
      <c r="K358" s="1">
        <v>343000</v>
      </c>
      <c r="L358" s="1">
        <v>39788</v>
      </c>
      <c r="M358" s="17">
        <v>41974</v>
      </c>
      <c r="N358" s="7" t="str">
        <f>TEXT(financials[[#This Row],[Date]],"dddd")</f>
        <v>Monday</v>
      </c>
    </row>
    <row r="359" spans="1:14" x14ac:dyDescent="0.3">
      <c r="A359" s="7" t="s">
        <v>13</v>
      </c>
      <c r="B359" s="7" t="s">
        <v>14</v>
      </c>
      <c r="C359" s="20" t="s">
        <v>22</v>
      </c>
      <c r="D359" s="20" t="s">
        <v>33</v>
      </c>
      <c r="E359" s="13">
        <v>488</v>
      </c>
      <c r="F359" s="1">
        <v>5</v>
      </c>
      <c r="G359" s="1">
        <v>7</v>
      </c>
      <c r="H359" s="1">
        <v>3416</v>
      </c>
      <c r="I359" s="1">
        <v>273.27999999999997</v>
      </c>
      <c r="J359" s="1">
        <v>3142.72</v>
      </c>
      <c r="K359" s="1">
        <v>2440</v>
      </c>
      <c r="L359" s="1">
        <v>702.72</v>
      </c>
      <c r="M359" s="17">
        <v>41671</v>
      </c>
      <c r="N359" s="7" t="str">
        <f>TEXT(financials[[#This Row],[Date]],"dddd")</f>
        <v>Saturday</v>
      </c>
    </row>
    <row r="360" spans="1:14" x14ac:dyDescent="0.3">
      <c r="A360" s="7" t="s">
        <v>13</v>
      </c>
      <c r="B360" s="7" t="s">
        <v>27</v>
      </c>
      <c r="C360" s="20" t="s">
        <v>22</v>
      </c>
      <c r="D360" s="20" t="s">
        <v>33</v>
      </c>
      <c r="E360" s="13">
        <v>1282</v>
      </c>
      <c r="F360" s="1">
        <v>5</v>
      </c>
      <c r="G360" s="1">
        <v>20</v>
      </c>
      <c r="H360" s="1">
        <v>25640</v>
      </c>
      <c r="I360" s="1">
        <v>2051.1999999999998</v>
      </c>
      <c r="J360" s="1">
        <v>23588.799999999999</v>
      </c>
      <c r="K360" s="1">
        <v>12820</v>
      </c>
      <c r="L360" s="1">
        <v>10768.8</v>
      </c>
      <c r="M360" s="17">
        <v>41791</v>
      </c>
      <c r="N360" s="7" t="str">
        <f>TEXT(financials[[#This Row],[Date]],"dddd")</f>
        <v>Sunday</v>
      </c>
    </row>
    <row r="361" spans="1:14" x14ac:dyDescent="0.3">
      <c r="A361" s="7" t="s">
        <v>13</v>
      </c>
      <c r="B361" s="7" t="s">
        <v>14</v>
      </c>
      <c r="C361" s="20" t="s">
        <v>28</v>
      </c>
      <c r="D361" s="20" t="s">
        <v>33</v>
      </c>
      <c r="E361" s="13">
        <v>257</v>
      </c>
      <c r="F361" s="1">
        <v>10</v>
      </c>
      <c r="G361" s="1">
        <v>7</v>
      </c>
      <c r="H361" s="1">
        <v>1799</v>
      </c>
      <c r="I361" s="1">
        <v>143.91999999999999</v>
      </c>
      <c r="J361" s="1">
        <v>1655.08</v>
      </c>
      <c r="K361" s="1">
        <v>1285</v>
      </c>
      <c r="L361" s="1">
        <v>370.08</v>
      </c>
      <c r="M361" s="17">
        <v>41760</v>
      </c>
      <c r="N361" s="7" t="str">
        <f>TEXT(financials[[#This Row],[Date]],"dddd")</f>
        <v>Thursday</v>
      </c>
    </row>
    <row r="362" spans="1:14" x14ac:dyDescent="0.3">
      <c r="A362" s="7" t="s">
        <v>13</v>
      </c>
      <c r="B362" s="7" t="s">
        <v>27</v>
      </c>
      <c r="C362" s="20" t="s">
        <v>31</v>
      </c>
      <c r="D362" s="20" t="s">
        <v>33</v>
      </c>
      <c r="E362" s="13">
        <v>1282</v>
      </c>
      <c r="F362" s="1">
        <v>260</v>
      </c>
      <c r="G362" s="1">
        <v>20</v>
      </c>
      <c r="H362" s="1">
        <v>25640</v>
      </c>
      <c r="I362" s="1">
        <v>2051.1999999999998</v>
      </c>
      <c r="J362" s="1">
        <v>23588.799999999999</v>
      </c>
      <c r="K362" s="1">
        <v>12820</v>
      </c>
      <c r="L362" s="1">
        <v>10768.8</v>
      </c>
      <c r="M362" s="17">
        <v>41791</v>
      </c>
      <c r="N362" s="7" t="str">
        <f>TEXT(financials[[#This Row],[Date]],"dddd")</f>
        <v>Sunday</v>
      </c>
    </row>
    <row r="363" spans="1:14" x14ac:dyDescent="0.3">
      <c r="A363" s="7" t="s">
        <v>24</v>
      </c>
      <c r="B363" s="7" t="s">
        <v>21</v>
      </c>
      <c r="C363" s="20" t="s">
        <v>15</v>
      </c>
      <c r="D363" s="20" t="s">
        <v>33</v>
      </c>
      <c r="E363" s="13">
        <v>1540</v>
      </c>
      <c r="F363" s="1">
        <v>3</v>
      </c>
      <c r="G363" s="1">
        <v>125</v>
      </c>
      <c r="H363" s="1">
        <v>192500</v>
      </c>
      <c r="I363" s="1">
        <v>15400</v>
      </c>
      <c r="J363" s="1">
        <v>177100</v>
      </c>
      <c r="K363" s="1">
        <v>184800</v>
      </c>
      <c r="L363" s="1">
        <v>-7700</v>
      </c>
      <c r="M363" s="17">
        <v>41852</v>
      </c>
      <c r="N363" s="7" t="str">
        <f>TEXT(financials[[#This Row],[Date]],"dddd")</f>
        <v>Friday</v>
      </c>
    </row>
    <row r="364" spans="1:14" x14ac:dyDescent="0.3">
      <c r="A364" s="7" t="s">
        <v>19</v>
      </c>
      <c r="B364" s="7" t="s">
        <v>20</v>
      </c>
      <c r="C364" s="20" t="s">
        <v>15</v>
      </c>
      <c r="D364" s="20" t="s">
        <v>33</v>
      </c>
      <c r="E364" s="13">
        <v>490</v>
      </c>
      <c r="F364" s="1">
        <v>3</v>
      </c>
      <c r="G364" s="1">
        <v>15</v>
      </c>
      <c r="H364" s="1">
        <v>7350</v>
      </c>
      <c r="I364" s="1">
        <v>588</v>
      </c>
      <c r="J364" s="1">
        <v>6762</v>
      </c>
      <c r="K364" s="1">
        <v>4900</v>
      </c>
      <c r="L364" s="1">
        <v>1862</v>
      </c>
      <c r="M364" s="17">
        <v>41944</v>
      </c>
      <c r="N364" s="7" t="str">
        <f>TEXT(financials[[#This Row],[Date]],"dddd")</f>
        <v>Saturday</v>
      </c>
    </row>
    <row r="365" spans="1:14" x14ac:dyDescent="0.3">
      <c r="A365" s="7" t="s">
        <v>13</v>
      </c>
      <c r="B365" s="7" t="s">
        <v>21</v>
      </c>
      <c r="C365" s="20" t="s">
        <v>15</v>
      </c>
      <c r="D365" s="20" t="s">
        <v>33</v>
      </c>
      <c r="E365" s="13">
        <v>1362</v>
      </c>
      <c r="F365" s="1">
        <v>3</v>
      </c>
      <c r="G365" s="1">
        <v>350</v>
      </c>
      <c r="H365" s="1">
        <v>476700</v>
      </c>
      <c r="I365" s="1">
        <v>38136</v>
      </c>
      <c r="J365" s="1">
        <v>438564</v>
      </c>
      <c r="K365" s="1">
        <v>354120</v>
      </c>
      <c r="L365" s="1">
        <v>84444</v>
      </c>
      <c r="M365" s="17">
        <v>41974</v>
      </c>
      <c r="N365" s="7" t="str">
        <f>TEXT(financials[[#This Row],[Date]],"dddd")</f>
        <v>Monday</v>
      </c>
    </row>
    <row r="366" spans="1:14" x14ac:dyDescent="0.3">
      <c r="A366" s="7" t="s">
        <v>19</v>
      </c>
      <c r="B366" s="7" t="s">
        <v>20</v>
      </c>
      <c r="C366" s="20" t="s">
        <v>22</v>
      </c>
      <c r="D366" s="20" t="s">
        <v>33</v>
      </c>
      <c r="E366" s="13">
        <v>2501</v>
      </c>
      <c r="F366" s="1">
        <v>5</v>
      </c>
      <c r="G366" s="1">
        <v>15</v>
      </c>
      <c r="H366" s="1">
        <v>37515</v>
      </c>
      <c r="I366" s="1">
        <v>3001.2</v>
      </c>
      <c r="J366" s="1">
        <v>34513.800000000003</v>
      </c>
      <c r="K366" s="1">
        <v>25010</v>
      </c>
      <c r="L366" s="1">
        <v>9503.7999999999993</v>
      </c>
      <c r="M366" s="17">
        <v>41699</v>
      </c>
      <c r="N366" s="7" t="str">
        <f>TEXT(financials[[#This Row],[Date]],"dddd")</f>
        <v>Saturday</v>
      </c>
    </row>
    <row r="367" spans="1:14" x14ac:dyDescent="0.3">
      <c r="A367" s="7" t="s">
        <v>13</v>
      </c>
      <c r="B367" s="7" t="s">
        <v>14</v>
      </c>
      <c r="C367" s="20" t="s">
        <v>22</v>
      </c>
      <c r="D367" s="20" t="s">
        <v>33</v>
      </c>
      <c r="E367" s="13">
        <v>708</v>
      </c>
      <c r="F367" s="1">
        <v>5</v>
      </c>
      <c r="G367" s="1">
        <v>20</v>
      </c>
      <c r="H367" s="1">
        <v>14160</v>
      </c>
      <c r="I367" s="1">
        <v>1132.8</v>
      </c>
      <c r="J367" s="1">
        <v>13027.2</v>
      </c>
      <c r="K367" s="1">
        <v>7080</v>
      </c>
      <c r="L367" s="1">
        <v>5947.2</v>
      </c>
      <c r="M367" s="17">
        <v>41791</v>
      </c>
      <c r="N367" s="7" t="str">
        <f>TEXT(financials[[#This Row],[Date]],"dddd")</f>
        <v>Sunday</v>
      </c>
    </row>
    <row r="368" spans="1:14" x14ac:dyDescent="0.3">
      <c r="A368" s="7" t="s">
        <v>13</v>
      </c>
      <c r="B368" s="7" t="s">
        <v>18</v>
      </c>
      <c r="C368" s="20" t="s">
        <v>22</v>
      </c>
      <c r="D368" s="20" t="s">
        <v>33</v>
      </c>
      <c r="E368" s="13">
        <v>645</v>
      </c>
      <c r="F368" s="1">
        <v>5</v>
      </c>
      <c r="G368" s="1">
        <v>20</v>
      </c>
      <c r="H368" s="1">
        <v>12900</v>
      </c>
      <c r="I368" s="1">
        <v>1032</v>
      </c>
      <c r="J368" s="1">
        <v>11868</v>
      </c>
      <c r="K368" s="1">
        <v>6450</v>
      </c>
      <c r="L368" s="1">
        <v>5418</v>
      </c>
      <c r="M368" s="17">
        <v>41821</v>
      </c>
      <c r="N368" s="7" t="str">
        <f>TEXT(financials[[#This Row],[Date]],"dddd")</f>
        <v>Tuesday</v>
      </c>
    </row>
    <row r="369" spans="1:14" x14ac:dyDescent="0.3">
      <c r="A369" s="7" t="s">
        <v>25</v>
      </c>
      <c r="B369" s="7" t="s">
        <v>20</v>
      </c>
      <c r="C369" s="20" t="s">
        <v>22</v>
      </c>
      <c r="D369" s="20" t="s">
        <v>33</v>
      </c>
      <c r="E369" s="13">
        <v>1562</v>
      </c>
      <c r="F369" s="1">
        <v>5</v>
      </c>
      <c r="G369" s="1">
        <v>300</v>
      </c>
      <c r="H369" s="1">
        <v>468600</v>
      </c>
      <c r="I369" s="1">
        <v>37488</v>
      </c>
      <c r="J369" s="1">
        <v>431112</v>
      </c>
      <c r="K369" s="1">
        <v>390500</v>
      </c>
      <c r="L369" s="1">
        <v>40612</v>
      </c>
      <c r="M369" s="17">
        <v>41852</v>
      </c>
      <c r="N369" s="7" t="str">
        <f>TEXT(financials[[#This Row],[Date]],"dddd")</f>
        <v>Friday</v>
      </c>
    </row>
    <row r="370" spans="1:14" x14ac:dyDescent="0.3">
      <c r="A370" s="7" t="s">
        <v>25</v>
      </c>
      <c r="B370" s="7" t="s">
        <v>14</v>
      </c>
      <c r="C370" s="20" t="s">
        <v>22</v>
      </c>
      <c r="D370" s="20" t="s">
        <v>33</v>
      </c>
      <c r="E370" s="13">
        <v>1283</v>
      </c>
      <c r="F370" s="1">
        <v>5</v>
      </c>
      <c r="G370" s="1">
        <v>300</v>
      </c>
      <c r="H370" s="1">
        <v>384900</v>
      </c>
      <c r="I370" s="1">
        <v>30792</v>
      </c>
      <c r="J370" s="1">
        <v>354108</v>
      </c>
      <c r="K370" s="1">
        <v>320750</v>
      </c>
      <c r="L370" s="1">
        <v>33358</v>
      </c>
      <c r="M370" s="17">
        <v>41518</v>
      </c>
      <c r="N370" s="7" t="str">
        <f>TEXT(financials[[#This Row],[Date]],"dddd")</f>
        <v>Sunday</v>
      </c>
    </row>
    <row r="371" spans="1:14" x14ac:dyDescent="0.3">
      <c r="A371" s="7" t="s">
        <v>19</v>
      </c>
      <c r="B371" s="7" t="s">
        <v>18</v>
      </c>
      <c r="C371" s="20" t="s">
        <v>22</v>
      </c>
      <c r="D371" s="20" t="s">
        <v>33</v>
      </c>
      <c r="E371" s="13">
        <v>711</v>
      </c>
      <c r="F371" s="1">
        <v>5</v>
      </c>
      <c r="G371" s="1">
        <v>15</v>
      </c>
      <c r="H371" s="1">
        <v>10665</v>
      </c>
      <c r="I371" s="1">
        <v>853.2</v>
      </c>
      <c r="J371" s="1">
        <v>9811.7999999999993</v>
      </c>
      <c r="K371" s="1">
        <v>7110</v>
      </c>
      <c r="L371" s="1">
        <v>2701.8</v>
      </c>
      <c r="M371" s="17">
        <v>41974</v>
      </c>
      <c r="N371" s="7" t="str">
        <f>TEXT(financials[[#This Row],[Date]],"dddd")</f>
        <v>Monday</v>
      </c>
    </row>
    <row r="372" spans="1:14" x14ac:dyDescent="0.3">
      <c r="A372" s="7" t="s">
        <v>24</v>
      </c>
      <c r="B372" s="7" t="s">
        <v>21</v>
      </c>
      <c r="C372" s="20" t="s">
        <v>28</v>
      </c>
      <c r="D372" s="20" t="s">
        <v>33</v>
      </c>
      <c r="E372" s="13">
        <v>1114</v>
      </c>
      <c r="F372" s="1">
        <v>10</v>
      </c>
      <c r="G372" s="1">
        <v>125</v>
      </c>
      <c r="H372" s="1">
        <v>139250</v>
      </c>
      <c r="I372" s="1">
        <v>11140</v>
      </c>
      <c r="J372" s="1">
        <v>128110</v>
      </c>
      <c r="K372" s="1">
        <v>133680</v>
      </c>
      <c r="L372" s="1">
        <v>-5570</v>
      </c>
      <c r="M372" s="17">
        <v>41699</v>
      </c>
      <c r="N372" s="7" t="str">
        <f>TEXT(financials[[#This Row],[Date]],"dddd")</f>
        <v>Saturday</v>
      </c>
    </row>
    <row r="373" spans="1:14" x14ac:dyDescent="0.3">
      <c r="A373" s="7" t="s">
        <v>13</v>
      </c>
      <c r="B373" s="7" t="s">
        <v>18</v>
      </c>
      <c r="C373" s="20" t="s">
        <v>28</v>
      </c>
      <c r="D373" s="20" t="s">
        <v>33</v>
      </c>
      <c r="E373" s="13">
        <v>1259</v>
      </c>
      <c r="F373" s="1">
        <v>10</v>
      </c>
      <c r="G373" s="1">
        <v>7</v>
      </c>
      <c r="H373" s="1">
        <v>8813</v>
      </c>
      <c r="I373" s="1">
        <v>705.04</v>
      </c>
      <c r="J373" s="1">
        <v>8107.96</v>
      </c>
      <c r="K373" s="1">
        <v>6295</v>
      </c>
      <c r="L373" s="1">
        <v>1812.96</v>
      </c>
      <c r="M373" s="17">
        <v>41730</v>
      </c>
      <c r="N373" s="7" t="str">
        <f>TEXT(financials[[#This Row],[Date]],"dddd")</f>
        <v>Tuesday</v>
      </c>
    </row>
    <row r="374" spans="1:14" x14ac:dyDescent="0.3">
      <c r="A374" s="7" t="s">
        <v>13</v>
      </c>
      <c r="B374" s="7" t="s">
        <v>18</v>
      </c>
      <c r="C374" s="20" t="s">
        <v>28</v>
      </c>
      <c r="D374" s="20" t="s">
        <v>33</v>
      </c>
      <c r="E374" s="13">
        <v>1095</v>
      </c>
      <c r="F374" s="1">
        <v>10</v>
      </c>
      <c r="G374" s="1">
        <v>7</v>
      </c>
      <c r="H374" s="1">
        <v>7665</v>
      </c>
      <c r="I374" s="1">
        <v>613.20000000000005</v>
      </c>
      <c r="J374" s="1">
        <v>7051.8</v>
      </c>
      <c r="K374" s="1">
        <v>5475</v>
      </c>
      <c r="L374" s="1">
        <v>1576.8</v>
      </c>
      <c r="M374" s="17">
        <v>41760</v>
      </c>
      <c r="N374" s="7" t="str">
        <f>TEXT(financials[[#This Row],[Date]],"dddd")</f>
        <v>Thursday</v>
      </c>
    </row>
    <row r="375" spans="1:14" x14ac:dyDescent="0.3">
      <c r="A375" s="7" t="s">
        <v>13</v>
      </c>
      <c r="B375" s="7" t="s">
        <v>18</v>
      </c>
      <c r="C375" s="20" t="s">
        <v>28</v>
      </c>
      <c r="D375" s="20" t="s">
        <v>33</v>
      </c>
      <c r="E375" s="13">
        <v>1366</v>
      </c>
      <c r="F375" s="1">
        <v>10</v>
      </c>
      <c r="G375" s="1">
        <v>20</v>
      </c>
      <c r="H375" s="1">
        <v>27320</v>
      </c>
      <c r="I375" s="1">
        <v>2185.6</v>
      </c>
      <c r="J375" s="1">
        <v>25134.400000000001</v>
      </c>
      <c r="K375" s="1">
        <v>13660</v>
      </c>
      <c r="L375" s="1">
        <v>11474.4</v>
      </c>
      <c r="M375" s="17">
        <v>41791</v>
      </c>
      <c r="N375" s="7" t="str">
        <f>TEXT(financials[[#This Row],[Date]],"dddd")</f>
        <v>Sunday</v>
      </c>
    </row>
    <row r="376" spans="1:14" x14ac:dyDescent="0.3">
      <c r="A376" s="7" t="s">
        <v>25</v>
      </c>
      <c r="B376" s="7" t="s">
        <v>21</v>
      </c>
      <c r="C376" s="20" t="s">
        <v>28</v>
      </c>
      <c r="D376" s="20" t="s">
        <v>33</v>
      </c>
      <c r="E376" s="13">
        <v>2460</v>
      </c>
      <c r="F376" s="1">
        <v>10</v>
      </c>
      <c r="G376" s="1">
        <v>300</v>
      </c>
      <c r="H376" s="1">
        <v>738000</v>
      </c>
      <c r="I376" s="1">
        <v>59040</v>
      </c>
      <c r="J376" s="1">
        <v>678960</v>
      </c>
      <c r="K376" s="1">
        <v>615000</v>
      </c>
      <c r="L376" s="1">
        <v>63960</v>
      </c>
      <c r="M376" s="17">
        <v>41791</v>
      </c>
      <c r="N376" s="7" t="str">
        <f>TEXT(financials[[#This Row],[Date]],"dddd")</f>
        <v>Sunday</v>
      </c>
    </row>
    <row r="377" spans="1:14" x14ac:dyDescent="0.3">
      <c r="A377" s="7" t="s">
        <v>13</v>
      </c>
      <c r="B377" s="7" t="s">
        <v>27</v>
      </c>
      <c r="C377" s="20" t="s">
        <v>28</v>
      </c>
      <c r="D377" s="20" t="s">
        <v>33</v>
      </c>
      <c r="E377" s="13">
        <v>678</v>
      </c>
      <c r="F377" s="1">
        <v>10</v>
      </c>
      <c r="G377" s="1">
        <v>7</v>
      </c>
      <c r="H377" s="1">
        <v>4746</v>
      </c>
      <c r="I377" s="1">
        <v>379.68</v>
      </c>
      <c r="J377" s="1">
        <v>4366.32</v>
      </c>
      <c r="K377" s="1">
        <v>3390</v>
      </c>
      <c r="L377" s="1">
        <v>976.32</v>
      </c>
      <c r="M377" s="17">
        <v>41852</v>
      </c>
      <c r="N377" s="7" t="str">
        <f>TEXT(financials[[#This Row],[Date]],"dddd")</f>
        <v>Friday</v>
      </c>
    </row>
    <row r="378" spans="1:14" x14ac:dyDescent="0.3">
      <c r="A378" s="7" t="s">
        <v>13</v>
      </c>
      <c r="B378" s="7" t="s">
        <v>18</v>
      </c>
      <c r="C378" s="20" t="s">
        <v>28</v>
      </c>
      <c r="D378" s="20" t="s">
        <v>33</v>
      </c>
      <c r="E378" s="13">
        <v>1598</v>
      </c>
      <c r="F378" s="1">
        <v>10</v>
      </c>
      <c r="G378" s="1">
        <v>7</v>
      </c>
      <c r="H378" s="1">
        <v>11186</v>
      </c>
      <c r="I378" s="1">
        <v>894.88</v>
      </c>
      <c r="J378" s="1">
        <v>10291.120000000001</v>
      </c>
      <c r="K378" s="1">
        <v>7990</v>
      </c>
      <c r="L378" s="1">
        <v>2301.12</v>
      </c>
      <c r="M378" s="17">
        <v>41852</v>
      </c>
      <c r="N378" s="7" t="str">
        <f>TEXT(financials[[#This Row],[Date]],"dddd")</f>
        <v>Friday</v>
      </c>
    </row>
    <row r="379" spans="1:14" x14ac:dyDescent="0.3">
      <c r="A379" s="7" t="s">
        <v>13</v>
      </c>
      <c r="B379" s="7" t="s">
        <v>18</v>
      </c>
      <c r="C379" s="20" t="s">
        <v>28</v>
      </c>
      <c r="D379" s="20" t="s">
        <v>33</v>
      </c>
      <c r="E379" s="13">
        <v>2409</v>
      </c>
      <c r="F379" s="1">
        <v>10</v>
      </c>
      <c r="G379" s="1">
        <v>7</v>
      </c>
      <c r="H379" s="1">
        <v>16863</v>
      </c>
      <c r="I379" s="1">
        <v>1349.04</v>
      </c>
      <c r="J379" s="1">
        <v>15513.96</v>
      </c>
      <c r="K379" s="1">
        <v>12045</v>
      </c>
      <c r="L379" s="1">
        <v>3468.96</v>
      </c>
      <c r="M379" s="17">
        <v>41518</v>
      </c>
      <c r="N379" s="7" t="str">
        <f>TEXT(financials[[#This Row],[Date]],"dddd")</f>
        <v>Sunday</v>
      </c>
    </row>
    <row r="380" spans="1:14" x14ac:dyDescent="0.3">
      <c r="A380" s="7" t="s">
        <v>13</v>
      </c>
      <c r="B380" s="7" t="s">
        <v>18</v>
      </c>
      <c r="C380" s="20" t="s">
        <v>28</v>
      </c>
      <c r="D380" s="20" t="s">
        <v>33</v>
      </c>
      <c r="E380" s="13">
        <v>1934</v>
      </c>
      <c r="F380" s="1">
        <v>10</v>
      </c>
      <c r="G380" s="1">
        <v>20</v>
      </c>
      <c r="H380" s="1">
        <v>38680</v>
      </c>
      <c r="I380" s="1">
        <v>3094.4</v>
      </c>
      <c r="J380" s="1">
        <v>35585.599999999999</v>
      </c>
      <c r="K380" s="1">
        <v>19340</v>
      </c>
      <c r="L380" s="1">
        <v>16245.6</v>
      </c>
      <c r="M380" s="17">
        <v>41883</v>
      </c>
      <c r="N380" s="7" t="str">
        <f>TEXT(financials[[#This Row],[Date]],"dddd")</f>
        <v>Monday</v>
      </c>
    </row>
    <row r="381" spans="1:14" x14ac:dyDescent="0.3">
      <c r="A381" s="7" t="s">
        <v>13</v>
      </c>
      <c r="B381" s="7" t="s">
        <v>21</v>
      </c>
      <c r="C381" s="20" t="s">
        <v>28</v>
      </c>
      <c r="D381" s="20" t="s">
        <v>33</v>
      </c>
      <c r="E381" s="13">
        <v>2993</v>
      </c>
      <c r="F381" s="1">
        <v>10</v>
      </c>
      <c r="G381" s="1">
        <v>20</v>
      </c>
      <c r="H381" s="1">
        <v>59860</v>
      </c>
      <c r="I381" s="1">
        <v>4788.8</v>
      </c>
      <c r="J381" s="1">
        <v>55071.199999999997</v>
      </c>
      <c r="K381" s="1">
        <v>29930</v>
      </c>
      <c r="L381" s="1">
        <v>25141.200000000001</v>
      </c>
      <c r="M381" s="17">
        <v>41883</v>
      </c>
      <c r="N381" s="7" t="str">
        <f>TEXT(financials[[#This Row],[Date]],"dddd")</f>
        <v>Monday</v>
      </c>
    </row>
    <row r="382" spans="1:14" x14ac:dyDescent="0.3">
      <c r="A382" s="7" t="s">
        <v>13</v>
      </c>
      <c r="B382" s="7" t="s">
        <v>18</v>
      </c>
      <c r="C382" s="20" t="s">
        <v>28</v>
      </c>
      <c r="D382" s="20" t="s">
        <v>33</v>
      </c>
      <c r="E382" s="13">
        <v>2146</v>
      </c>
      <c r="F382" s="1">
        <v>10</v>
      </c>
      <c r="G382" s="1">
        <v>350</v>
      </c>
      <c r="H382" s="1">
        <v>751100</v>
      </c>
      <c r="I382" s="1">
        <v>60088</v>
      </c>
      <c r="J382" s="1">
        <v>691012</v>
      </c>
      <c r="K382" s="1">
        <v>557960</v>
      </c>
      <c r="L382" s="1">
        <v>133052</v>
      </c>
      <c r="M382" s="17">
        <v>41579</v>
      </c>
      <c r="N382" s="7" t="str">
        <f>TEXT(financials[[#This Row],[Date]],"dddd")</f>
        <v>Friday</v>
      </c>
    </row>
    <row r="383" spans="1:14" x14ac:dyDescent="0.3">
      <c r="A383" s="7" t="s">
        <v>13</v>
      </c>
      <c r="B383" s="7" t="s">
        <v>21</v>
      </c>
      <c r="C383" s="20" t="s">
        <v>28</v>
      </c>
      <c r="D383" s="20" t="s">
        <v>33</v>
      </c>
      <c r="E383" s="13">
        <v>1946</v>
      </c>
      <c r="F383" s="1">
        <v>10</v>
      </c>
      <c r="G383" s="1">
        <v>7</v>
      </c>
      <c r="H383" s="1">
        <v>13622</v>
      </c>
      <c r="I383" s="1">
        <v>1089.76</v>
      </c>
      <c r="J383" s="1">
        <v>12532.24</v>
      </c>
      <c r="K383" s="1">
        <v>9730</v>
      </c>
      <c r="L383" s="1">
        <v>2802.24</v>
      </c>
      <c r="M383" s="17">
        <v>41609</v>
      </c>
      <c r="N383" s="7" t="str">
        <f>TEXT(financials[[#This Row],[Date]],"dddd")</f>
        <v>Sunday</v>
      </c>
    </row>
    <row r="384" spans="1:14" x14ac:dyDescent="0.3">
      <c r="A384" s="7" t="s">
        <v>13</v>
      </c>
      <c r="B384" s="7" t="s">
        <v>21</v>
      </c>
      <c r="C384" s="20" t="s">
        <v>28</v>
      </c>
      <c r="D384" s="20" t="s">
        <v>33</v>
      </c>
      <c r="E384" s="13">
        <v>1362</v>
      </c>
      <c r="F384" s="1">
        <v>10</v>
      </c>
      <c r="G384" s="1">
        <v>350</v>
      </c>
      <c r="H384" s="1">
        <v>476700</v>
      </c>
      <c r="I384" s="1">
        <v>38136</v>
      </c>
      <c r="J384" s="1">
        <v>438564</v>
      </c>
      <c r="K384" s="1">
        <v>354120</v>
      </c>
      <c r="L384" s="1">
        <v>84444</v>
      </c>
      <c r="M384" s="17">
        <v>41974</v>
      </c>
      <c r="N384" s="7" t="str">
        <f>TEXT(financials[[#This Row],[Date]],"dddd")</f>
        <v>Monday</v>
      </c>
    </row>
    <row r="385" spans="1:14" x14ac:dyDescent="0.3">
      <c r="A385" s="7" t="s">
        <v>23</v>
      </c>
      <c r="B385" s="7" t="s">
        <v>14</v>
      </c>
      <c r="C385" s="20" t="s">
        <v>29</v>
      </c>
      <c r="D385" s="20" t="s">
        <v>33</v>
      </c>
      <c r="E385" s="13">
        <v>598</v>
      </c>
      <c r="F385" s="1">
        <v>120</v>
      </c>
      <c r="G385" s="1">
        <v>12</v>
      </c>
      <c r="H385" s="1">
        <v>7176</v>
      </c>
      <c r="I385" s="1">
        <v>574.08000000000004</v>
      </c>
      <c r="J385" s="1">
        <v>6601.92</v>
      </c>
      <c r="K385" s="1">
        <v>1794</v>
      </c>
      <c r="L385" s="1">
        <v>4807.92</v>
      </c>
      <c r="M385" s="17">
        <v>41699</v>
      </c>
      <c r="N385" s="7" t="str">
        <f>TEXT(financials[[#This Row],[Date]],"dddd")</f>
        <v>Saturday</v>
      </c>
    </row>
    <row r="386" spans="1:14" x14ac:dyDescent="0.3">
      <c r="A386" s="7" t="s">
        <v>13</v>
      </c>
      <c r="B386" s="7" t="s">
        <v>27</v>
      </c>
      <c r="C386" s="20" t="s">
        <v>29</v>
      </c>
      <c r="D386" s="20" t="s">
        <v>33</v>
      </c>
      <c r="E386" s="13">
        <v>2907</v>
      </c>
      <c r="F386" s="1">
        <v>120</v>
      </c>
      <c r="G386" s="1">
        <v>7</v>
      </c>
      <c r="H386" s="1">
        <v>20349</v>
      </c>
      <c r="I386" s="1">
        <v>1627.92</v>
      </c>
      <c r="J386" s="1">
        <v>18721.080000000002</v>
      </c>
      <c r="K386" s="1">
        <v>14535</v>
      </c>
      <c r="L386" s="1">
        <v>4186.08</v>
      </c>
      <c r="M386" s="17">
        <v>41791</v>
      </c>
      <c r="N386" s="7" t="str">
        <f>TEXT(financials[[#This Row],[Date]],"dddd")</f>
        <v>Sunday</v>
      </c>
    </row>
    <row r="387" spans="1:14" x14ac:dyDescent="0.3">
      <c r="A387" s="7" t="s">
        <v>13</v>
      </c>
      <c r="B387" s="7" t="s">
        <v>18</v>
      </c>
      <c r="C387" s="20" t="s">
        <v>29</v>
      </c>
      <c r="D387" s="20" t="s">
        <v>33</v>
      </c>
      <c r="E387" s="13">
        <v>2338</v>
      </c>
      <c r="F387" s="1">
        <v>120</v>
      </c>
      <c r="G387" s="1">
        <v>7</v>
      </c>
      <c r="H387" s="1">
        <v>16366</v>
      </c>
      <c r="I387" s="1">
        <v>1309.28</v>
      </c>
      <c r="J387" s="1">
        <v>15056.72</v>
      </c>
      <c r="K387" s="1">
        <v>11690</v>
      </c>
      <c r="L387" s="1">
        <v>3366.72</v>
      </c>
      <c r="M387" s="17">
        <v>41791</v>
      </c>
      <c r="N387" s="7" t="str">
        <f>TEXT(financials[[#This Row],[Date]],"dddd")</f>
        <v>Sunday</v>
      </c>
    </row>
    <row r="388" spans="1:14" x14ac:dyDescent="0.3">
      <c r="A388" s="7" t="s">
        <v>25</v>
      </c>
      <c r="B388" s="7" t="s">
        <v>20</v>
      </c>
      <c r="C388" s="20" t="s">
        <v>29</v>
      </c>
      <c r="D388" s="20" t="s">
        <v>33</v>
      </c>
      <c r="E388" s="13">
        <v>386</v>
      </c>
      <c r="F388" s="1">
        <v>120</v>
      </c>
      <c r="G388" s="1">
        <v>300</v>
      </c>
      <c r="H388" s="1">
        <v>115800</v>
      </c>
      <c r="I388" s="1">
        <v>9264</v>
      </c>
      <c r="J388" s="1">
        <v>106536</v>
      </c>
      <c r="K388" s="1">
        <v>96500</v>
      </c>
      <c r="L388" s="1">
        <v>10036</v>
      </c>
      <c r="M388" s="17">
        <v>41579</v>
      </c>
      <c r="N388" s="7" t="str">
        <f>TEXT(financials[[#This Row],[Date]],"dddd")</f>
        <v>Friday</v>
      </c>
    </row>
    <row r="389" spans="1:14" x14ac:dyDescent="0.3">
      <c r="A389" s="7" t="s">
        <v>25</v>
      </c>
      <c r="B389" s="7" t="s">
        <v>21</v>
      </c>
      <c r="C389" s="20" t="s">
        <v>29</v>
      </c>
      <c r="D389" s="20" t="s">
        <v>33</v>
      </c>
      <c r="E389" s="13">
        <v>635</v>
      </c>
      <c r="F389" s="1">
        <v>120</v>
      </c>
      <c r="G389" s="1">
        <v>300</v>
      </c>
      <c r="H389" s="1">
        <v>190500</v>
      </c>
      <c r="I389" s="1">
        <v>15240</v>
      </c>
      <c r="J389" s="1">
        <v>175260</v>
      </c>
      <c r="K389" s="1">
        <v>158750</v>
      </c>
      <c r="L389" s="1">
        <v>16510</v>
      </c>
      <c r="M389" s="17">
        <v>41974</v>
      </c>
      <c r="N389" s="7" t="str">
        <f>TEXT(financials[[#This Row],[Date]],"dddd")</f>
        <v>Monday</v>
      </c>
    </row>
    <row r="390" spans="1:14" x14ac:dyDescent="0.3">
      <c r="A390" s="7" t="s">
        <v>13</v>
      </c>
      <c r="B390" s="7" t="s">
        <v>20</v>
      </c>
      <c r="C390" s="20" t="s">
        <v>30</v>
      </c>
      <c r="D390" s="20" t="s">
        <v>33</v>
      </c>
      <c r="E390" s="13">
        <v>574.5</v>
      </c>
      <c r="F390" s="1">
        <v>250</v>
      </c>
      <c r="G390" s="1">
        <v>350</v>
      </c>
      <c r="H390" s="1">
        <v>201075</v>
      </c>
      <c r="I390" s="1">
        <v>16086</v>
      </c>
      <c r="J390" s="1">
        <v>184989</v>
      </c>
      <c r="K390" s="1">
        <v>149370</v>
      </c>
      <c r="L390" s="1">
        <v>35619</v>
      </c>
      <c r="M390" s="17">
        <v>41730</v>
      </c>
      <c r="N390" s="7" t="str">
        <f>TEXT(financials[[#This Row],[Date]],"dddd")</f>
        <v>Tuesday</v>
      </c>
    </row>
    <row r="391" spans="1:14" x14ac:dyDescent="0.3">
      <c r="A391" s="7" t="s">
        <v>13</v>
      </c>
      <c r="B391" s="7" t="s">
        <v>18</v>
      </c>
      <c r="C391" s="20" t="s">
        <v>30</v>
      </c>
      <c r="D391" s="20" t="s">
        <v>33</v>
      </c>
      <c r="E391" s="13">
        <v>2338</v>
      </c>
      <c r="F391" s="1">
        <v>250</v>
      </c>
      <c r="G391" s="1">
        <v>7</v>
      </c>
      <c r="H391" s="1">
        <v>16366</v>
      </c>
      <c r="I391" s="1">
        <v>1309.28</v>
      </c>
      <c r="J391" s="1">
        <v>15056.72</v>
      </c>
      <c r="K391" s="1">
        <v>11690</v>
      </c>
      <c r="L391" s="1">
        <v>3366.72</v>
      </c>
      <c r="M391" s="17">
        <v>41791</v>
      </c>
      <c r="N391" s="7" t="str">
        <f>TEXT(financials[[#This Row],[Date]],"dddd")</f>
        <v>Sunday</v>
      </c>
    </row>
    <row r="392" spans="1:14" x14ac:dyDescent="0.3">
      <c r="A392" s="7" t="s">
        <v>13</v>
      </c>
      <c r="B392" s="7" t="s">
        <v>20</v>
      </c>
      <c r="C392" s="20" t="s">
        <v>30</v>
      </c>
      <c r="D392" s="20" t="s">
        <v>33</v>
      </c>
      <c r="E392" s="13">
        <v>381</v>
      </c>
      <c r="F392" s="1">
        <v>250</v>
      </c>
      <c r="G392" s="1">
        <v>350</v>
      </c>
      <c r="H392" s="1">
        <v>133350</v>
      </c>
      <c r="I392" s="1">
        <v>10668</v>
      </c>
      <c r="J392" s="1">
        <v>122682</v>
      </c>
      <c r="K392" s="1">
        <v>99060</v>
      </c>
      <c r="L392" s="1">
        <v>23622</v>
      </c>
      <c r="M392" s="17">
        <v>41852</v>
      </c>
      <c r="N392" s="7" t="str">
        <f>TEXT(financials[[#This Row],[Date]],"dddd")</f>
        <v>Friday</v>
      </c>
    </row>
    <row r="393" spans="1:14" x14ac:dyDescent="0.3">
      <c r="A393" s="7" t="s">
        <v>13</v>
      </c>
      <c r="B393" s="7" t="s">
        <v>18</v>
      </c>
      <c r="C393" s="20" t="s">
        <v>30</v>
      </c>
      <c r="D393" s="20" t="s">
        <v>33</v>
      </c>
      <c r="E393" s="13">
        <v>422</v>
      </c>
      <c r="F393" s="1">
        <v>250</v>
      </c>
      <c r="G393" s="1">
        <v>350</v>
      </c>
      <c r="H393" s="1">
        <v>147700</v>
      </c>
      <c r="I393" s="1">
        <v>11816</v>
      </c>
      <c r="J393" s="1">
        <v>135884</v>
      </c>
      <c r="K393" s="1">
        <v>109720</v>
      </c>
      <c r="L393" s="1">
        <v>26164</v>
      </c>
      <c r="M393" s="17">
        <v>41852</v>
      </c>
      <c r="N393" s="7" t="str">
        <f>TEXT(financials[[#This Row],[Date]],"dddd")</f>
        <v>Friday</v>
      </c>
    </row>
    <row r="394" spans="1:14" x14ac:dyDescent="0.3">
      <c r="A394" s="7" t="s">
        <v>25</v>
      </c>
      <c r="B394" s="7" t="s">
        <v>14</v>
      </c>
      <c r="C394" s="20" t="s">
        <v>30</v>
      </c>
      <c r="D394" s="20" t="s">
        <v>33</v>
      </c>
      <c r="E394" s="13">
        <v>2134</v>
      </c>
      <c r="F394" s="1">
        <v>250</v>
      </c>
      <c r="G394" s="1">
        <v>300</v>
      </c>
      <c r="H394" s="1">
        <v>640200</v>
      </c>
      <c r="I394" s="1">
        <v>51216</v>
      </c>
      <c r="J394" s="1">
        <v>588984</v>
      </c>
      <c r="K394" s="1">
        <v>533500</v>
      </c>
      <c r="L394" s="1">
        <v>55484</v>
      </c>
      <c r="M394" s="17">
        <v>41883</v>
      </c>
      <c r="N394" s="7" t="str">
        <f>TEXT(financials[[#This Row],[Date]],"dddd")</f>
        <v>Monday</v>
      </c>
    </row>
    <row r="395" spans="1:14" x14ac:dyDescent="0.3">
      <c r="A395" s="7" t="s">
        <v>25</v>
      </c>
      <c r="B395" s="7" t="s">
        <v>27</v>
      </c>
      <c r="C395" s="20" t="s">
        <v>30</v>
      </c>
      <c r="D395" s="20" t="s">
        <v>33</v>
      </c>
      <c r="E395" s="13">
        <v>808</v>
      </c>
      <c r="F395" s="1">
        <v>250</v>
      </c>
      <c r="G395" s="1">
        <v>300</v>
      </c>
      <c r="H395" s="1">
        <v>242400</v>
      </c>
      <c r="I395" s="1">
        <v>19392</v>
      </c>
      <c r="J395" s="1">
        <v>223008</v>
      </c>
      <c r="K395" s="1">
        <v>202000</v>
      </c>
      <c r="L395" s="1">
        <v>21008</v>
      </c>
      <c r="M395" s="17">
        <v>41609</v>
      </c>
      <c r="N395" s="7" t="str">
        <f>TEXT(financials[[#This Row],[Date]],"dddd")</f>
        <v>Sunday</v>
      </c>
    </row>
    <row r="396" spans="1:14" x14ac:dyDescent="0.3">
      <c r="A396" s="7" t="s">
        <v>13</v>
      </c>
      <c r="B396" s="7" t="s">
        <v>14</v>
      </c>
      <c r="C396" s="20" t="s">
        <v>31</v>
      </c>
      <c r="D396" s="20" t="s">
        <v>33</v>
      </c>
      <c r="E396" s="13">
        <v>708</v>
      </c>
      <c r="F396" s="1">
        <v>260</v>
      </c>
      <c r="G396" s="1">
        <v>20</v>
      </c>
      <c r="H396" s="1">
        <v>14160</v>
      </c>
      <c r="I396" s="1">
        <v>1132.8</v>
      </c>
      <c r="J396" s="1">
        <v>13027.2</v>
      </c>
      <c r="K396" s="1">
        <v>7080</v>
      </c>
      <c r="L396" s="1">
        <v>5947.2</v>
      </c>
      <c r="M396" s="17">
        <v>41791</v>
      </c>
      <c r="N396" s="7" t="str">
        <f>TEXT(financials[[#This Row],[Date]],"dddd")</f>
        <v>Sunday</v>
      </c>
    </row>
    <row r="397" spans="1:14" x14ac:dyDescent="0.3">
      <c r="A397" s="7" t="s">
        <v>13</v>
      </c>
      <c r="B397" s="7" t="s">
        <v>27</v>
      </c>
      <c r="C397" s="20" t="s">
        <v>31</v>
      </c>
      <c r="D397" s="20" t="s">
        <v>33</v>
      </c>
      <c r="E397" s="13">
        <v>2907</v>
      </c>
      <c r="F397" s="1">
        <v>260</v>
      </c>
      <c r="G397" s="1">
        <v>7</v>
      </c>
      <c r="H397" s="1">
        <v>20349</v>
      </c>
      <c r="I397" s="1">
        <v>1627.92</v>
      </c>
      <c r="J397" s="1">
        <v>18721.080000000002</v>
      </c>
      <c r="K397" s="1">
        <v>14535</v>
      </c>
      <c r="L397" s="1">
        <v>4186.08</v>
      </c>
      <c r="M397" s="17">
        <v>41791</v>
      </c>
      <c r="N397" s="7" t="str">
        <f>TEXT(financials[[#This Row],[Date]],"dddd")</f>
        <v>Sunday</v>
      </c>
    </row>
    <row r="398" spans="1:14" x14ac:dyDescent="0.3">
      <c r="A398" s="7" t="s">
        <v>13</v>
      </c>
      <c r="B398" s="7" t="s">
        <v>18</v>
      </c>
      <c r="C398" s="20" t="s">
        <v>31</v>
      </c>
      <c r="D398" s="20" t="s">
        <v>33</v>
      </c>
      <c r="E398" s="13">
        <v>1366</v>
      </c>
      <c r="F398" s="1">
        <v>260</v>
      </c>
      <c r="G398" s="1">
        <v>20</v>
      </c>
      <c r="H398" s="1">
        <v>27320</v>
      </c>
      <c r="I398" s="1">
        <v>2185.6</v>
      </c>
      <c r="J398" s="1">
        <v>25134.400000000001</v>
      </c>
      <c r="K398" s="1">
        <v>13660</v>
      </c>
      <c r="L398" s="1">
        <v>11474.4</v>
      </c>
      <c r="M398" s="17">
        <v>41791</v>
      </c>
      <c r="N398" s="7" t="str">
        <f>TEXT(financials[[#This Row],[Date]],"dddd")</f>
        <v>Sunday</v>
      </c>
    </row>
    <row r="399" spans="1:14" x14ac:dyDescent="0.3">
      <c r="A399" s="7" t="s">
        <v>25</v>
      </c>
      <c r="B399" s="7" t="s">
        <v>21</v>
      </c>
      <c r="C399" s="20" t="s">
        <v>31</v>
      </c>
      <c r="D399" s="20" t="s">
        <v>33</v>
      </c>
      <c r="E399" s="13">
        <v>2460</v>
      </c>
      <c r="F399" s="1">
        <v>260</v>
      </c>
      <c r="G399" s="1">
        <v>300</v>
      </c>
      <c r="H399" s="1">
        <v>738000</v>
      </c>
      <c r="I399" s="1">
        <v>59040</v>
      </c>
      <c r="J399" s="1">
        <v>678960</v>
      </c>
      <c r="K399" s="1">
        <v>615000</v>
      </c>
      <c r="L399" s="1">
        <v>63960</v>
      </c>
      <c r="M399" s="17">
        <v>41791</v>
      </c>
      <c r="N399" s="7" t="str">
        <f>TEXT(financials[[#This Row],[Date]],"dddd")</f>
        <v>Sunday</v>
      </c>
    </row>
    <row r="400" spans="1:14" x14ac:dyDescent="0.3">
      <c r="A400" s="7" t="s">
        <v>13</v>
      </c>
      <c r="B400" s="7" t="s">
        <v>18</v>
      </c>
      <c r="C400" s="20" t="s">
        <v>31</v>
      </c>
      <c r="D400" s="20" t="s">
        <v>33</v>
      </c>
      <c r="E400" s="13">
        <v>1520</v>
      </c>
      <c r="F400" s="1">
        <v>260</v>
      </c>
      <c r="G400" s="1">
        <v>20</v>
      </c>
      <c r="H400" s="1">
        <v>30400</v>
      </c>
      <c r="I400" s="1">
        <v>2432</v>
      </c>
      <c r="J400" s="1">
        <v>27968</v>
      </c>
      <c r="K400" s="1">
        <v>15200</v>
      </c>
      <c r="L400" s="1">
        <v>12768</v>
      </c>
      <c r="M400" s="17">
        <v>41944</v>
      </c>
      <c r="N400" s="7" t="str">
        <f>TEXT(financials[[#This Row],[Date]],"dddd")</f>
        <v>Saturday</v>
      </c>
    </row>
    <row r="401" spans="1:14" x14ac:dyDescent="0.3">
      <c r="A401" s="7" t="s">
        <v>19</v>
      </c>
      <c r="B401" s="7" t="s">
        <v>18</v>
      </c>
      <c r="C401" s="20" t="s">
        <v>31</v>
      </c>
      <c r="D401" s="20" t="s">
        <v>33</v>
      </c>
      <c r="E401" s="13">
        <v>711</v>
      </c>
      <c r="F401" s="1">
        <v>260</v>
      </c>
      <c r="G401" s="1">
        <v>15</v>
      </c>
      <c r="H401" s="1">
        <v>10665</v>
      </c>
      <c r="I401" s="1">
        <v>853.2</v>
      </c>
      <c r="J401" s="1">
        <v>9811.7999999999993</v>
      </c>
      <c r="K401" s="1">
        <v>7110</v>
      </c>
      <c r="L401" s="1">
        <v>2701.8</v>
      </c>
      <c r="M401" s="17">
        <v>41974</v>
      </c>
      <c r="N401" s="7" t="str">
        <f>TEXT(financials[[#This Row],[Date]],"dddd")</f>
        <v>Monday</v>
      </c>
    </row>
    <row r="402" spans="1:14" x14ac:dyDescent="0.3">
      <c r="A402" s="7" t="s">
        <v>23</v>
      </c>
      <c r="B402" s="7" t="s">
        <v>21</v>
      </c>
      <c r="C402" s="20" t="s">
        <v>31</v>
      </c>
      <c r="D402" s="20" t="s">
        <v>33</v>
      </c>
      <c r="E402" s="13">
        <v>1375</v>
      </c>
      <c r="F402" s="1">
        <v>260</v>
      </c>
      <c r="G402" s="1">
        <v>12</v>
      </c>
      <c r="H402" s="1">
        <v>16500</v>
      </c>
      <c r="I402" s="1">
        <v>1320</v>
      </c>
      <c r="J402" s="1">
        <v>15180</v>
      </c>
      <c r="K402" s="1">
        <v>4125</v>
      </c>
      <c r="L402" s="1">
        <v>11055</v>
      </c>
      <c r="M402" s="17">
        <v>41609</v>
      </c>
      <c r="N402" s="7" t="str">
        <f>TEXT(financials[[#This Row],[Date]],"dddd")</f>
        <v>Sunday</v>
      </c>
    </row>
    <row r="403" spans="1:14" x14ac:dyDescent="0.3">
      <c r="A403" s="7" t="s">
        <v>25</v>
      </c>
      <c r="B403" s="7" t="s">
        <v>21</v>
      </c>
      <c r="C403" s="20" t="s">
        <v>31</v>
      </c>
      <c r="D403" s="20" t="s">
        <v>33</v>
      </c>
      <c r="E403" s="13">
        <v>635</v>
      </c>
      <c r="F403" s="1">
        <v>260</v>
      </c>
      <c r="G403" s="1">
        <v>300</v>
      </c>
      <c r="H403" s="1">
        <v>190500</v>
      </c>
      <c r="I403" s="1">
        <v>15240</v>
      </c>
      <c r="J403" s="1">
        <v>175260</v>
      </c>
      <c r="K403" s="1">
        <v>158750</v>
      </c>
      <c r="L403" s="1">
        <v>16510</v>
      </c>
      <c r="M403" s="17">
        <v>41974</v>
      </c>
      <c r="N403" s="7" t="str">
        <f>TEXT(financials[[#This Row],[Date]],"dddd")</f>
        <v>Monday</v>
      </c>
    </row>
    <row r="404" spans="1:14" x14ac:dyDescent="0.3">
      <c r="A404" s="7" t="s">
        <v>13</v>
      </c>
      <c r="B404" s="7" t="s">
        <v>27</v>
      </c>
      <c r="C404" s="20" t="s">
        <v>30</v>
      </c>
      <c r="D404" s="20" t="s">
        <v>33</v>
      </c>
      <c r="E404" s="13">
        <v>436.5</v>
      </c>
      <c r="F404" s="1">
        <v>250</v>
      </c>
      <c r="G404" s="1">
        <v>20</v>
      </c>
      <c r="H404" s="1">
        <v>8730</v>
      </c>
      <c r="I404" s="1">
        <v>698.4</v>
      </c>
      <c r="J404" s="1">
        <v>8031.6</v>
      </c>
      <c r="K404" s="1">
        <v>4365</v>
      </c>
      <c r="L404" s="1">
        <v>3666.6</v>
      </c>
      <c r="M404" s="17">
        <v>41821</v>
      </c>
      <c r="N404" s="7" t="str">
        <f>TEXT(financials[[#This Row],[Date]],"dddd")</f>
        <v>Tuesday</v>
      </c>
    </row>
    <row r="405" spans="1:14" x14ac:dyDescent="0.3">
      <c r="A405" s="7" t="s">
        <v>25</v>
      </c>
      <c r="B405" s="7" t="s">
        <v>14</v>
      </c>
      <c r="C405" s="20" t="s">
        <v>15</v>
      </c>
      <c r="D405" s="20" t="s">
        <v>33</v>
      </c>
      <c r="E405" s="13">
        <v>1094</v>
      </c>
      <c r="F405" s="1">
        <v>3</v>
      </c>
      <c r="G405" s="1">
        <v>300</v>
      </c>
      <c r="H405" s="1">
        <v>328200</v>
      </c>
      <c r="I405" s="1">
        <v>29538</v>
      </c>
      <c r="J405" s="1">
        <v>298662</v>
      </c>
      <c r="K405" s="1">
        <v>273500</v>
      </c>
      <c r="L405" s="1">
        <v>25162</v>
      </c>
      <c r="M405" s="17">
        <v>41791</v>
      </c>
      <c r="N405" s="7" t="str">
        <f>TEXT(financials[[#This Row],[Date]],"dddd")</f>
        <v>Sunday</v>
      </c>
    </row>
    <row r="406" spans="1:14" x14ac:dyDescent="0.3">
      <c r="A406" s="7" t="s">
        <v>23</v>
      </c>
      <c r="B406" s="7" t="s">
        <v>21</v>
      </c>
      <c r="C406" s="20" t="s">
        <v>15</v>
      </c>
      <c r="D406" s="20" t="s">
        <v>33</v>
      </c>
      <c r="E406" s="13">
        <v>367</v>
      </c>
      <c r="F406" s="1">
        <v>3</v>
      </c>
      <c r="G406" s="1">
        <v>12</v>
      </c>
      <c r="H406" s="1">
        <v>4404</v>
      </c>
      <c r="I406" s="1">
        <v>396.36</v>
      </c>
      <c r="J406" s="1">
        <v>4007.64</v>
      </c>
      <c r="K406" s="1">
        <v>1101</v>
      </c>
      <c r="L406" s="1">
        <v>2906.64</v>
      </c>
      <c r="M406" s="17">
        <v>41548</v>
      </c>
      <c r="N406" s="7" t="str">
        <f>TEXT(financials[[#This Row],[Date]],"dddd")</f>
        <v>Tuesday</v>
      </c>
    </row>
    <row r="407" spans="1:14" x14ac:dyDescent="0.3">
      <c r="A407" s="7" t="s">
        <v>25</v>
      </c>
      <c r="B407" s="7" t="s">
        <v>14</v>
      </c>
      <c r="C407" s="20" t="s">
        <v>22</v>
      </c>
      <c r="D407" s="20" t="s">
        <v>33</v>
      </c>
      <c r="E407" s="13">
        <v>3802.5</v>
      </c>
      <c r="F407" s="1">
        <v>5</v>
      </c>
      <c r="G407" s="1">
        <v>300</v>
      </c>
      <c r="H407" s="1">
        <v>1140750</v>
      </c>
      <c r="I407" s="1">
        <v>102667.5</v>
      </c>
      <c r="J407" s="1">
        <v>1038082.5</v>
      </c>
      <c r="K407" s="1">
        <v>950625</v>
      </c>
      <c r="L407" s="1">
        <v>87457.5</v>
      </c>
      <c r="M407" s="17">
        <v>41730</v>
      </c>
      <c r="N407" s="7" t="str">
        <f>TEXT(financials[[#This Row],[Date]],"dddd")</f>
        <v>Tuesday</v>
      </c>
    </row>
    <row r="408" spans="1:14" x14ac:dyDescent="0.3">
      <c r="A408" s="7" t="s">
        <v>13</v>
      </c>
      <c r="B408" s="7" t="s">
        <v>20</v>
      </c>
      <c r="C408" s="20" t="s">
        <v>22</v>
      </c>
      <c r="D408" s="20" t="s">
        <v>33</v>
      </c>
      <c r="E408" s="13">
        <v>1666</v>
      </c>
      <c r="F408" s="1">
        <v>5</v>
      </c>
      <c r="G408" s="1">
        <v>350</v>
      </c>
      <c r="H408" s="1">
        <v>583100</v>
      </c>
      <c r="I408" s="1">
        <v>52479</v>
      </c>
      <c r="J408" s="1">
        <v>530621</v>
      </c>
      <c r="K408" s="1">
        <v>433160</v>
      </c>
      <c r="L408" s="1">
        <v>97461</v>
      </c>
      <c r="M408" s="17">
        <v>41760</v>
      </c>
      <c r="N408" s="7" t="str">
        <f>TEXT(financials[[#This Row],[Date]],"dddd")</f>
        <v>Thursday</v>
      </c>
    </row>
    <row r="409" spans="1:14" x14ac:dyDescent="0.3">
      <c r="A409" s="7" t="s">
        <v>25</v>
      </c>
      <c r="B409" s="7" t="s">
        <v>20</v>
      </c>
      <c r="C409" s="20" t="s">
        <v>22</v>
      </c>
      <c r="D409" s="20" t="s">
        <v>33</v>
      </c>
      <c r="E409" s="13">
        <v>322</v>
      </c>
      <c r="F409" s="1">
        <v>5</v>
      </c>
      <c r="G409" s="1">
        <v>300</v>
      </c>
      <c r="H409" s="1">
        <v>96600</v>
      </c>
      <c r="I409" s="1">
        <v>8694</v>
      </c>
      <c r="J409" s="1">
        <v>87906</v>
      </c>
      <c r="K409" s="1">
        <v>80500</v>
      </c>
      <c r="L409" s="1">
        <v>7406</v>
      </c>
      <c r="M409" s="17">
        <v>41518</v>
      </c>
      <c r="N409" s="7" t="str">
        <f>TEXT(financials[[#This Row],[Date]],"dddd")</f>
        <v>Sunday</v>
      </c>
    </row>
    <row r="410" spans="1:14" x14ac:dyDescent="0.3">
      <c r="A410" s="7" t="s">
        <v>23</v>
      </c>
      <c r="B410" s="7" t="s">
        <v>14</v>
      </c>
      <c r="C410" s="20" t="s">
        <v>22</v>
      </c>
      <c r="D410" s="20" t="s">
        <v>33</v>
      </c>
      <c r="E410" s="13">
        <v>2321</v>
      </c>
      <c r="F410" s="1">
        <v>5</v>
      </c>
      <c r="G410" s="1">
        <v>12</v>
      </c>
      <c r="H410" s="1">
        <v>27852</v>
      </c>
      <c r="I410" s="1">
        <v>2506.6799999999998</v>
      </c>
      <c r="J410" s="1">
        <v>25345.32</v>
      </c>
      <c r="K410" s="1">
        <v>6963</v>
      </c>
      <c r="L410" s="1">
        <v>18382.32</v>
      </c>
      <c r="M410" s="17">
        <v>41944</v>
      </c>
      <c r="N410" s="7" t="str">
        <f>TEXT(financials[[#This Row],[Date]],"dddd")</f>
        <v>Saturday</v>
      </c>
    </row>
    <row r="411" spans="1:14" x14ac:dyDescent="0.3">
      <c r="A411" s="7" t="s">
        <v>24</v>
      </c>
      <c r="B411" s="7" t="s">
        <v>20</v>
      </c>
      <c r="C411" s="20" t="s">
        <v>22</v>
      </c>
      <c r="D411" s="20" t="s">
        <v>33</v>
      </c>
      <c r="E411" s="13">
        <v>1857</v>
      </c>
      <c r="F411" s="1">
        <v>5</v>
      </c>
      <c r="G411" s="1">
        <v>125</v>
      </c>
      <c r="H411" s="1">
        <v>232125</v>
      </c>
      <c r="I411" s="1">
        <v>20891.25</v>
      </c>
      <c r="J411" s="1">
        <v>211233.75</v>
      </c>
      <c r="K411" s="1">
        <v>222840</v>
      </c>
      <c r="L411" s="1">
        <v>-11606.25</v>
      </c>
      <c r="M411" s="17">
        <v>41579</v>
      </c>
      <c r="N411" s="7" t="str">
        <f>TEXT(financials[[#This Row],[Date]],"dddd")</f>
        <v>Friday</v>
      </c>
    </row>
    <row r="412" spans="1:14" x14ac:dyDescent="0.3">
      <c r="A412" s="7" t="s">
        <v>13</v>
      </c>
      <c r="B412" s="7" t="s">
        <v>14</v>
      </c>
      <c r="C412" s="20" t="s">
        <v>22</v>
      </c>
      <c r="D412" s="20" t="s">
        <v>33</v>
      </c>
      <c r="E412" s="13">
        <v>1611</v>
      </c>
      <c r="F412" s="1">
        <v>5</v>
      </c>
      <c r="G412" s="1">
        <v>7</v>
      </c>
      <c r="H412" s="1">
        <v>11277</v>
      </c>
      <c r="I412" s="1">
        <v>1014.93</v>
      </c>
      <c r="J412" s="1">
        <v>10262.07</v>
      </c>
      <c r="K412" s="1">
        <v>8055</v>
      </c>
      <c r="L412" s="1">
        <v>2207.0700000000002</v>
      </c>
      <c r="M412" s="17">
        <v>41609</v>
      </c>
      <c r="N412" s="7" t="str">
        <f>TEXT(financials[[#This Row],[Date]],"dddd")</f>
        <v>Sunday</v>
      </c>
    </row>
    <row r="413" spans="1:14" x14ac:dyDescent="0.3">
      <c r="A413" s="7" t="s">
        <v>24</v>
      </c>
      <c r="B413" s="7" t="s">
        <v>27</v>
      </c>
      <c r="C413" s="20" t="s">
        <v>22</v>
      </c>
      <c r="D413" s="20" t="s">
        <v>33</v>
      </c>
      <c r="E413" s="13">
        <v>2797</v>
      </c>
      <c r="F413" s="1">
        <v>5</v>
      </c>
      <c r="G413" s="1">
        <v>125</v>
      </c>
      <c r="H413" s="1">
        <v>349625</v>
      </c>
      <c r="I413" s="1">
        <v>31466.25</v>
      </c>
      <c r="J413" s="1">
        <v>318158.75</v>
      </c>
      <c r="K413" s="1">
        <v>335640</v>
      </c>
      <c r="L413" s="1">
        <v>-17481.25</v>
      </c>
      <c r="M413" s="17">
        <v>41974</v>
      </c>
      <c r="N413" s="7" t="str">
        <f>TEXT(financials[[#This Row],[Date]],"dddd")</f>
        <v>Monday</v>
      </c>
    </row>
    <row r="414" spans="1:14" x14ac:dyDescent="0.3">
      <c r="A414" s="7" t="s">
        <v>25</v>
      </c>
      <c r="B414" s="7" t="s">
        <v>18</v>
      </c>
      <c r="C414" s="20" t="s">
        <v>22</v>
      </c>
      <c r="D414" s="20" t="s">
        <v>33</v>
      </c>
      <c r="E414" s="13">
        <v>334</v>
      </c>
      <c r="F414" s="1">
        <v>5</v>
      </c>
      <c r="G414" s="1">
        <v>300</v>
      </c>
      <c r="H414" s="1">
        <v>100200</v>
      </c>
      <c r="I414" s="1">
        <v>9018</v>
      </c>
      <c r="J414" s="1">
        <v>91182</v>
      </c>
      <c r="K414" s="1">
        <v>83500</v>
      </c>
      <c r="L414" s="1">
        <v>7682</v>
      </c>
      <c r="M414" s="17">
        <v>41609</v>
      </c>
      <c r="N414" s="7" t="str">
        <f>TEXT(financials[[#This Row],[Date]],"dddd")</f>
        <v>Sunday</v>
      </c>
    </row>
    <row r="415" spans="1:14" x14ac:dyDescent="0.3">
      <c r="A415" s="7" t="s">
        <v>25</v>
      </c>
      <c r="B415" s="7" t="s">
        <v>21</v>
      </c>
      <c r="C415" s="20" t="s">
        <v>28</v>
      </c>
      <c r="D415" s="20" t="s">
        <v>33</v>
      </c>
      <c r="E415" s="13">
        <v>2565</v>
      </c>
      <c r="F415" s="1">
        <v>10</v>
      </c>
      <c r="G415" s="1">
        <v>300</v>
      </c>
      <c r="H415" s="1">
        <v>769500</v>
      </c>
      <c r="I415" s="1">
        <v>69255</v>
      </c>
      <c r="J415" s="1">
        <v>700245</v>
      </c>
      <c r="K415" s="1">
        <v>641250</v>
      </c>
      <c r="L415" s="1">
        <v>58995</v>
      </c>
      <c r="M415" s="17">
        <v>41640</v>
      </c>
      <c r="N415" s="7" t="str">
        <f>TEXT(financials[[#This Row],[Date]],"dddd")</f>
        <v>Wednesday</v>
      </c>
    </row>
    <row r="416" spans="1:14" x14ac:dyDescent="0.3">
      <c r="A416" s="7" t="s">
        <v>13</v>
      </c>
      <c r="B416" s="7" t="s">
        <v>21</v>
      </c>
      <c r="C416" s="20" t="s">
        <v>28</v>
      </c>
      <c r="D416" s="20" t="s">
        <v>33</v>
      </c>
      <c r="E416" s="13">
        <v>2417</v>
      </c>
      <c r="F416" s="1">
        <v>10</v>
      </c>
      <c r="G416" s="1">
        <v>350</v>
      </c>
      <c r="H416" s="1">
        <v>845950</v>
      </c>
      <c r="I416" s="1">
        <v>76135.5</v>
      </c>
      <c r="J416" s="1">
        <v>769814.5</v>
      </c>
      <c r="K416" s="1">
        <v>628420</v>
      </c>
      <c r="L416" s="1">
        <v>141394.5</v>
      </c>
      <c r="M416" s="17">
        <v>41640</v>
      </c>
      <c r="N416" s="7" t="str">
        <f>TEXT(financials[[#This Row],[Date]],"dddd")</f>
        <v>Wednesday</v>
      </c>
    </row>
    <row r="417" spans="1:14" x14ac:dyDescent="0.3">
      <c r="A417" s="7" t="s">
        <v>19</v>
      </c>
      <c r="B417" s="7" t="s">
        <v>27</v>
      </c>
      <c r="C417" s="20" t="s">
        <v>28</v>
      </c>
      <c r="D417" s="20" t="s">
        <v>33</v>
      </c>
      <c r="E417" s="13">
        <v>3675</v>
      </c>
      <c r="F417" s="1">
        <v>10</v>
      </c>
      <c r="G417" s="1">
        <v>15</v>
      </c>
      <c r="H417" s="1">
        <v>55125</v>
      </c>
      <c r="I417" s="1">
        <v>4961.25</v>
      </c>
      <c r="J417" s="1">
        <v>50163.75</v>
      </c>
      <c r="K417" s="1">
        <v>36750</v>
      </c>
      <c r="L417" s="1">
        <v>13413.75</v>
      </c>
      <c r="M417" s="17">
        <v>41730</v>
      </c>
      <c r="N417" s="7" t="str">
        <f>TEXT(financials[[#This Row],[Date]],"dddd")</f>
        <v>Tuesday</v>
      </c>
    </row>
    <row r="418" spans="1:14" x14ac:dyDescent="0.3">
      <c r="A418" s="7" t="s">
        <v>25</v>
      </c>
      <c r="B418" s="7" t="s">
        <v>14</v>
      </c>
      <c r="C418" s="20" t="s">
        <v>28</v>
      </c>
      <c r="D418" s="20" t="s">
        <v>33</v>
      </c>
      <c r="E418" s="13">
        <v>1094</v>
      </c>
      <c r="F418" s="1">
        <v>10</v>
      </c>
      <c r="G418" s="1">
        <v>300</v>
      </c>
      <c r="H418" s="1">
        <v>328200</v>
      </c>
      <c r="I418" s="1">
        <v>29538</v>
      </c>
      <c r="J418" s="1">
        <v>298662</v>
      </c>
      <c r="K418" s="1">
        <v>273500</v>
      </c>
      <c r="L418" s="1">
        <v>25162</v>
      </c>
      <c r="M418" s="17">
        <v>41791</v>
      </c>
      <c r="N418" s="7" t="str">
        <f>TEXT(financials[[#This Row],[Date]],"dddd")</f>
        <v>Sunday</v>
      </c>
    </row>
    <row r="419" spans="1:14" x14ac:dyDescent="0.3">
      <c r="A419" s="7" t="s">
        <v>19</v>
      </c>
      <c r="B419" s="7" t="s">
        <v>20</v>
      </c>
      <c r="C419" s="20" t="s">
        <v>28</v>
      </c>
      <c r="D419" s="20" t="s">
        <v>33</v>
      </c>
      <c r="E419" s="13">
        <v>1227</v>
      </c>
      <c r="F419" s="1">
        <v>10</v>
      </c>
      <c r="G419" s="1">
        <v>15</v>
      </c>
      <c r="H419" s="1">
        <v>18405</v>
      </c>
      <c r="I419" s="1">
        <v>1656.45</v>
      </c>
      <c r="J419" s="1">
        <v>16748.55</v>
      </c>
      <c r="K419" s="1">
        <v>12270</v>
      </c>
      <c r="L419" s="1">
        <v>4478.55</v>
      </c>
      <c r="M419" s="17">
        <v>41913</v>
      </c>
      <c r="N419" s="7" t="str">
        <f>TEXT(financials[[#This Row],[Date]],"dddd")</f>
        <v>Wednesday</v>
      </c>
    </row>
    <row r="420" spans="1:14" x14ac:dyDescent="0.3">
      <c r="A420" s="7" t="s">
        <v>23</v>
      </c>
      <c r="B420" s="7" t="s">
        <v>21</v>
      </c>
      <c r="C420" s="20" t="s">
        <v>28</v>
      </c>
      <c r="D420" s="20" t="s">
        <v>33</v>
      </c>
      <c r="E420" s="13">
        <v>367</v>
      </c>
      <c r="F420" s="1">
        <v>10</v>
      </c>
      <c r="G420" s="1">
        <v>12</v>
      </c>
      <c r="H420" s="1">
        <v>4404</v>
      </c>
      <c r="I420" s="1">
        <v>396.36</v>
      </c>
      <c r="J420" s="1">
        <v>4007.64</v>
      </c>
      <c r="K420" s="1">
        <v>1101</v>
      </c>
      <c r="L420" s="1">
        <v>2906.64</v>
      </c>
      <c r="M420" s="17">
        <v>41548</v>
      </c>
      <c r="N420" s="7" t="str">
        <f>TEXT(financials[[#This Row],[Date]],"dddd")</f>
        <v>Tuesday</v>
      </c>
    </row>
    <row r="421" spans="1:14" x14ac:dyDescent="0.3">
      <c r="A421" s="7" t="s">
        <v>25</v>
      </c>
      <c r="B421" s="7" t="s">
        <v>20</v>
      </c>
      <c r="C421" s="20" t="s">
        <v>28</v>
      </c>
      <c r="D421" s="20" t="s">
        <v>33</v>
      </c>
      <c r="E421" s="13">
        <v>1324</v>
      </c>
      <c r="F421" s="1">
        <v>10</v>
      </c>
      <c r="G421" s="1">
        <v>300</v>
      </c>
      <c r="H421" s="1">
        <v>397200</v>
      </c>
      <c r="I421" s="1">
        <v>35748</v>
      </c>
      <c r="J421" s="1">
        <v>361452</v>
      </c>
      <c r="K421" s="1">
        <v>331000</v>
      </c>
      <c r="L421" s="1">
        <v>30452</v>
      </c>
      <c r="M421" s="17">
        <v>41944</v>
      </c>
      <c r="N421" s="7" t="str">
        <f>TEXT(financials[[#This Row],[Date]],"dddd")</f>
        <v>Saturday</v>
      </c>
    </row>
    <row r="422" spans="1:14" x14ac:dyDescent="0.3">
      <c r="A422" s="7" t="s">
        <v>23</v>
      </c>
      <c r="B422" s="7" t="s">
        <v>18</v>
      </c>
      <c r="C422" s="20" t="s">
        <v>28</v>
      </c>
      <c r="D422" s="20" t="s">
        <v>33</v>
      </c>
      <c r="E422" s="13">
        <v>1775</v>
      </c>
      <c r="F422" s="1">
        <v>10</v>
      </c>
      <c r="G422" s="1">
        <v>12</v>
      </c>
      <c r="H422" s="1">
        <v>21300</v>
      </c>
      <c r="I422" s="1">
        <v>1917</v>
      </c>
      <c r="J422" s="1">
        <v>19383</v>
      </c>
      <c r="K422" s="1">
        <v>5325</v>
      </c>
      <c r="L422" s="1">
        <v>14058</v>
      </c>
      <c r="M422" s="17">
        <v>41579</v>
      </c>
      <c r="N422" s="7" t="str">
        <f>TEXT(financials[[#This Row],[Date]],"dddd")</f>
        <v>Friday</v>
      </c>
    </row>
    <row r="423" spans="1:14" x14ac:dyDescent="0.3">
      <c r="A423" s="7" t="s">
        <v>24</v>
      </c>
      <c r="B423" s="7" t="s">
        <v>27</v>
      </c>
      <c r="C423" s="20" t="s">
        <v>28</v>
      </c>
      <c r="D423" s="20" t="s">
        <v>33</v>
      </c>
      <c r="E423" s="13">
        <v>2797</v>
      </c>
      <c r="F423" s="1">
        <v>10</v>
      </c>
      <c r="G423" s="1">
        <v>125</v>
      </c>
      <c r="H423" s="1">
        <v>349625</v>
      </c>
      <c r="I423" s="1">
        <v>31466.25</v>
      </c>
      <c r="J423" s="1">
        <v>318158.75</v>
      </c>
      <c r="K423" s="1">
        <v>335640</v>
      </c>
      <c r="L423" s="1">
        <v>-17481.25</v>
      </c>
      <c r="M423" s="17">
        <v>41974</v>
      </c>
      <c r="N423" s="7" t="str">
        <f>TEXT(financials[[#This Row],[Date]],"dddd")</f>
        <v>Monday</v>
      </c>
    </row>
    <row r="424" spans="1:14" x14ac:dyDescent="0.3">
      <c r="A424" s="7" t="s">
        <v>19</v>
      </c>
      <c r="B424" s="7" t="s">
        <v>21</v>
      </c>
      <c r="C424" s="20" t="s">
        <v>29</v>
      </c>
      <c r="D424" s="20" t="s">
        <v>33</v>
      </c>
      <c r="E424" s="13">
        <v>245</v>
      </c>
      <c r="F424" s="1">
        <v>120</v>
      </c>
      <c r="G424" s="1">
        <v>15</v>
      </c>
      <c r="H424" s="1">
        <v>3675</v>
      </c>
      <c r="I424" s="1">
        <v>330.75</v>
      </c>
      <c r="J424" s="1">
        <v>3344.25</v>
      </c>
      <c r="K424" s="1">
        <v>2450</v>
      </c>
      <c r="L424" s="1">
        <v>894.25</v>
      </c>
      <c r="M424" s="17">
        <v>41760</v>
      </c>
      <c r="N424" s="7" t="str">
        <f>TEXT(financials[[#This Row],[Date]],"dddd")</f>
        <v>Thursday</v>
      </c>
    </row>
    <row r="425" spans="1:14" x14ac:dyDescent="0.3">
      <c r="A425" s="7" t="s">
        <v>25</v>
      </c>
      <c r="B425" s="7" t="s">
        <v>14</v>
      </c>
      <c r="C425" s="20" t="s">
        <v>29</v>
      </c>
      <c r="D425" s="20" t="s">
        <v>33</v>
      </c>
      <c r="E425" s="13">
        <v>3793.5</v>
      </c>
      <c r="F425" s="1">
        <v>120</v>
      </c>
      <c r="G425" s="1">
        <v>300</v>
      </c>
      <c r="H425" s="1">
        <v>1138050</v>
      </c>
      <c r="I425" s="1">
        <v>102424.5</v>
      </c>
      <c r="J425" s="1">
        <v>1035625.5</v>
      </c>
      <c r="K425" s="1">
        <v>948375</v>
      </c>
      <c r="L425" s="1">
        <v>87250.5</v>
      </c>
      <c r="M425" s="17">
        <v>41821</v>
      </c>
      <c r="N425" s="7" t="str">
        <f>TEXT(financials[[#This Row],[Date]],"dddd")</f>
        <v>Tuesday</v>
      </c>
    </row>
    <row r="426" spans="1:14" x14ac:dyDescent="0.3">
      <c r="A426" s="7" t="s">
        <v>13</v>
      </c>
      <c r="B426" s="7" t="s">
        <v>18</v>
      </c>
      <c r="C426" s="20" t="s">
        <v>29</v>
      </c>
      <c r="D426" s="20" t="s">
        <v>33</v>
      </c>
      <c r="E426" s="13">
        <v>1307</v>
      </c>
      <c r="F426" s="1">
        <v>120</v>
      </c>
      <c r="G426" s="1">
        <v>350</v>
      </c>
      <c r="H426" s="1">
        <v>457450</v>
      </c>
      <c r="I426" s="1">
        <v>41170.5</v>
      </c>
      <c r="J426" s="1">
        <v>416279.5</v>
      </c>
      <c r="K426" s="1">
        <v>339820</v>
      </c>
      <c r="L426" s="1">
        <v>76459.5</v>
      </c>
      <c r="M426" s="17">
        <v>41821</v>
      </c>
      <c r="N426" s="7" t="str">
        <f>TEXT(financials[[#This Row],[Date]],"dddd")</f>
        <v>Tuesday</v>
      </c>
    </row>
    <row r="427" spans="1:14" x14ac:dyDescent="0.3">
      <c r="A427" s="7" t="s">
        <v>24</v>
      </c>
      <c r="B427" s="7" t="s">
        <v>14</v>
      </c>
      <c r="C427" s="20" t="s">
        <v>29</v>
      </c>
      <c r="D427" s="20" t="s">
        <v>33</v>
      </c>
      <c r="E427" s="13">
        <v>567</v>
      </c>
      <c r="F427" s="1">
        <v>120</v>
      </c>
      <c r="G427" s="1">
        <v>125</v>
      </c>
      <c r="H427" s="1">
        <v>70875</v>
      </c>
      <c r="I427" s="1">
        <v>6378.75</v>
      </c>
      <c r="J427" s="1">
        <v>64496.25</v>
      </c>
      <c r="K427" s="1">
        <v>68040</v>
      </c>
      <c r="L427" s="1">
        <v>-3543.75</v>
      </c>
      <c r="M427" s="17">
        <v>41883</v>
      </c>
      <c r="N427" s="7" t="str">
        <f>TEXT(financials[[#This Row],[Date]],"dddd")</f>
        <v>Monday</v>
      </c>
    </row>
    <row r="428" spans="1:14" x14ac:dyDescent="0.3">
      <c r="A428" s="7" t="s">
        <v>24</v>
      </c>
      <c r="B428" s="7" t="s">
        <v>21</v>
      </c>
      <c r="C428" s="20" t="s">
        <v>29</v>
      </c>
      <c r="D428" s="20" t="s">
        <v>33</v>
      </c>
      <c r="E428" s="13">
        <v>2110</v>
      </c>
      <c r="F428" s="1">
        <v>120</v>
      </c>
      <c r="G428" s="1">
        <v>125</v>
      </c>
      <c r="H428" s="1">
        <v>263750</v>
      </c>
      <c r="I428" s="1">
        <v>23737.5</v>
      </c>
      <c r="J428" s="1">
        <v>240012.5</v>
      </c>
      <c r="K428" s="1">
        <v>253200</v>
      </c>
      <c r="L428" s="1">
        <v>-13187.5</v>
      </c>
      <c r="M428" s="17">
        <v>41883</v>
      </c>
      <c r="N428" s="7" t="str">
        <f>TEXT(financials[[#This Row],[Date]],"dddd")</f>
        <v>Monday</v>
      </c>
    </row>
    <row r="429" spans="1:14" x14ac:dyDescent="0.3">
      <c r="A429" s="7" t="s">
        <v>13</v>
      </c>
      <c r="B429" s="7" t="s">
        <v>14</v>
      </c>
      <c r="C429" s="20" t="s">
        <v>29</v>
      </c>
      <c r="D429" s="20" t="s">
        <v>33</v>
      </c>
      <c r="E429" s="13">
        <v>1269</v>
      </c>
      <c r="F429" s="1">
        <v>120</v>
      </c>
      <c r="G429" s="1">
        <v>350</v>
      </c>
      <c r="H429" s="1">
        <v>444150</v>
      </c>
      <c r="I429" s="1">
        <v>39973.5</v>
      </c>
      <c r="J429" s="1">
        <v>404176.5</v>
      </c>
      <c r="K429" s="1">
        <v>329940</v>
      </c>
      <c r="L429" s="1">
        <v>74236.5</v>
      </c>
      <c r="M429" s="17">
        <v>41913</v>
      </c>
      <c r="N429" s="7" t="str">
        <f>TEXT(financials[[#This Row],[Date]],"dddd")</f>
        <v>Wednesday</v>
      </c>
    </row>
    <row r="430" spans="1:14" x14ac:dyDescent="0.3">
      <c r="A430" s="7" t="s">
        <v>23</v>
      </c>
      <c r="B430" s="7" t="s">
        <v>27</v>
      </c>
      <c r="C430" s="20" t="s">
        <v>30</v>
      </c>
      <c r="D430" s="20" t="s">
        <v>33</v>
      </c>
      <c r="E430" s="13">
        <v>1956</v>
      </c>
      <c r="F430" s="1">
        <v>250</v>
      </c>
      <c r="G430" s="1">
        <v>12</v>
      </c>
      <c r="H430" s="1">
        <v>23472</v>
      </c>
      <c r="I430" s="1">
        <v>2112.48</v>
      </c>
      <c r="J430" s="1">
        <v>21359.52</v>
      </c>
      <c r="K430" s="1">
        <v>5868</v>
      </c>
      <c r="L430" s="1">
        <v>15491.52</v>
      </c>
      <c r="M430" s="17">
        <v>41640</v>
      </c>
      <c r="N430" s="7" t="str">
        <f>TEXT(financials[[#This Row],[Date]],"dddd")</f>
        <v>Wednesday</v>
      </c>
    </row>
    <row r="431" spans="1:14" x14ac:dyDescent="0.3">
      <c r="A431" s="7" t="s">
        <v>25</v>
      </c>
      <c r="B431" s="7" t="s">
        <v>18</v>
      </c>
      <c r="C431" s="20" t="s">
        <v>30</v>
      </c>
      <c r="D431" s="20" t="s">
        <v>33</v>
      </c>
      <c r="E431" s="13">
        <v>2659</v>
      </c>
      <c r="F431" s="1">
        <v>250</v>
      </c>
      <c r="G431" s="1">
        <v>300</v>
      </c>
      <c r="H431" s="1">
        <v>797700</v>
      </c>
      <c r="I431" s="1">
        <v>71793</v>
      </c>
      <c r="J431" s="1">
        <v>725907</v>
      </c>
      <c r="K431" s="1">
        <v>664750</v>
      </c>
      <c r="L431" s="1">
        <v>61157</v>
      </c>
      <c r="M431" s="17">
        <v>41671</v>
      </c>
      <c r="N431" s="7" t="str">
        <f>TEXT(financials[[#This Row],[Date]],"dddd")</f>
        <v>Saturday</v>
      </c>
    </row>
    <row r="432" spans="1:14" x14ac:dyDescent="0.3">
      <c r="A432" s="7" t="s">
        <v>13</v>
      </c>
      <c r="B432" s="7" t="s">
        <v>27</v>
      </c>
      <c r="C432" s="20" t="s">
        <v>30</v>
      </c>
      <c r="D432" s="20" t="s">
        <v>33</v>
      </c>
      <c r="E432" s="13">
        <v>1351.5</v>
      </c>
      <c r="F432" s="1">
        <v>250</v>
      </c>
      <c r="G432" s="1">
        <v>350</v>
      </c>
      <c r="H432" s="1">
        <v>473025</v>
      </c>
      <c r="I432" s="1">
        <v>42572.25</v>
      </c>
      <c r="J432" s="1">
        <v>430452.75</v>
      </c>
      <c r="K432" s="1">
        <v>351390</v>
      </c>
      <c r="L432" s="1">
        <v>79062.75</v>
      </c>
      <c r="M432" s="17">
        <v>41730</v>
      </c>
      <c r="N432" s="7" t="str">
        <f>TEXT(financials[[#This Row],[Date]],"dddd")</f>
        <v>Tuesday</v>
      </c>
    </row>
    <row r="433" spans="1:14" x14ac:dyDescent="0.3">
      <c r="A433" s="7" t="s">
        <v>23</v>
      </c>
      <c r="B433" s="7" t="s">
        <v>18</v>
      </c>
      <c r="C433" s="20" t="s">
        <v>30</v>
      </c>
      <c r="D433" s="20" t="s">
        <v>33</v>
      </c>
      <c r="E433" s="13">
        <v>880</v>
      </c>
      <c r="F433" s="1">
        <v>250</v>
      </c>
      <c r="G433" s="1">
        <v>12</v>
      </c>
      <c r="H433" s="1">
        <v>10560</v>
      </c>
      <c r="I433" s="1">
        <v>950.4</v>
      </c>
      <c r="J433" s="1">
        <v>9609.6</v>
      </c>
      <c r="K433" s="1">
        <v>2640</v>
      </c>
      <c r="L433" s="1">
        <v>6969.6</v>
      </c>
      <c r="M433" s="17">
        <v>41760</v>
      </c>
      <c r="N433" s="7" t="str">
        <f>TEXT(financials[[#This Row],[Date]],"dddd")</f>
        <v>Thursday</v>
      </c>
    </row>
    <row r="434" spans="1:14" x14ac:dyDescent="0.3">
      <c r="A434" s="7" t="s">
        <v>25</v>
      </c>
      <c r="B434" s="7" t="s">
        <v>27</v>
      </c>
      <c r="C434" s="20" t="s">
        <v>30</v>
      </c>
      <c r="D434" s="20" t="s">
        <v>33</v>
      </c>
      <c r="E434" s="13">
        <v>1867</v>
      </c>
      <c r="F434" s="1">
        <v>250</v>
      </c>
      <c r="G434" s="1">
        <v>300</v>
      </c>
      <c r="H434" s="1">
        <v>560100</v>
      </c>
      <c r="I434" s="1">
        <v>50409</v>
      </c>
      <c r="J434" s="1">
        <v>509691</v>
      </c>
      <c r="K434" s="1">
        <v>466750</v>
      </c>
      <c r="L434" s="1">
        <v>42941</v>
      </c>
      <c r="M434" s="17">
        <v>41883</v>
      </c>
      <c r="N434" s="7" t="str">
        <f>TEXT(financials[[#This Row],[Date]],"dddd")</f>
        <v>Monday</v>
      </c>
    </row>
    <row r="435" spans="1:14" x14ac:dyDescent="0.3">
      <c r="A435" s="7" t="s">
        <v>23</v>
      </c>
      <c r="B435" s="7" t="s">
        <v>20</v>
      </c>
      <c r="C435" s="20" t="s">
        <v>30</v>
      </c>
      <c r="D435" s="20" t="s">
        <v>33</v>
      </c>
      <c r="E435" s="13">
        <v>2234</v>
      </c>
      <c r="F435" s="1">
        <v>250</v>
      </c>
      <c r="G435" s="1">
        <v>12</v>
      </c>
      <c r="H435" s="1">
        <v>26808</v>
      </c>
      <c r="I435" s="1">
        <v>2412.7199999999998</v>
      </c>
      <c r="J435" s="1">
        <v>24395.279999999999</v>
      </c>
      <c r="K435" s="1">
        <v>6702</v>
      </c>
      <c r="L435" s="1">
        <v>17693.28</v>
      </c>
      <c r="M435" s="17">
        <v>41518</v>
      </c>
      <c r="N435" s="7" t="str">
        <f>TEXT(financials[[#This Row],[Date]],"dddd")</f>
        <v>Sunday</v>
      </c>
    </row>
    <row r="436" spans="1:14" x14ac:dyDescent="0.3">
      <c r="A436" s="7" t="s">
        <v>19</v>
      </c>
      <c r="B436" s="7" t="s">
        <v>20</v>
      </c>
      <c r="C436" s="20" t="s">
        <v>30</v>
      </c>
      <c r="D436" s="20" t="s">
        <v>33</v>
      </c>
      <c r="E436" s="13">
        <v>1227</v>
      </c>
      <c r="F436" s="1">
        <v>250</v>
      </c>
      <c r="G436" s="1">
        <v>15</v>
      </c>
      <c r="H436" s="1">
        <v>18405</v>
      </c>
      <c r="I436" s="1">
        <v>1656.45</v>
      </c>
      <c r="J436" s="1">
        <v>16748.55</v>
      </c>
      <c r="K436" s="1">
        <v>12270</v>
      </c>
      <c r="L436" s="1">
        <v>4478.55</v>
      </c>
      <c r="M436" s="17">
        <v>41913</v>
      </c>
      <c r="N436" s="7" t="str">
        <f>TEXT(financials[[#This Row],[Date]],"dddd")</f>
        <v>Wednesday</v>
      </c>
    </row>
    <row r="437" spans="1:14" x14ac:dyDescent="0.3">
      <c r="A437" s="7" t="s">
        <v>24</v>
      </c>
      <c r="B437" s="7" t="s">
        <v>21</v>
      </c>
      <c r="C437" s="20" t="s">
        <v>30</v>
      </c>
      <c r="D437" s="20" t="s">
        <v>33</v>
      </c>
      <c r="E437" s="13">
        <v>877</v>
      </c>
      <c r="F437" s="1">
        <v>250</v>
      </c>
      <c r="G437" s="1">
        <v>125</v>
      </c>
      <c r="H437" s="1">
        <v>109625</v>
      </c>
      <c r="I437" s="1">
        <v>9866.25</v>
      </c>
      <c r="J437" s="1">
        <v>99758.75</v>
      </c>
      <c r="K437" s="1">
        <v>105240</v>
      </c>
      <c r="L437" s="1">
        <v>-5481.25</v>
      </c>
      <c r="M437" s="17">
        <v>41944</v>
      </c>
      <c r="N437" s="7" t="str">
        <f>TEXT(financials[[#This Row],[Date]],"dddd")</f>
        <v>Saturday</v>
      </c>
    </row>
    <row r="438" spans="1:14" x14ac:dyDescent="0.3">
      <c r="A438" s="7" t="s">
        <v>13</v>
      </c>
      <c r="B438" s="7" t="s">
        <v>27</v>
      </c>
      <c r="C438" s="20" t="s">
        <v>31</v>
      </c>
      <c r="D438" s="20" t="s">
        <v>33</v>
      </c>
      <c r="E438" s="13">
        <v>2071</v>
      </c>
      <c r="F438" s="1">
        <v>260</v>
      </c>
      <c r="G438" s="1">
        <v>350</v>
      </c>
      <c r="H438" s="1">
        <v>724850</v>
      </c>
      <c r="I438" s="1">
        <v>65236.5</v>
      </c>
      <c r="J438" s="1">
        <v>659613.5</v>
      </c>
      <c r="K438" s="1">
        <v>538460</v>
      </c>
      <c r="L438" s="1">
        <v>121153.5</v>
      </c>
      <c r="M438" s="17">
        <v>41883</v>
      </c>
      <c r="N438" s="7" t="str">
        <f>TEXT(financials[[#This Row],[Date]],"dddd")</f>
        <v>Monday</v>
      </c>
    </row>
    <row r="439" spans="1:14" x14ac:dyDescent="0.3">
      <c r="A439" s="7" t="s">
        <v>13</v>
      </c>
      <c r="B439" s="7" t="s">
        <v>14</v>
      </c>
      <c r="C439" s="20" t="s">
        <v>31</v>
      </c>
      <c r="D439" s="20" t="s">
        <v>33</v>
      </c>
      <c r="E439" s="13">
        <v>1269</v>
      </c>
      <c r="F439" s="1">
        <v>260</v>
      </c>
      <c r="G439" s="1">
        <v>350</v>
      </c>
      <c r="H439" s="1">
        <v>444150</v>
      </c>
      <c r="I439" s="1">
        <v>39973.5</v>
      </c>
      <c r="J439" s="1">
        <v>404176.5</v>
      </c>
      <c r="K439" s="1">
        <v>329940</v>
      </c>
      <c r="L439" s="1">
        <v>74236.5</v>
      </c>
      <c r="M439" s="17">
        <v>41913</v>
      </c>
      <c r="N439" s="7" t="str">
        <f>TEXT(financials[[#This Row],[Date]],"dddd")</f>
        <v>Wednesday</v>
      </c>
    </row>
    <row r="440" spans="1:14" x14ac:dyDescent="0.3">
      <c r="A440" s="7" t="s">
        <v>19</v>
      </c>
      <c r="B440" s="7" t="s">
        <v>18</v>
      </c>
      <c r="C440" s="20" t="s">
        <v>31</v>
      </c>
      <c r="D440" s="20" t="s">
        <v>33</v>
      </c>
      <c r="E440" s="13">
        <v>970</v>
      </c>
      <c r="F440" s="1">
        <v>260</v>
      </c>
      <c r="G440" s="1">
        <v>15</v>
      </c>
      <c r="H440" s="1">
        <v>14550</v>
      </c>
      <c r="I440" s="1">
        <v>1309.5</v>
      </c>
      <c r="J440" s="1">
        <v>13240.5</v>
      </c>
      <c r="K440" s="1">
        <v>9700</v>
      </c>
      <c r="L440" s="1">
        <v>3540.5</v>
      </c>
      <c r="M440" s="17">
        <v>41579</v>
      </c>
      <c r="N440" s="7" t="str">
        <f>TEXT(financials[[#This Row],[Date]],"dddd")</f>
        <v>Friday</v>
      </c>
    </row>
    <row r="441" spans="1:14" x14ac:dyDescent="0.3">
      <c r="A441" s="7" t="s">
        <v>13</v>
      </c>
      <c r="B441" s="7" t="s">
        <v>21</v>
      </c>
      <c r="C441" s="20" t="s">
        <v>31</v>
      </c>
      <c r="D441" s="20" t="s">
        <v>33</v>
      </c>
      <c r="E441" s="13">
        <v>1694</v>
      </c>
      <c r="F441" s="1">
        <v>260</v>
      </c>
      <c r="G441" s="1">
        <v>20</v>
      </c>
      <c r="H441" s="1">
        <v>33880</v>
      </c>
      <c r="I441" s="1">
        <v>3049.2</v>
      </c>
      <c r="J441" s="1">
        <v>30830.799999999999</v>
      </c>
      <c r="K441" s="1">
        <v>16940</v>
      </c>
      <c r="L441" s="1">
        <v>13890.8</v>
      </c>
      <c r="M441" s="17">
        <v>41944</v>
      </c>
      <c r="N441" s="7" t="str">
        <f>TEXT(financials[[#This Row],[Date]],"dddd")</f>
        <v>Saturday</v>
      </c>
    </row>
    <row r="442" spans="1:14" x14ac:dyDescent="0.3">
      <c r="A442" s="7" t="s">
        <v>13</v>
      </c>
      <c r="B442" s="7" t="s">
        <v>18</v>
      </c>
      <c r="C442" s="20" t="s">
        <v>15</v>
      </c>
      <c r="D442" s="20" t="s">
        <v>33</v>
      </c>
      <c r="E442" s="13">
        <v>663</v>
      </c>
      <c r="F442" s="1">
        <v>3</v>
      </c>
      <c r="G442" s="1">
        <v>20</v>
      </c>
      <c r="H442" s="1">
        <v>13260</v>
      </c>
      <c r="I442" s="1">
        <v>1193.4000000000001</v>
      </c>
      <c r="J442" s="1">
        <v>12066.6</v>
      </c>
      <c r="K442" s="1">
        <v>6630</v>
      </c>
      <c r="L442" s="1">
        <v>5436.6</v>
      </c>
      <c r="M442" s="17">
        <v>41760</v>
      </c>
      <c r="N442" s="7" t="str">
        <f>TEXT(financials[[#This Row],[Date]],"dddd")</f>
        <v>Thursday</v>
      </c>
    </row>
    <row r="443" spans="1:14" x14ac:dyDescent="0.3">
      <c r="A443" s="7" t="s">
        <v>13</v>
      </c>
      <c r="B443" s="7" t="s">
        <v>14</v>
      </c>
      <c r="C443" s="20" t="s">
        <v>15</v>
      </c>
      <c r="D443" s="20" t="s">
        <v>33</v>
      </c>
      <c r="E443" s="13">
        <v>819</v>
      </c>
      <c r="F443" s="1">
        <v>3</v>
      </c>
      <c r="G443" s="1">
        <v>7</v>
      </c>
      <c r="H443" s="1">
        <v>5733</v>
      </c>
      <c r="I443" s="1">
        <v>515.97</v>
      </c>
      <c r="J443" s="1">
        <v>5217.03</v>
      </c>
      <c r="K443" s="1">
        <v>4095</v>
      </c>
      <c r="L443" s="1">
        <v>1122.03</v>
      </c>
      <c r="M443" s="17">
        <v>41821</v>
      </c>
      <c r="N443" s="7" t="str">
        <f>TEXT(financials[[#This Row],[Date]],"dddd")</f>
        <v>Tuesday</v>
      </c>
    </row>
    <row r="444" spans="1:14" x14ac:dyDescent="0.3">
      <c r="A444" s="7" t="s">
        <v>23</v>
      </c>
      <c r="B444" s="7" t="s">
        <v>18</v>
      </c>
      <c r="C444" s="20" t="s">
        <v>15</v>
      </c>
      <c r="D444" s="20" t="s">
        <v>33</v>
      </c>
      <c r="E444" s="13">
        <v>1580</v>
      </c>
      <c r="F444" s="1">
        <v>3</v>
      </c>
      <c r="G444" s="1">
        <v>12</v>
      </c>
      <c r="H444" s="1">
        <v>18960</v>
      </c>
      <c r="I444" s="1">
        <v>1706.4</v>
      </c>
      <c r="J444" s="1">
        <v>17253.599999999999</v>
      </c>
      <c r="K444" s="1">
        <v>4740</v>
      </c>
      <c r="L444" s="1">
        <v>12513.6</v>
      </c>
      <c r="M444" s="17">
        <v>41883</v>
      </c>
      <c r="N444" s="7" t="str">
        <f>TEXT(financials[[#This Row],[Date]],"dddd")</f>
        <v>Monday</v>
      </c>
    </row>
    <row r="445" spans="1:14" x14ac:dyDescent="0.3">
      <c r="A445" s="7" t="s">
        <v>13</v>
      </c>
      <c r="B445" s="7" t="s">
        <v>21</v>
      </c>
      <c r="C445" s="20" t="s">
        <v>15</v>
      </c>
      <c r="D445" s="20" t="s">
        <v>33</v>
      </c>
      <c r="E445" s="13">
        <v>521</v>
      </c>
      <c r="F445" s="1">
        <v>3</v>
      </c>
      <c r="G445" s="1">
        <v>7</v>
      </c>
      <c r="H445" s="1">
        <v>3647</v>
      </c>
      <c r="I445" s="1">
        <v>328.23</v>
      </c>
      <c r="J445" s="1">
        <v>3318.77</v>
      </c>
      <c r="K445" s="1">
        <v>2605</v>
      </c>
      <c r="L445" s="1">
        <v>713.77</v>
      </c>
      <c r="M445" s="17">
        <v>41974</v>
      </c>
      <c r="N445" s="7" t="str">
        <f>TEXT(financials[[#This Row],[Date]],"dddd")</f>
        <v>Monday</v>
      </c>
    </row>
    <row r="446" spans="1:14" x14ac:dyDescent="0.3">
      <c r="A446" s="7" t="s">
        <v>13</v>
      </c>
      <c r="B446" s="7" t="s">
        <v>27</v>
      </c>
      <c r="C446" s="20" t="s">
        <v>28</v>
      </c>
      <c r="D446" s="20" t="s">
        <v>33</v>
      </c>
      <c r="E446" s="13">
        <v>973</v>
      </c>
      <c r="F446" s="1">
        <v>10</v>
      </c>
      <c r="G446" s="1">
        <v>20</v>
      </c>
      <c r="H446" s="1">
        <v>19460</v>
      </c>
      <c r="I446" s="1">
        <v>1751.4</v>
      </c>
      <c r="J446" s="1">
        <v>17708.599999999999</v>
      </c>
      <c r="K446" s="1">
        <v>9730</v>
      </c>
      <c r="L446" s="1">
        <v>7978.6</v>
      </c>
      <c r="M446" s="17">
        <v>41699</v>
      </c>
      <c r="N446" s="7" t="str">
        <f>TEXT(financials[[#This Row],[Date]],"dddd")</f>
        <v>Saturday</v>
      </c>
    </row>
    <row r="447" spans="1:14" x14ac:dyDescent="0.3">
      <c r="A447" s="7" t="s">
        <v>13</v>
      </c>
      <c r="B447" s="7" t="s">
        <v>21</v>
      </c>
      <c r="C447" s="20" t="s">
        <v>28</v>
      </c>
      <c r="D447" s="20" t="s">
        <v>33</v>
      </c>
      <c r="E447" s="13">
        <v>1038</v>
      </c>
      <c r="F447" s="1">
        <v>10</v>
      </c>
      <c r="G447" s="1">
        <v>20</v>
      </c>
      <c r="H447" s="1">
        <v>20760</v>
      </c>
      <c r="I447" s="1">
        <v>1868.4</v>
      </c>
      <c r="J447" s="1">
        <v>18891.599999999999</v>
      </c>
      <c r="K447" s="1">
        <v>10380</v>
      </c>
      <c r="L447" s="1">
        <v>8511.6</v>
      </c>
      <c r="M447" s="17">
        <v>41791</v>
      </c>
      <c r="N447" s="7" t="str">
        <f>TEXT(financials[[#This Row],[Date]],"dddd")</f>
        <v>Sunday</v>
      </c>
    </row>
    <row r="448" spans="1:14" x14ac:dyDescent="0.3">
      <c r="A448" s="7" t="s">
        <v>13</v>
      </c>
      <c r="B448" s="7" t="s">
        <v>18</v>
      </c>
      <c r="C448" s="20" t="s">
        <v>28</v>
      </c>
      <c r="D448" s="20" t="s">
        <v>33</v>
      </c>
      <c r="E448" s="13">
        <v>360</v>
      </c>
      <c r="F448" s="1">
        <v>10</v>
      </c>
      <c r="G448" s="1">
        <v>7</v>
      </c>
      <c r="H448" s="1">
        <v>2520</v>
      </c>
      <c r="I448" s="1">
        <v>226.8</v>
      </c>
      <c r="J448" s="1">
        <v>2293.1999999999998</v>
      </c>
      <c r="K448" s="1">
        <v>1800</v>
      </c>
      <c r="L448" s="1">
        <v>493.2</v>
      </c>
      <c r="M448" s="17">
        <v>41913</v>
      </c>
      <c r="N448" s="7" t="str">
        <f>TEXT(financials[[#This Row],[Date]],"dddd")</f>
        <v>Wednesday</v>
      </c>
    </row>
    <row r="449" spans="1:14" x14ac:dyDescent="0.3">
      <c r="A449" s="7" t="s">
        <v>23</v>
      </c>
      <c r="B449" s="7" t="s">
        <v>20</v>
      </c>
      <c r="C449" s="20" t="s">
        <v>29</v>
      </c>
      <c r="D449" s="20" t="s">
        <v>33</v>
      </c>
      <c r="E449" s="13">
        <v>1967</v>
      </c>
      <c r="F449" s="1">
        <v>120</v>
      </c>
      <c r="G449" s="1">
        <v>12</v>
      </c>
      <c r="H449" s="1">
        <v>23604</v>
      </c>
      <c r="I449" s="1">
        <v>2124.36</v>
      </c>
      <c r="J449" s="1">
        <v>21479.64</v>
      </c>
      <c r="K449" s="1">
        <v>5901</v>
      </c>
      <c r="L449" s="1">
        <v>15578.64</v>
      </c>
      <c r="M449" s="17">
        <v>41699</v>
      </c>
      <c r="N449" s="7" t="str">
        <f>TEXT(financials[[#This Row],[Date]],"dddd")</f>
        <v>Saturday</v>
      </c>
    </row>
    <row r="450" spans="1:14" x14ac:dyDescent="0.3">
      <c r="A450" s="7" t="s">
        <v>19</v>
      </c>
      <c r="B450" s="7" t="s">
        <v>21</v>
      </c>
      <c r="C450" s="20" t="s">
        <v>29</v>
      </c>
      <c r="D450" s="20" t="s">
        <v>33</v>
      </c>
      <c r="E450" s="13">
        <v>2628</v>
      </c>
      <c r="F450" s="1">
        <v>120</v>
      </c>
      <c r="G450" s="1">
        <v>15</v>
      </c>
      <c r="H450" s="1">
        <v>39420</v>
      </c>
      <c r="I450" s="1">
        <v>3547.8</v>
      </c>
      <c r="J450" s="1">
        <v>35872.199999999997</v>
      </c>
      <c r="K450" s="1">
        <v>26280</v>
      </c>
      <c r="L450" s="1">
        <v>9592.2000000000007</v>
      </c>
      <c r="M450" s="17">
        <v>41730</v>
      </c>
      <c r="N450" s="7" t="str">
        <f>TEXT(financials[[#This Row],[Date]],"dddd")</f>
        <v>Tuesday</v>
      </c>
    </row>
    <row r="451" spans="1:14" x14ac:dyDescent="0.3">
      <c r="A451" s="7" t="s">
        <v>13</v>
      </c>
      <c r="B451" s="7" t="s">
        <v>18</v>
      </c>
      <c r="C451" s="20" t="s">
        <v>30</v>
      </c>
      <c r="D451" s="20" t="s">
        <v>33</v>
      </c>
      <c r="E451" s="13">
        <v>360</v>
      </c>
      <c r="F451" s="1">
        <v>250</v>
      </c>
      <c r="G451" s="1">
        <v>7</v>
      </c>
      <c r="H451" s="1">
        <v>2520</v>
      </c>
      <c r="I451" s="1">
        <v>226.8</v>
      </c>
      <c r="J451" s="1">
        <v>2293.1999999999998</v>
      </c>
      <c r="K451" s="1">
        <v>1800</v>
      </c>
      <c r="L451" s="1">
        <v>493.2</v>
      </c>
      <c r="M451" s="17">
        <v>41913</v>
      </c>
      <c r="N451" s="7" t="str">
        <f>TEXT(financials[[#This Row],[Date]],"dddd")</f>
        <v>Wednesday</v>
      </c>
    </row>
    <row r="452" spans="1:14" x14ac:dyDescent="0.3">
      <c r="A452" s="7" t="s">
        <v>13</v>
      </c>
      <c r="B452" s="7" t="s">
        <v>20</v>
      </c>
      <c r="C452" s="20" t="s">
        <v>30</v>
      </c>
      <c r="D452" s="20" t="s">
        <v>33</v>
      </c>
      <c r="E452" s="13">
        <v>2682</v>
      </c>
      <c r="F452" s="1">
        <v>250</v>
      </c>
      <c r="G452" s="1">
        <v>20</v>
      </c>
      <c r="H452" s="1">
        <v>53640</v>
      </c>
      <c r="I452" s="1">
        <v>4827.6000000000004</v>
      </c>
      <c r="J452" s="1">
        <v>48812.4</v>
      </c>
      <c r="K452" s="1">
        <v>26820</v>
      </c>
      <c r="L452" s="1">
        <v>21992.400000000001</v>
      </c>
      <c r="M452" s="17">
        <v>41579</v>
      </c>
      <c r="N452" s="7" t="str">
        <f>TEXT(financials[[#This Row],[Date]],"dddd")</f>
        <v>Friday</v>
      </c>
    </row>
    <row r="453" spans="1:14" x14ac:dyDescent="0.3">
      <c r="A453" s="7" t="s">
        <v>13</v>
      </c>
      <c r="B453" s="7" t="s">
        <v>21</v>
      </c>
      <c r="C453" s="20" t="s">
        <v>30</v>
      </c>
      <c r="D453" s="20" t="s">
        <v>33</v>
      </c>
      <c r="E453" s="13">
        <v>521</v>
      </c>
      <c r="F453" s="1">
        <v>250</v>
      </c>
      <c r="G453" s="1">
        <v>7</v>
      </c>
      <c r="H453" s="1">
        <v>3647</v>
      </c>
      <c r="I453" s="1">
        <v>328.23</v>
      </c>
      <c r="J453" s="1">
        <v>3318.77</v>
      </c>
      <c r="K453" s="1">
        <v>2605</v>
      </c>
      <c r="L453" s="1">
        <v>713.77</v>
      </c>
      <c r="M453" s="17">
        <v>41974</v>
      </c>
      <c r="N453" s="7" t="str">
        <f>TEXT(financials[[#This Row],[Date]],"dddd")</f>
        <v>Monday</v>
      </c>
    </row>
    <row r="454" spans="1:14" x14ac:dyDescent="0.3">
      <c r="A454" s="7" t="s">
        <v>13</v>
      </c>
      <c r="B454" s="7" t="s">
        <v>21</v>
      </c>
      <c r="C454" s="20" t="s">
        <v>31</v>
      </c>
      <c r="D454" s="20" t="s">
        <v>33</v>
      </c>
      <c r="E454" s="13">
        <v>1038</v>
      </c>
      <c r="F454" s="1">
        <v>260</v>
      </c>
      <c r="G454" s="1">
        <v>20</v>
      </c>
      <c r="H454" s="1">
        <v>20760</v>
      </c>
      <c r="I454" s="1">
        <v>1868.4</v>
      </c>
      <c r="J454" s="1">
        <v>18891.599999999999</v>
      </c>
      <c r="K454" s="1">
        <v>10380</v>
      </c>
      <c r="L454" s="1">
        <v>8511.6</v>
      </c>
      <c r="M454" s="17">
        <v>41791</v>
      </c>
      <c r="N454" s="7" t="str">
        <f>TEXT(financials[[#This Row],[Date]],"dddd")</f>
        <v>Sunday</v>
      </c>
    </row>
    <row r="455" spans="1:14" x14ac:dyDescent="0.3">
      <c r="A455" s="7" t="s">
        <v>19</v>
      </c>
      <c r="B455" s="7" t="s">
        <v>14</v>
      </c>
      <c r="C455" s="20" t="s">
        <v>31</v>
      </c>
      <c r="D455" s="20" t="s">
        <v>33</v>
      </c>
      <c r="E455" s="13">
        <v>1630.5</v>
      </c>
      <c r="F455" s="1">
        <v>260</v>
      </c>
      <c r="G455" s="1">
        <v>15</v>
      </c>
      <c r="H455" s="1">
        <v>24457.5</v>
      </c>
      <c r="I455" s="1">
        <v>2201.1750000000002</v>
      </c>
      <c r="J455" s="1">
        <v>22256.325000000001</v>
      </c>
      <c r="K455" s="1">
        <v>16305</v>
      </c>
      <c r="L455" s="1">
        <v>5951.3249999999998</v>
      </c>
      <c r="M455" s="17">
        <v>41821</v>
      </c>
      <c r="N455" s="7" t="str">
        <f>TEXT(financials[[#This Row],[Date]],"dddd")</f>
        <v>Tuesday</v>
      </c>
    </row>
    <row r="456" spans="1:14" x14ac:dyDescent="0.3">
      <c r="A456" s="7" t="s">
        <v>23</v>
      </c>
      <c r="B456" s="7" t="s">
        <v>20</v>
      </c>
      <c r="C456" s="20" t="s">
        <v>31</v>
      </c>
      <c r="D456" s="20" t="s">
        <v>33</v>
      </c>
      <c r="E456" s="13">
        <v>306</v>
      </c>
      <c r="F456" s="1">
        <v>260</v>
      </c>
      <c r="G456" s="1">
        <v>12</v>
      </c>
      <c r="H456" s="1">
        <v>3672</v>
      </c>
      <c r="I456" s="1">
        <v>330.48</v>
      </c>
      <c r="J456" s="1">
        <v>3341.52</v>
      </c>
      <c r="K456" s="1">
        <v>918</v>
      </c>
      <c r="L456" s="1">
        <v>2423.52</v>
      </c>
      <c r="M456" s="17">
        <v>41609</v>
      </c>
      <c r="N456" s="7" t="str">
        <f>TEXT(financials[[#This Row],[Date]],"dddd")</f>
        <v>Sunday</v>
      </c>
    </row>
    <row r="457" spans="1:14" x14ac:dyDescent="0.3">
      <c r="A457" s="7" t="s">
        <v>23</v>
      </c>
      <c r="B457" s="7" t="s">
        <v>27</v>
      </c>
      <c r="C457" s="20" t="s">
        <v>15</v>
      </c>
      <c r="D457" s="20" t="s">
        <v>34</v>
      </c>
      <c r="E457" s="13">
        <v>386</v>
      </c>
      <c r="F457" s="1">
        <v>3</v>
      </c>
      <c r="G457" s="1">
        <v>12</v>
      </c>
      <c r="H457" s="1">
        <v>4632</v>
      </c>
      <c r="I457" s="1">
        <v>463.2</v>
      </c>
      <c r="J457" s="1">
        <v>4168.8</v>
      </c>
      <c r="K457" s="1">
        <v>1158</v>
      </c>
      <c r="L457" s="1">
        <v>3010.8</v>
      </c>
      <c r="M457" s="17">
        <v>41548</v>
      </c>
      <c r="N457" s="7" t="str">
        <f>TEXT(financials[[#This Row],[Date]],"dddd")</f>
        <v>Tuesday</v>
      </c>
    </row>
    <row r="458" spans="1:14" x14ac:dyDescent="0.3">
      <c r="A458" s="7" t="s">
        <v>13</v>
      </c>
      <c r="B458" s="7" t="s">
        <v>27</v>
      </c>
      <c r="C458" s="20" t="s">
        <v>22</v>
      </c>
      <c r="D458" s="20" t="s">
        <v>34</v>
      </c>
      <c r="E458" s="13">
        <v>2328</v>
      </c>
      <c r="F458" s="1">
        <v>5</v>
      </c>
      <c r="G458" s="1">
        <v>7</v>
      </c>
      <c r="H458" s="1">
        <v>16296</v>
      </c>
      <c r="I458" s="1">
        <v>1629.6</v>
      </c>
      <c r="J458" s="1">
        <v>14666.4</v>
      </c>
      <c r="K458" s="1">
        <v>11640</v>
      </c>
      <c r="L458" s="1">
        <v>3026.4</v>
      </c>
      <c r="M458" s="17">
        <v>41883</v>
      </c>
      <c r="N458" s="7" t="str">
        <f>TEXT(financials[[#This Row],[Date]],"dddd")</f>
        <v>Monday</v>
      </c>
    </row>
    <row r="459" spans="1:14" x14ac:dyDescent="0.3">
      <c r="A459" s="7" t="s">
        <v>23</v>
      </c>
      <c r="B459" s="7" t="s">
        <v>27</v>
      </c>
      <c r="C459" s="20" t="s">
        <v>28</v>
      </c>
      <c r="D459" s="20" t="s">
        <v>34</v>
      </c>
      <c r="E459" s="13">
        <v>386</v>
      </c>
      <c r="F459" s="1">
        <v>10</v>
      </c>
      <c r="G459" s="1">
        <v>12</v>
      </c>
      <c r="H459" s="1">
        <v>4632</v>
      </c>
      <c r="I459" s="1">
        <v>463.2</v>
      </c>
      <c r="J459" s="1">
        <v>4168.8</v>
      </c>
      <c r="K459" s="1">
        <v>1158</v>
      </c>
      <c r="L459" s="1">
        <v>3010.8</v>
      </c>
      <c r="M459" s="17">
        <v>41548</v>
      </c>
      <c r="N459" s="7" t="str">
        <f>TEXT(financials[[#This Row],[Date]],"dddd")</f>
        <v>Tuesday</v>
      </c>
    </row>
    <row r="460" spans="1:14" x14ac:dyDescent="0.3">
      <c r="A460" s="7" t="s">
        <v>24</v>
      </c>
      <c r="B460" s="7" t="s">
        <v>27</v>
      </c>
      <c r="C460" s="20" t="s">
        <v>15</v>
      </c>
      <c r="D460" s="20" t="s">
        <v>34</v>
      </c>
      <c r="E460" s="13">
        <v>3445.5</v>
      </c>
      <c r="F460" s="1">
        <v>3</v>
      </c>
      <c r="G460" s="1">
        <v>125</v>
      </c>
      <c r="H460" s="1">
        <v>430687.5</v>
      </c>
      <c r="I460" s="1">
        <v>43068.75</v>
      </c>
      <c r="J460" s="1">
        <v>387618.75</v>
      </c>
      <c r="K460" s="1">
        <v>413460</v>
      </c>
      <c r="L460" s="1">
        <v>-25841.25</v>
      </c>
      <c r="M460" s="17">
        <v>41730</v>
      </c>
      <c r="N460" s="7" t="str">
        <f>TEXT(financials[[#This Row],[Date]],"dddd")</f>
        <v>Tuesday</v>
      </c>
    </row>
    <row r="461" spans="1:14" x14ac:dyDescent="0.3">
      <c r="A461" s="7" t="s">
        <v>24</v>
      </c>
      <c r="B461" s="7" t="s">
        <v>20</v>
      </c>
      <c r="C461" s="20" t="s">
        <v>15</v>
      </c>
      <c r="D461" s="20" t="s">
        <v>34</v>
      </c>
      <c r="E461" s="13">
        <v>1482</v>
      </c>
      <c r="F461" s="1">
        <v>3</v>
      </c>
      <c r="G461" s="1">
        <v>125</v>
      </c>
      <c r="H461" s="1">
        <v>185250</v>
      </c>
      <c r="I461" s="1">
        <v>18525</v>
      </c>
      <c r="J461" s="1">
        <v>166725</v>
      </c>
      <c r="K461" s="1">
        <v>177840</v>
      </c>
      <c r="L461" s="1">
        <v>-11115</v>
      </c>
      <c r="M461" s="17">
        <v>41609</v>
      </c>
      <c r="N461" s="7" t="str">
        <f>TEXT(financials[[#This Row],[Date]],"dddd")</f>
        <v>Sunday</v>
      </c>
    </row>
    <row r="462" spans="1:14" x14ac:dyDescent="0.3">
      <c r="A462" s="7" t="s">
        <v>13</v>
      </c>
      <c r="B462" s="7" t="s">
        <v>27</v>
      </c>
      <c r="C462" s="20" t="s">
        <v>22</v>
      </c>
      <c r="D462" s="20" t="s">
        <v>34</v>
      </c>
      <c r="E462" s="13">
        <v>2313</v>
      </c>
      <c r="F462" s="1">
        <v>5</v>
      </c>
      <c r="G462" s="1">
        <v>350</v>
      </c>
      <c r="H462" s="1">
        <v>809550</v>
      </c>
      <c r="I462" s="1">
        <v>80955</v>
      </c>
      <c r="J462" s="1">
        <v>728595</v>
      </c>
      <c r="K462" s="1">
        <v>601380</v>
      </c>
      <c r="L462" s="1">
        <v>127215</v>
      </c>
      <c r="M462" s="17">
        <v>41760</v>
      </c>
      <c r="N462" s="7" t="str">
        <f>TEXT(financials[[#This Row],[Date]],"dddd")</f>
        <v>Thursday</v>
      </c>
    </row>
    <row r="463" spans="1:14" x14ac:dyDescent="0.3">
      <c r="A463" s="7" t="s">
        <v>24</v>
      </c>
      <c r="B463" s="7" t="s">
        <v>27</v>
      </c>
      <c r="C463" s="20" t="s">
        <v>22</v>
      </c>
      <c r="D463" s="20" t="s">
        <v>34</v>
      </c>
      <c r="E463" s="13">
        <v>1804</v>
      </c>
      <c r="F463" s="1">
        <v>5</v>
      </c>
      <c r="G463" s="1">
        <v>125</v>
      </c>
      <c r="H463" s="1">
        <v>225500</v>
      </c>
      <c r="I463" s="1">
        <v>22550</v>
      </c>
      <c r="J463" s="1">
        <v>202950</v>
      </c>
      <c r="K463" s="1">
        <v>216480</v>
      </c>
      <c r="L463" s="1">
        <v>-13530</v>
      </c>
      <c r="M463" s="17">
        <v>41579</v>
      </c>
      <c r="N463" s="7" t="str">
        <f>TEXT(financials[[#This Row],[Date]],"dddd")</f>
        <v>Friday</v>
      </c>
    </row>
    <row r="464" spans="1:14" x14ac:dyDescent="0.3">
      <c r="A464" s="7" t="s">
        <v>19</v>
      </c>
      <c r="B464" s="7" t="s">
        <v>20</v>
      </c>
      <c r="C464" s="20" t="s">
        <v>22</v>
      </c>
      <c r="D464" s="20" t="s">
        <v>34</v>
      </c>
      <c r="E464" s="13">
        <v>2072</v>
      </c>
      <c r="F464" s="1">
        <v>5</v>
      </c>
      <c r="G464" s="1">
        <v>15</v>
      </c>
      <c r="H464" s="1">
        <v>31080</v>
      </c>
      <c r="I464" s="1">
        <v>3108</v>
      </c>
      <c r="J464" s="1">
        <v>27972</v>
      </c>
      <c r="K464" s="1">
        <v>20720</v>
      </c>
      <c r="L464" s="1">
        <v>7252</v>
      </c>
      <c r="M464" s="17">
        <v>41974</v>
      </c>
      <c r="N464" s="7" t="str">
        <f>TEXT(financials[[#This Row],[Date]],"dddd")</f>
        <v>Monday</v>
      </c>
    </row>
    <row r="465" spans="1:14" x14ac:dyDescent="0.3">
      <c r="A465" s="7" t="s">
        <v>13</v>
      </c>
      <c r="B465" s="7" t="s">
        <v>20</v>
      </c>
      <c r="C465" s="20" t="s">
        <v>28</v>
      </c>
      <c r="D465" s="20" t="s">
        <v>34</v>
      </c>
      <c r="E465" s="13">
        <v>1954</v>
      </c>
      <c r="F465" s="1">
        <v>10</v>
      </c>
      <c r="G465" s="1">
        <v>20</v>
      </c>
      <c r="H465" s="1">
        <v>39080</v>
      </c>
      <c r="I465" s="1">
        <v>3908</v>
      </c>
      <c r="J465" s="1">
        <v>35172</v>
      </c>
      <c r="K465" s="1">
        <v>19540</v>
      </c>
      <c r="L465" s="1">
        <v>15632</v>
      </c>
      <c r="M465" s="17">
        <v>41699</v>
      </c>
      <c r="N465" s="7" t="str">
        <f>TEXT(financials[[#This Row],[Date]],"dddd")</f>
        <v>Saturday</v>
      </c>
    </row>
    <row r="466" spans="1:14" x14ac:dyDescent="0.3">
      <c r="A466" s="7" t="s">
        <v>25</v>
      </c>
      <c r="B466" s="7" t="s">
        <v>21</v>
      </c>
      <c r="C466" s="20" t="s">
        <v>28</v>
      </c>
      <c r="D466" s="20" t="s">
        <v>34</v>
      </c>
      <c r="E466" s="13">
        <v>591</v>
      </c>
      <c r="F466" s="1">
        <v>10</v>
      </c>
      <c r="G466" s="1">
        <v>300</v>
      </c>
      <c r="H466" s="1">
        <v>177300</v>
      </c>
      <c r="I466" s="1">
        <v>17730</v>
      </c>
      <c r="J466" s="1">
        <v>159570</v>
      </c>
      <c r="K466" s="1">
        <v>147750</v>
      </c>
      <c r="L466" s="1">
        <v>11820</v>
      </c>
      <c r="M466" s="17">
        <v>41760</v>
      </c>
      <c r="N466" s="7" t="str">
        <f>TEXT(financials[[#This Row],[Date]],"dddd")</f>
        <v>Thursday</v>
      </c>
    </row>
    <row r="467" spans="1:14" x14ac:dyDescent="0.3">
      <c r="A467" s="7" t="s">
        <v>19</v>
      </c>
      <c r="B467" s="7" t="s">
        <v>20</v>
      </c>
      <c r="C467" s="20" t="s">
        <v>28</v>
      </c>
      <c r="D467" s="20" t="s">
        <v>34</v>
      </c>
      <c r="E467" s="13">
        <v>2167</v>
      </c>
      <c r="F467" s="1">
        <v>10</v>
      </c>
      <c r="G467" s="1">
        <v>15</v>
      </c>
      <c r="H467" s="1">
        <v>32505</v>
      </c>
      <c r="I467" s="1">
        <v>3250.5</v>
      </c>
      <c r="J467" s="1">
        <v>29254.5</v>
      </c>
      <c r="K467" s="1">
        <v>21670</v>
      </c>
      <c r="L467" s="1">
        <v>7584.5</v>
      </c>
      <c r="M467" s="17">
        <v>41548</v>
      </c>
      <c r="N467" s="7" t="str">
        <f>TEXT(financials[[#This Row],[Date]],"dddd")</f>
        <v>Tuesday</v>
      </c>
    </row>
    <row r="468" spans="1:14" x14ac:dyDescent="0.3">
      <c r="A468" s="7" t="s">
        <v>13</v>
      </c>
      <c r="B468" s="7" t="s">
        <v>18</v>
      </c>
      <c r="C468" s="20" t="s">
        <v>28</v>
      </c>
      <c r="D468" s="20" t="s">
        <v>34</v>
      </c>
      <c r="E468" s="13">
        <v>241</v>
      </c>
      <c r="F468" s="1">
        <v>10</v>
      </c>
      <c r="G468" s="1">
        <v>20</v>
      </c>
      <c r="H468" s="1">
        <v>4820</v>
      </c>
      <c r="I468" s="1">
        <v>482</v>
      </c>
      <c r="J468" s="1">
        <v>4338</v>
      </c>
      <c r="K468" s="1">
        <v>2410</v>
      </c>
      <c r="L468" s="1">
        <v>1928</v>
      </c>
      <c r="M468" s="17">
        <v>41913</v>
      </c>
      <c r="N468" s="7" t="str">
        <f>TEXT(financials[[#This Row],[Date]],"dddd")</f>
        <v>Wednesday</v>
      </c>
    </row>
    <row r="469" spans="1:14" x14ac:dyDescent="0.3">
      <c r="A469" s="7" t="s">
        <v>19</v>
      </c>
      <c r="B469" s="7" t="s">
        <v>18</v>
      </c>
      <c r="C469" s="20" t="s">
        <v>29</v>
      </c>
      <c r="D469" s="20" t="s">
        <v>34</v>
      </c>
      <c r="E469" s="13">
        <v>681</v>
      </c>
      <c r="F469" s="1">
        <v>120</v>
      </c>
      <c r="G469" s="1">
        <v>15</v>
      </c>
      <c r="H469" s="1">
        <v>10215</v>
      </c>
      <c r="I469" s="1">
        <v>1021.5</v>
      </c>
      <c r="J469" s="1">
        <v>9193.5</v>
      </c>
      <c r="K469" s="1">
        <v>6810</v>
      </c>
      <c r="L469" s="1">
        <v>2383.5</v>
      </c>
      <c r="M469" s="17">
        <v>41640</v>
      </c>
      <c r="N469" s="7" t="str">
        <f>TEXT(financials[[#This Row],[Date]],"dddd")</f>
        <v>Wednesday</v>
      </c>
    </row>
    <row r="470" spans="1:14" x14ac:dyDescent="0.3">
      <c r="A470" s="7" t="s">
        <v>19</v>
      </c>
      <c r="B470" s="7" t="s">
        <v>18</v>
      </c>
      <c r="C470" s="20" t="s">
        <v>29</v>
      </c>
      <c r="D470" s="20" t="s">
        <v>34</v>
      </c>
      <c r="E470" s="13">
        <v>510</v>
      </c>
      <c r="F470" s="1">
        <v>120</v>
      </c>
      <c r="G470" s="1">
        <v>15</v>
      </c>
      <c r="H470" s="1">
        <v>7650</v>
      </c>
      <c r="I470" s="1">
        <v>765</v>
      </c>
      <c r="J470" s="1">
        <v>6885</v>
      </c>
      <c r="K470" s="1">
        <v>5100</v>
      </c>
      <c r="L470" s="1">
        <v>1785</v>
      </c>
      <c r="M470" s="17">
        <v>41730</v>
      </c>
      <c r="N470" s="7" t="str">
        <f>TEXT(financials[[#This Row],[Date]],"dddd")</f>
        <v>Tuesday</v>
      </c>
    </row>
    <row r="471" spans="1:14" x14ac:dyDescent="0.3">
      <c r="A471" s="7" t="s">
        <v>19</v>
      </c>
      <c r="B471" s="7" t="s">
        <v>27</v>
      </c>
      <c r="C471" s="20" t="s">
        <v>29</v>
      </c>
      <c r="D471" s="20" t="s">
        <v>34</v>
      </c>
      <c r="E471" s="13">
        <v>790</v>
      </c>
      <c r="F471" s="1">
        <v>120</v>
      </c>
      <c r="G471" s="1">
        <v>15</v>
      </c>
      <c r="H471" s="1">
        <v>11850</v>
      </c>
      <c r="I471" s="1">
        <v>1185</v>
      </c>
      <c r="J471" s="1">
        <v>10665</v>
      </c>
      <c r="K471" s="1">
        <v>7900</v>
      </c>
      <c r="L471" s="1">
        <v>2765</v>
      </c>
      <c r="M471" s="17">
        <v>41760</v>
      </c>
      <c r="N471" s="7" t="str">
        <f>TEXT(financials[[#This Row],[Date]],"dddd")</f>
        <v>Thursday</v>
      </c>
    </row>
    <row r="472" spans="1:14" x14ac:dyDescent="0.3">
      <c r="A472" s="7" t="s">
        <v>13</v>
      </c>
      <c r="B472" s="7" t="s">
        <v>20</v>
      </c>
      <c r="C472" s="20" t="s">
        <v>29</v>
      </c>
      <c r="D472" s="20" t="s">
        <v>34</v>
      </c>
      <c r="E472" s="13">
        <v>639</v>
      </c>
      <c r="F472" s="1">
        <v>120</v>
      </c>
      <c r="G472" s="1">
        <v>350</v>
      </c>
      <c r="H472" s="1">
        <v>223650</v>
      </c>
      <c r="I472" s="1">
        <v>22365</v>
      </c>
      <c r="J472" s="1">
        <v>201285</v>
      </c>
      <c r="K472" s="1">
        <v>166140</v>
      </c>
      <c r="L472" s="1">
        <v>35145</v>
      </c>
      <c r="M472" s="17">
        <v>41821</v>
      </c>
      <c r="N472" s="7" t="str">
        <f>TEXT(financials[[#This Row],[Date]],"dddd")</f>
        <v>Tuesday</v>
      </c>
    </row>
    <row r="473" spans="1:14" x14ac:dyDescent="0.3">
      <c r="A473" s="7" t="s">
        <v>24</v>
      </c>
      <c r="B473" s="7" t="s">
        <v>27</v>
      </c>
      <c r="C473" s="20" t="s">
        <v>29</v>
      </c>
      <c r="D473" s="20" t="s">
        <v>34</v>
      </c>
      <c r="E473" s="13">
        <v>1596</v>
      </c>
      <c r="F473" s="1">
        <v>120</v>
      </c>
      <c r="G473" s="1">
        <v>125</v>
      </c>
      <c r="H473" s="1">
        <v>199500</v>
      </c>
      <c r="I473" s="1">
        <v>19950</v>
      </c>
      <c r="J473" s="1">
        <v>179550</v>
      </c>
      <c r="K473" s="1">
        <v>191520</v>
      </c>
      <c r="L473" s="1">
        <v>-11970</v>
      </c>
      <c r="M473" s="17">
        <v>41883</v>
      </c>
      <c r="N473" s="7" t="str">
        <f>TEXT(financials[[#This Row],[Date]],"dddd")</f>
        <v>Monday</v>
      </c>
    </row>
    <row r="474" spans="1:14" x14ac:dyDescent="0.3">
      <c r="A474" s="7" t="s">
        <v>25</v>
      </c>
      <c r="B474" s="7" t="s">
        <v>27</v>
      </c>
      <c r="C474" s="20" t="s">
        <v>29</v>
      </c>
      <c r="D474" s="20" t="s">
        <v>34</v>
      </c>
      <c r="E474" s="13">
        <v>2294</v>
      </c>
      <c r="F474" s="1">
        <v>120</v>
      </c>
      <c r="G474" s="1">
        <v>300</v>
      </c>
      <c r="H474" s="1">
        <v>688200</v>
      </c>
      <c r="I474" s="1">
        <v>68820</v>
      </c>
      <c r="J474" s="1">
        <v>619380</v>
      </c>
      <c r="K474" s="1">
        <v>573500</v>
      </c>
      <c r="L474" s="1">
        <v>45880</v>
      </c>
      <c r="M474" s="17">
        <v>41548</v>
      </c>
      <c r="N474" s="7" t="str">
        <f>TEXT(financials[[#This Row],[Date]],"dddd")</f>
        <v>Tuesday</v>
      </c>
    </row>
    <row r="475" spans="1:14" x14ac:dyDescent="0.3">
      <c r="A475" s="7" t="s">
        <v>13</v>
      </c>
      <c r="B475" s="7" t="s">
        <v>18</v>
      </c>
      <c r="C475" s="20" t="s">
        <v>29</v>
      </c>
      <c r="D475" s="20" t="s">
        <v>34</v>
      </c>
      <c r="E475" s="13">
        <v>241</v>
      </c>
      <c r="F475" s="1">
        <v>120</v>
      </c>
      <c r="G475" s="1">
        <v>20</v>
      </c>
      <c r="H475" s="1">
        <v>4820</v>
      </c>
      <c r="I475" s="1">
        <v>482</v>
      </c>
      <c r="J475" s="1">
        <v>4338</v>
      </c>
      <c r="K475" s="1">
        <v>2410</v>
      </c>
      <c r="L475" s="1">
        <v>1928</v>
      </c>
      <c r="M475" s="17">
        <v>41913</v>
      </c>
      <c r="N475" s="7" t="str">
        <f>TEXT(financials[[#This Row],[Date]],"dddd")</f>
        <v>Wednesday</v>
      </c>
    </row>
    <row r="476" spans="1:14" x14ac:dyDescent="0.3">
      <c r="A476" s="7" t="s">
        <v>13</v>
      </c>
      <c r="B476" s="7" t="s">
        <v>18</v>
      </c>
      <c r="C476" s="20" t="s">
        <v>29</v>
      </c>
      <c r="D476" s="20" t="s">
        <v>34</v>
      </c>
      <c r="E476" s="13">
        <v>2665</v>
      </c>
      <c r="F476" s="1">
        <v>120</v>
      </c>
      <c r="G476" s="1">
        <v>7</v>
      </c>
      <c r="H476" s="1">
        <v>18655</v>
      </c>
      <c r="I476" s="1">
        <v>1865.5</v>
      </c>
      <c r="J476" s="1">
        <v>16789.5</v>
      </c>
      <c r="K476" s="1">
        <v>13325</v>
      </c>
      <c r="L476" s="1">
        <v>3464.5</v>
      </c>
      <c r="M476" s="17">
        <v>41944</v>
      </c>
      <c r="N476" s="7" t="str">
        <f>TEXT(financials[[#This Row],[Date]],"dddd")</f>
        <v>Saturday</v>
      </c>
    </row>
    <row r="477" spans="1:14" x14ac:dyDescent="0.3">
      <c r="A477" s="7" t="s">
        <v>24</v>
      </c>
      <c r="B477" s="7" t="s">
        <v>14</v>
      </c>
      <c r="C477" s="20" t="s">
        <v>29</v>
      </c>
      <c r="D477" s="20" t="s">
        <v>34</v>
      </c>
      <c r="E477" s="13">
        <v>1916</v>
      </c>
      <c r="F477" s="1">
        <v>120</v>
      </c>
      <c r="G477" s="1">
        <v>125</v>
      </c>
      <c r="H477" s="1">
        <v>239500</v>
      </c>
      <c r="I477" s="1">
        <v>23950</v>
      </c>
      <c r="J477" s="1">
        <v>215550</v>
      </c>
      <c r="K477" s="1">
        <v>229920</v>
      </c>
      <c r="L477" s="1">
        <v>-14370</v>
      </c>
      <c r="M477" s="17">
        <v>41609</v>
      </c>
      <c r="N477" s="7" t="str">
        <f>TEXT(financials[[#This Row],[Date]],"dddd")</f>
        <v>Sunday</v>
      </c>
    </row>
    <row r="478" spans="1:14" x14ac:dyDescent="0.3">
      <c r="A478" s="7" t="s">
        <v>25</v>
      </c>
      <c r="B478" s="7" t="s">
        <v>20</v>
      </c>
      <c r="C478" s="20" t="s">
        <v>29</v>
      </c>
      <c r="D478" s="20" t="s">
        <v>34</v>
      </c>
      <c r="E478" s="13">
        <v>853</v>
      </c>
      <c r="F478" s="1">
        <v>120</v>
      </c>
      <c r="G478" s="1">
        <v>300</v>
      </c>
      <c r="H478" s="1">
        <v>255900</v>
      </c>
      <c r="I478" s="1">
        <v>25590</v>
      </c>
      <c r="J478" s="1">
        <v>230310</v>
      </c>
      <c r="K478" s="1">
        <v>213250</v>
      </c>
      <c r="L478" s="1">
        <v>17060</v>
      </c>
      <c r="M478" s="17">
        <v>41974</v>
      </c>
      <c r="N478" s="7" t="str">
        <f>TEXT(financials[[#This Row],[Date]],"dddd")</f>
        <v>Monday</v>
      </c>
    </row>
    <row r="479" spans="1:14" x14ac:dyDescent="0.3">
      <c r="A479" s="7" t="s">
        <v>24</v>
      </c>
      <c r="B479" s="7" t="s">
        <v>21</v>
      </c>
      <c r="C479" s="20" t="s">
        <v>30</v>
      </c>
      <c r="D479" s="20" t="s">
        <v>34</v>
      </c>
      <c r="E479" s="13">
        <v>341</v>
      </c>
      <c r="F479" s="1">
        <v>250</v>
      </c>
      <c r="G479" s="1">
        <v>125</v>
      </c>
      <c r="H479" s="1">
        <v>42625</v>
      </c>
      <c r="I479" s="1">
        <v>4262.5</v>
      </c>
      <c r="J479" s="1">
        <v>38362.5</v>
      </c>
      <c r="K479" s="1">
        <v>40920</v>
      </c>
      <c r="L479" s="1">
        <v>-2557.5</v>
      </c>
      <c r="M479" s="17">
        <v>41760</v>
      </c>
      <c r="N479" s="7" t="str">
        <f>TEXT(financials[[#This Row],[Date]],"dddd")</f>
        <v>Thursday</v>
      </c>
    </row>
    <row r="480" spans="1:14" x14ac:dyDescent="0.3">
      <c r="A480" s="7" t="s">
        <v>19</v>
      </c>
      <c r="B480" s="7" t="s">
        <v>21</v>
      </c>
      <c r="C480" s="20" t="s">
        <v>30</v>
      </c>
      <c r="D480" s="20" t="s">
        <v>34</v>
      </c>
      <c r="E480" s="13">
        <v>641</v>
      </c>
      <c r="F480" s="1">
        <v>250</v>
      </c>
      <c r="G480" s="1">
        <v>15</v>
      </c>
      <c r="H480" s="1">
        <v>9615</v>
      </c>
      <c r="I480" s="1">
        <v>961.5</v>
      </c>
      <c r="J480" s="1">
        <v>8653.5</v>
      </c>
      <c r="K480" s="1">
        <v>6410</v>
      </c>
      <c r="L480" s="1">
        <v>2243.5</v>
      </c>
      <c r="M480" s="17">
        <v>41821</v>
      </c>
      <c r="N480" s="7" t="str">
        <f>TEXT(financials[[#This Row],[Date]],"dddd")</f>
        <v>Tuesday</v>
      </c>
    </row>
    <row r="481" spans="1:14" x14ac:dyDescent="0.3">
      <c r="A481" s="7" t="s">
        <v>13</v>
      </c>
      <c r="B481" s="7" t="s">
        <v>27</v>
      </c>
      <c r="C481" s="20" t="s">
        <v>30</v>
      </c>
      <c r="D481" s="20" t="s">
        <v>34</v>
      </c>
      <c r="E481" s="13">
        <v>2807</v>
      </c>
      <c r="F481" s="1">
        <v>250</v>
      </c>
      <c r="G481" s="1">
        <v>350</v>
      </c>
      <c r="H481" s="1">
        <v>982450</v>
      </c>
      <c r="I481" s="1">
        <v>98245</v>
      </c>
      <c r="J481" s="1">
        <v>884205</v>
      </c>
      <c r="K481" s="1">
        <v>729820</v>
      </c>
      <c r="L481" s="1">
        <v>154385</v>
      </c>
      <c r="M481" s="17">
        <v>41852</v>
      </c>
      <c r="N481" s="7" t="str">
        <f>TEXT(financials[[#This Row],[Date]],"dddd")</f>
        <v>Friday</v>
      </c>
    </row>
    <row r="482" spans="1:14" x14ac:dyDescent="0.3">
      <c r="A482" s="7" t="s">
        <v>25</v>
      </c>
      <c r="B482" s="7" t="s">
        <v>21</v>
      </c>
      <c r="C482" s="20" t="s">
        <v>30</v>
      </c>
      <c r="D482" s="20" t="s">
        <v>34</v>
      </c>
      <c r="E482" s="13">
        <v>432</v>
      </c>
      <c r="F482" s="1">
        <v>250</v>
      </c>
      <c r="G482" s="1">
        <v>300</v>
      </c>
      <c r="H482" s="1">
        <v>129600</v>
      </c>
      <c r="I482" s="1">
        <v>12960</v>
      </c>
      <c r="J482" s="1">
        <v>116640</v>
      </c>
      <c r="K482" s="1">
        <v>108000</v>
      </c>
      <c r="L482" s="1">
        <v>8640</v>
      </c>
      <c r="M482" s="17">
        <v>41883</v>
      </c>
      <c r="N482" s="7" t="str">
        <f>TEXT(financials[[#This Row],[Date]],"dddd")</f>
        <v>Monday</v>
      </c>
    </row>
    <row r="483" spans="1:14" x14ac:dyDescent="0.3">
      <c r="A483" s="7" t="s">
        <v>25</v>
      </c>
      <c r="B483" s="7" t="s">
        <v>27</v>
      </c>
      <c r="C483" s="20" t="s">
        <v>30</v>
      </c>
      <c r="D483" s="20" t="s">
        <v>34</v>
      </c>
      <c r="E483" s="13">
        <v>2294</v>
      </c>
      <c r="F483" s="1">
        <v>250</v>
      </c>
      <c r="G483" s="1">
        <v>300</v>
      </c>
      <c r="H483" s="1">
        <v>688200</v>
      </c>
      <c r="I483" s="1">
        <v>68820</v>
      </c>
      <c r="J483" s="1">
        <v>619380</v>
      </c>
      <c r="K483" s="1">
        <v>573500</v>
      </c>
      <c r="L483" s="1">
        <v>45880</v>
      </c>
      <c r="M483" s="17">
        <v>41548</v>
      </c>
      <c r="N483" s="7" t="str">
        <f>TEXT(financials[[#This Row],[Date]],"dddd")</f>
        <v>Tuesday</v>
      </c>
    </row>
    <row r="484" spans="1:14" x14ac:dyDescent="0.3">
      <c r="A484" s="7" t="s">
        <v>19</v>
      </c>
      <c r="B484" s="7" t="s">
        <v>20</v>
      </c>
      <c r="C484" s="20" t="s">
        <v>30</v>
      </c>
      <c r="D484" s="20" t="s">
        <v>34</v>
      </c>
      <c r="E484" s="13">
        <v>2167</v>
      </c>
      <c r="F484" s="1">
        <v>250</v>
      </c>
      <c r="G484" s="1">
        <v>15</v>
      </c>
      <c r="H484" s="1">
        <v>32505</v>
      </c>
      <c r="I484" s="1">
        <v>3250.5</v>
      </c>
      <c r="J484" s="1">
        <v>29254.5</v>
      </c>
      <c r="K484" s="1">
        <v>21670</v>
      </c>
      <c r="L484" s="1">
        <v>7584.5</v>
      </c>
      <c r="M484" s="17">
        <v>41548</v>
      </c>
      <c r="N484" s="7" t="str">
        <f>TEXT(financials[[#This Row],[Date]],"dddd")</f>
        <v>Tuesday</v>
      </c>
    </row>
    <row r="485" spans="1:14" x14ac:dyDescent="0.3">
      <c r="A485" s="7" t="s">
        <v>24</v>
      </c>
      <c r="B485" s="7" t="s">
        <v>14</v>
      </c>
      <c r="C485" s="20" t="s">
        <v>30</v>
      </c>
      <c r="D485" s="20" t="s">
        <v>34</v>
      </c>
      <c r="E485" s="13">
        <v>2529</v>
      </c>
      <c r="F485" s="1">
        <v>250</v>
      </c>
      <c r="G485" s="1">
        <v>125</v>
      </c>
      <c r="H485" s="1">
        <v>316125</v>
      </c>
      <c r="I485" s="1">
        <v>31612.5</v>
      </c>
      <c r="J485" s="1">
        <v>284512.5</v>
      </c>
      <c r="K485" s="1">
        <v>303480</v>
      </c>
      <c r="L485" s="1">
        <v>-18967.5</v>
      </c>
      <c r="M485" s="17">
        <v>41944</v>
      </c>
      <c r="N485" s="7" t="str">
        <f>TEXT(financials[[#This Row],[Date]],"dddd")</f>
        <v>Saturday</v>
      </c>
    </row>
    <row r="486" spans="1:14" x14ac:dyDescent="0.3">
      <c r="A486" s="7" t="s">
        <v>13</v>
      </c>
      <c r="B486" s="7" t="s">
        <v>18</v>
      </c>
      <c r="C486" s="20" t="s">
        <v>30</v>
      </c>
      <c r="D486" s="20" t="s">
        <v>34</v>
      </c>
      <c r="E486" s="13">
        <v>1870</v>
      </c>
      <c r="F486" s="1">
        <v>250</v>
      </c>
      <c r="G486" s="1">
        <v>350</v>
      </c>
      <c r="H486" s="1">
        <v>654500</v>
      </c>
      <c r="I486" s="1">
        <v>65450</v>
      </c>
      <c r="J486" s="1">
        <v>589050</v>
      </c>
      <c r="K486" s="1">
        <v>486200</v>
      </c>
      <c r="L486" s="1">
        <v>102850</v>
      </c>
      <c r="M486" s="17">
        <v>41609</v>
      </c>
      <c r="N486" s="7" t="str">
        <f>TEXT(financials[[#This Row],[Date]],"dddd")</f>
        <v>Sunday</v>
      </c>
    </row>
    <row r="487" spans="1:14" x14ac:dyDescent="0.3">
      <c r="A487" s="7" t="s">
        <v>24</v>
      </c>
      <c r="B487" s="7" t="s">
        <v>27</v>
      </c>
      <c r="C487" s="20" t="s">
        <v>31</v>
      </c>
      <c r="D487" s="20" t="s">
        <v>34</v>
      </c>
      <c r="E487" s="13">
        <v>579</v>
      </c>
      <c r="F487" s="1">
        <v>260</v>
      </c>
      <c r="G487" s="1">
        <v>125</v>
      </c>
      <c r="H487" s="1">
        <v>72375</v>
      </c>
      <c r="I487" s="1">
        <v>7237.5</v>
      </c>
      <c r="J487" s="1">
        <v>65137.5</v>
      </c>
      <c r="K487" s="1">
        <v>69480</v>
      </c>
      <c r="L487" s="1">
        <v>-4342.5</v>
      </c>
      <c r="M487" s="17">
        <v>41640</v>
      </c>
      <c r="N487" s="7" t="str">
        <f>TEXT(financials[[#This Row],[Date]],"dddd")</f>
        <v>Wednesday</v>
      </c>
    </row>
    <row r="488" spans="1:14" x14ac:dyDescent="0.3">
      <c r="A488" s="7" t="s">
        <v>13</v>
      </c>
      <c r="B488" s="7" t="s">
        <v>14</v>
      </c>
      <c r="C488" s="20" t="s">
        <v>31</v>
      </c>
      <c r="D488" s="20" t="s">
        <v>34</v>
      </c>
      <c r="E488" s="13">
        <v>2240</v>
      </c>
      <c r="F488" s="1">
        <v>260</v>
      </c>
      <c r="G488" s="1">
        <v>350</v>
      </c>
      <c r="H488" s="1">
        <v>784000</v>
      </c>
      <c r="I488" s="1">
        <v>78400</v>
      </c>
      <c r="J488" s="1">
        <v>705600</v>
      </c>
      <c r="K488" s="1">
        <v>582400</v>
      </c>
      <c r="L488" s="1">
        <v>123200</v>
      </c>
      <c r="M488" s="17">
        <v>41671</v>
      </c>
      <c r="N488" s="7" t="str">
        <f>TEXT(financials[[#This Row],[Date]],"dddd")</f>
        <v>Saturday</v>
      </c>
    </row>
    <row r="489" spans="1:14" x14ac:dyDescent="0.3">
      <c r="A489" s="7" t="s">
        <v>25</v>
      </c>
      <c r="B489" s="7" t="s">
        <v>27</v>
      </c>
      <c r="C489" s="20" t="s">
        <v>31</v>
      </c>
      <c r="D489" s="20" t="s">
        <v>34</v>
      </c>
      <c r="E489" s="13">
        <v>2993</v>
      </c>
      <c r="F489" s="1">
        <v>260</v>
      </c>
      <c r="G489" s="1">
        <v>300</v>
      </c>
      <c r="H489" s="1">
        <v>897900</v>
      </c>
      <c r="I489" s="1">
        <v>89790</v>
      </c>
      <c r="J489" s="1">
        <v>808110</v>
      </c>
      <c r="K489" s="1">
        <v>748250</v>
      </c>
      <c r="L489" s="1">
        <v>59860</v>
      </c>
      <c r="M489" s="17">
        <v>41699</v>
      </c>
      <c r="N489" s="7" t="str">
        <f>TEXT(financials[[#This Row],[Date]],"dddd")</f>
        <v>Saturday</v>
      </c>
    </row>
    <row r="490" spans="1:14" x14ac:dyDescent="0.3">
      <c r="A490" s="7" t="s">
        <v>23</v>
      </c>
      <c r="B490" s="7" t="s">
        <v>14</v>
      </c>
      <c r="C490" s="20" t="s">
        <v>31</v>
      </c>
      <c r="D490" s="20" t="s">
        <v>34</v>
      </c>
      <c r="E490" s="13">
        <v>3520.5</v>
      </c>
      <c r="F490" s="1">
        <v>260</v>
      </c>
      <c r="G490" s="1">
        <v>12</v>
      </c>
      <c r="H490" s="1">
        <v>42246</v>
      </c>
      <c r="I490" s="1">
        <v>4224.6000000000004</v>
      </c>
      <c r="J490" s="1">
        <v>38021.4</v>
      </c>
      <c r="K490" s="1">
        <v>10561.5</v>
      </c>
      <c r="L490" s="1">
        <v>27459.9</v>
      </c>
      <c r="M490" s="17">
        <v>41730</v>
      </c>
      <c r="N490" s="7" t="str">
        <f>TEXT(financials[[#This Row],[Date]],"dddd")</f>
        <v>Tuesday</v>
      </c>
    </row>
    <row r="491" spans="1:14" x14ac:dyDescent="0.3">
      <c r="A491" s="7" t="s">
        <v>13</v>
      </c>
      <c r="B491" s="7" t="s">
        <v>21</v>
      </c>
      <c r="C491" s="20" t="s">
        <v>31</v>
      </c>
      <c r="D491" s="20" t="s">
        <v>34</v>
      </c>
      <c r="E491" s="13">
        <v>2039</v>
      </c>
      <c r="F491" s="1">
        <v>260</v>
      </c>
      <c r="G491" s="1">
        <v>20</v>
      </c>
      <c r="H491" s="1">
        <v>40780</v>
      </c>
      <c r="I491" s="1">
        <v>4078</v>
      </c>
      <c r="J491" s="1">
        <v>36702</v>
      </c>
      <c r="K491" s="1">
        <v>20390</v>
      </c>
      <c r="L491" s="1">
        <v>16312</v>
      </c>
      <c r="M491" s="17">
        <v>41760</v>
      </c>
      <c r="N491" s="7" t="str">
        <f>TEXT(financials[[#This Row],[Date]],"dddd")</f>
        <v>Thursday</v>
      </c>
    </row>
    <row r="492" spans="1:14" x14ac:dyDescent="0.3">
      <c r="A492" s="7" t="s">
        <v>23</v>
      </c>
      <c r="B492" s="7" t="s">
        <v>18</v>
      </c>
      <c r="C492" s="20" t="s">
        <v>31</v>
      </c>
      <c r="D492" s="20" t="s">
        <v>34</v>
      </c>
      <c r="E492" s="13">
        <v>2574</v>
      </c>
      <c r="F492" s="1">
        <v>260</v>
      </c>
      <c r="G492" s="1">
        <v>12</v>
      </c>
      <c r="H492" s="1">
        <v>30888</v>
      </c>
      <c r="I492" s="1">
        <v>3088.8</v>
      </c>
      <c r="J492" s="1">
        <v>27799.200000000001</v>
      </c>
      <c r="K492" s="1">
        <v>7722</v>
      </c>
      <c r="L492" s="1">
        <v>20077.2</v>
      </c>
      <c r="M492" s="17">
        <v>41852</v>
      </c>
      <c r="N492" s="7" t="str">
        <f>TEXT(financials[[#This Row],[Date]],"dddd")</f>
        <v>Friday</v>
      </c>
    </row>
    <row r="493" spans="1:14" x14ac:dyDescent="0.3">
      <c r="A493" s="7" t="s">
        <v>13</v>
      </c>
      <c r="B493" s="7" t="s">
        <v>14</v>
      </c>
      <c r="C493" s="20" t="s">
        <v>31</v>
      </c>
      <c r="D493" s="20" t="s">
        <v>34</v>
      </c>
      <c r="E493" s="13">
        <v>707</v>
      </c>
      <c r="F493" s="1">
        <v>260</v>
      </c>
      <c r="G493" s="1">
        <v>350</v>
      </c>
      <c r="H493" s="1">
        <v>247450</v>
      </c>
      <c r="I493" s="1">
        <v>24745</v>
      </c>
      <c r="J493" s="1">
        <v>222705</v>
      </c>
      <c r="K493" s="1">
        <v>183820</v>
      </c>
      <c r="L493" s="1">
        <v>38885</v>
      </c>
      <c r="M493" s="17">
        <v>41883</v>
      </c>
      <c r="N493" s="7" t="str">
        <f>TEXT(financials[[#This Row],[Date]],"dddd")</f>
        <v>Monday</v>
      </c>
    </row>
    <row r="494" spans="1:14" x14ac:dyDescent="0.3">
      <c r="A494" s="7" t="s">
        <v>19</v>
      </c>
      <c r="B494" s="7" t="s">
        <v>20</v>
      </c>
      <c r="C494" s="20" t="s">
        <v>31</v>
      </c>
      <c r="D494" s="20" t="s">
        <v>34</v>
      </c>
      <c r="E494" s="13">
        <v>2072</v>
      </c>
      <c r="F494" s="1">
        <v>260</v>
      </c>
      <c r="G494" s="1">
        <v>15</v>
      </c>
      <c r="H494" s="1">
        <v>31080</v>
      </c>
      <c r="I494" s="1">
        <v>3108</v>
      </c>
      <c r="J494" s="1">
        <v>27972</v>
      </c>
      <c r="K494" s="1">
        <v>20720</v>
      </c>
      <c r="L494" s="1">
        <v>7252</v>
      </c>
      <c r="M494" s="17">
        <v>41974</v>
      </c>
      <c r="N494" s="7" t="str">
        <f>TEXT(financials[[#This Row],[Date]],"dddd")</f>
        <v>Monday</v>
      </c>
    </row>
    <row r="495" spans="1:14" x14ac:dyDescent="0.3">
      <c r="A495" s="7" t="s">
        <v>25</v>
      </c>
      <c r="B495" s="7" t="s">
        <v>20</v>
      </c>
      <c r="C495" s="20" t="s">
        <v>31</v>
      </c>
      <c r="D495" s="20" t="s">
        <v>34</v>
      </c>
      <c r="E495" s="13">
        <v>853</v>
      </c>
      <c r="F495" s="1">
        <v>260</v>
      </c>
      <c r="G495" s="1">
        <v>300</v>
      </c>
      <c r="H495" s="1">
        <v>255900</v>
      </c>
      <c r="I495" s="1">
        <v>25590</v>
      </c>
      <c r="J495" s="1">
        <v>230310</v>
      </c>
      <c r="K495" s="1">
        <v>213250</v>
      </c>
      <c r="L495" s="1">
        <v>17060</v>
      </c>
      <c r="M495" s="17">
        <v>41974</v>
      </c>
      <c r="N495" s="7" t="str">
        <f>TEXT(financials[[#This Row],[Date]],"dddd")</f>
        <v>Monday</v>
      </c>
    </row>
    <row r="496" spans="1:14" x14ac:dyDescent="0.3">
      <c r="A496" s="7" t="s">
        <v>23</v>
      </c>
      <c r="B496" s="7" t="s">
        <v>20</v>
      </c>
      <c r="C496" s="20" t="s">
        <v>15</v>
      </c>
      <c r="D496" s="20" t="s">
        <v>34</v>
      </c>
      <c r="E496" s="13">
        <v>1198</v>
      </c>
      <c r="F496" s="1">
        <v>3</v>
      </c>
      <c r="G496" s="1">
        <v>12</v>
      </c>
      <c r="H496" s="1">
        <v>14376</v>
      </c>
      <c r="I496" s="1">
        <v>1581.36</v>
      </c>
      <c r="J496" s="1">
        <v>12794.64</v>
      </c>
      <c r="K496" s="1">
        <v>3594</v>
      </c>
      <c r="L496" s="1">
        <v>9200.64</v>
      </c>
      <c r="M496" s="17">
        <v>41548</v>
      </c>
      <c r="N496" s="7" t="str">
        <f>TEXT(financials[[#This Row],[Date]],"dddd")</f>
        <v>Tuesday</v>
      </c>
    </row>
    <row r="497" spans="1:14" x14ac:dyDescent="0.3">
      <c r="A497" s="7" t="s">
        <v>13</v>
      </c>
      <c r="B497" s="7" t="s">
        <v>20</v>
      </c>
      <c r="C497" s="20" t="s">
        <v>28</v>
      </c>
      <c r="D497" s="20" t="s">
        <v>34</v>
      </c>
      <c r="E497" s="13">
        <v>2532</v>
      </c>
      <c r="F497" s="1">
        <v>10</v>
      </c>
      <c r="G497" s="1">
        <v>7</v>
      </c>
      <c r="H497" s="1">
        <v>17724</v>
      </c>
      <c r="I497" s="1">
        <v>1949.64</v>
      </c>
      <c r="J497" s="1">
        <v>15774.36</v>
      </c>
      <c r="K497" s="1">
        <v>12660</v>
      </c>
      <c r="L497" s="1">
        <v>3114.36</v>
      </c>
      <c r="M497" s="17">
        <v>41730</v>
      </c>
      <c r="N497" s="7" t="str">
        <f>TEXT(financials[[#This Row],[Date]],"dddd")</f>
        <v>Tuesday</v>
      </c>
    </row>
    <row r="498" spans="1:14" x14ac:dyDescent="0.3">
      <c r="A498" s="7" t="s">
        <v>23</v>
      </c>
      <c r="B498" s="7" t="s">
        <v>20</v>
      </c>
      <c r="C498" s="20" t="s">
        <v>28</v>
      </c>
      <c r="D498" s="20" t="s">
        <v>34</v>
      </c>
      <c r="E498" s="13">
        <v>1198</v>
      </c>
      <c r="F498" s="1">
        <v>10</v>
      </c>
      <c r="G498" s="1">
        <v>12</v>
      </c>
      <c r="H498" s="1">
        <v>14376</v>
      </c>
      <c r="I498" s="1">
        <v>1581.36</v>
      </c>
      <c r="J498" s="1">
        <v>12794.64</v>
      </c>
      <c r="K498" s="1">
        <v>3594</v>
      </c>
      <c r="L498" s="1">
        <v>9200.64</v>
      </c>
      <c r="M498" s="17">
        <v>41548</v>
      </c>
      <c r="N498" s="7" t="str">
        <f>TEXT(financials[[#This Row],[Date]],"dddd")</f>
        <v>Tuesday</v>
      </c>
    </row>
    <row r="499" spans="1:14" x14ac:dyDescent="0.3">
      <c r="A499" s="7" t="s">
        <v>19</v>
      </c>
      <c r="B499" s="7" t="s">
        <v>14</v>
      </c>
      <c r="C499" s="20" t="s">
        <v>29</v>
      </c>
      <c r="D499" s="20" t="s">
        <v>34</v>
      </c>
      <c r="E499" s="13">
        <v>384</v>
      </c>
      <c r="F499" s="1">
        <v>120</v>
      </c>
      <c r="G499" s="1">
        <v>15</v>
      </c>
      <c r="H499" s="1">
        <v>5760</v>
      </c>
      <c r="I499" s="1">
        <v>633.6</v>
      </c>
      <c r="J499" s="1">
        <v>5126.3999999999996</v>
      </c>
      <c r="K499" s="1">
        <v>3840</v>
      </c>
      <c r="L499" s="1">
        <v>1286.4000000000001</v>
      </c>
      <c r="M499" s="17">
        <v>41640</v>
      </c>
      <c r="N499" s="7" t="str">
        <f>TEXT(financials[[#This Row],[Date]],"dddd")</f>
        <v>Wednesday</v>
      </c>
    </row>
    <row r="500" spans="1:14" x14ac:dyDescent="0.3">
      <c r="A500" s="7" t="s">
        <v>23</v>
      </c>
      <c r="B500" s="7" t="s">
        <v>18</v>
      </c>
      <c r="C500" s="20" t="s">
        <v>29</v>
      </c>
      <c r="D500" s="20" t="s">
        <v>34</v>
      </c>
      <c r="E500" s="13">
        <v>472</v>
      </c>
      <c r="F500" s="1">
        <v>120</v>
      </c>
      <c r="G500" s="1">
        <v>12</v>
      </c>
      <c r="H500" s="1">
        <v>5664</v>
      </c>
      <c r="I500" s="1">
        <v>623.04</v>
      </c>
      <c r="J500" s="1">
        <v>5040.96</v>
      </c>
      <c r="K500" s="1">
        <v>1416</v>
      </c>
      <c r="L500" s="1">
        <v>3624.96</v>
      </c>
      <c r="M500" s="17">
        <v>41913</v>
      </c>
      <c r="N500" s="7" t="str">
        <f>TEXT(financials[[#This Row],[Date]],"dddd")</f>
        <v>Wednesday</v>
      </c>
    </row>
    <row r="501" spans="1:14" x14ac:dyDescent="0.3">
      <c r="A501" s="7" t="s">
        <v>13</v>
      </c>
      <c r="B501" s="7" t="s">
        <v>27</v>
      </c>
      <c r="C501" s="20" t="s">
        <v>30</v>
      </c>
      <c r="D501" s="20" t="s">
        <v>34</v>
      </c>
      <c r="E501" s="13">
        <v>1579</v>
      </c>
      <c r="F501" s="1">
        <v>250</v>
      </c>
      <c r="G501" s="1">
        <v>7</v>
      </c>
      <c r="H501" s="1">
        <v>11053</v>
      </c>
      <c r="I501" s="1">
        <v>1215.83</v>
      </c>
      <c r="J501" s="1">
        <v>9837.17</v>
      </c>
      <c r="K501" s="1">
        <v>7895</v>
      </c>
      <c r="L501" s="1">
        <v>1942.17</v>
      </c>
      <c r="M501" s="17">
        <v>41699</v>
      </c>
      <c r="N501" s="7" t="str">
        <f>TEXT(financials[[#This Row],[Date]],"dddd")</f>
        <v>Saturday</v>
      </c>
    </row>
    <row r="502" spans="1:14" x14ac:dyDescent="0.3">
      <c r="A502" s="7" t="s">
        <v>23</v>
      </c>
      <c r="B502" s="7" t="s">
        <v>21</v>
      </c>
      <c r="C502" s="20" t="s">
        <v>30</v>
      </c>
      <c r="D502" s="20" t="s">
        <v>34</v>
      </c>
      <c r="E502" s="13">
        <v>1005</v>
      </c>
      <c r="F502" s="1">
        <v>250</v>
      </c>
      <c r="G502" s="1">
        <v>12</v>
      </c>
      <c r="H502" s="1">
        <v>12060</v>
      </c>
      <c r="I502" s="1">
        <v>1326.6</v>
      </c>
      <c r="J502" s="1">
        <v>10733.4</v>
      </c>
      <c r="K502" s="1">
        <v>3015</v>
      </c>
      <c r="L502" s="1">
        <v>7718.4</v>
      </c>
      <c r="M502" s="17">
        <v>41518</v>
      </c>
      <c r="N502" s="7" t="str">
        <f>TEXT(financials[[#This Row],[Date]],"dddd")</f>
        <v>Sunday</v>
      </c>
    </row>
    <row r="503" spans="1:14" x14ac:dyDescent="0.3">
      <c r="A503" s="7" t="s">
        <v>19</v>
      </c>
      <c r="B503" s="7" t="s">
        <v>27</v>
      </c>
      <c r="C503" s="20" t="s">
        <v>31</v>
      </c>
      <c r="D503" s="20" t="s">
        <v>34</v>
      </c>
      <c r="E503" s="13">
        <v>3199.5</v>
      </c>
      <c r="F503" s="1">
        <v>260</v>
      </c>
      <c r="G503" s="1">
        <v>15</v>
      </c>
      <c r="H503" s="1">
        <v>47992.5</v>
      </c>
      <c r="I503" s="1">
        <v>5279.1750000000002</v>
      </c>
      <c r="J503" s="1">
        <v>42713.324999999997</v>
      </c>
      <c r="K503" s="1">
        <v>31995</v>
      </c>
      <c r="L503" s="1">
        <v>10718.325000000001</v>
      </c>
      <c r="M503" s="17">
        <v>41821</v>
      </c>
      <c r="N503" s="7" t="str">
        <f>TEXT(financials[[#This Row],[Date]],"dddd")</f>
        <v>Tuesday</v>
      </c>
    </row>
    <row r="504" spans="1:14" x14ac:dyDescent="0.3">
      <c r="A504" s="7" t="s">
        <v>23</v>
      </c>
      <c r="B504" s="7" t="s">
        <v>18</v>
      </c>
      <c r="C504" s="20" t="s">
        <v>31</v>
      </c>
      <c r="D504" s="20" t="s">
        <v>34</v>
      </c>
      <c r="E504" s="13">
        <v>472</v>
      </c>
      <c r="F504" s="1">
        <v>260</v>
      </c>
      <c r="G504" s="1">
        <v>12</v>
      </c>
      <c r="H504" s="1">
        <v>5664</v>
      </c>
      <c r="I504" s="1">
        <v>623.04</v>
      </c>
      <c r="J504" s="1">
        <v>5040.96</v>
      </c>
      <c r="K504" s="1">
        <v>1416</v>
      </c>
      <c r="L504" s="1">
        <v>3624.96</v>
      </c>
      <c r="M504" s="17">
        <v>41913</v>
      </c>
      <c r="N504" s="7" t="str">
        <f>TEXT(financials[[#This Row],[Date]],"dddd")</f>
        <v>Wednesday</v>
      </c>
    </row>
    <row r="505" spans="1:14" x14ac:dyDescent="0.3">
      <c r="A505" s="7" t="s">
        <v>23</v>
      </c>
      <c r="B505" s="7" t="s">
        <v>14</v>
      </c>
      <c r="C505" s="20" t="s">
        <v>15</v>
      </c>
      <c r="D505" s="20" t="s">
        <v>34</v>
      </c>
      <c r="E505" s="13">
        <v>1937</v>
      </c>
      <c r="F505" s="1">
        <v>3</v>
      </c>
      <c r="G505" s="1">
        <v>12</v>
      </c>
      <c r="H505" s="1">
        <v>23244</v>
      </c>
      <c r="I505" s="1">
        <v>2556.84</v>
      </c>
      <c r="J505" s="1">
        <v>20687.16</v>
      </c>
      <c r="K505" s="1">
        <v>5811</v>
      </c>
      <c r="L505" s="1">
        <v>14876.16</v>
      </c>
      <c r="M505" s="17">
        <v>41671</v>
      </c>
      <c r="N505" s="7" t="str">
        <f>TEXT(financials[[#This Row],[Date]],"dddd")</f>
        <v>Saturday</v>
      </c>
    </row>
    <row r="506" spans="1:14" x14ac:dyDescent="0.3">
      <c r="A506" s="7" t="s">
        <v>13</v>
      </c>
      <c r="B506" s="7" t="s">
        <v>18</v>
      </c>
      <c r="C506" s="20" t="s">
        <v>15</v>
      </c>
      <c r="D506" s="20" t="s">
        <v>34</v>
      </c>
      <c r="E506" s="13">
        <v>792</v>
      </c>
      <c r="F506" s="1">
        <v>3</v>
      </c>
      <c r="G506" s="1">
        <v>350</v>
      </c>
      <c r="H506" s="1">
        <v>277200</v>
      </c>
      <c r="I506" s="1">
        <v>30492</v>
      </c>
      <c r="J506" s="1">
        <v>246708</v>
      </c>
      <c r="K506" s="1">
        <v>205920</v>
      </c>
      <c r="L506" s="1">
        <v>40788</v>
      </c>
      <c r="M506" s="17">
        <v>41699</v>
      </c>
      <c r="N506" s="7" t="str">
        <f>TEXT(financials[[#This Row],[Date]],"dddd")</f>
        <v>Saturday</v>
      </c>
    </row>
    <row r="507" spans="1:14" x14ac:dyDescent="0.3">
      <c r="A507" s="7" t="s">
        <v>25</v>
      </c>
      <c r="B507" s="7" t="s">
        <v>18</v>
      </c>
      <c r="C507" s="20" t="s">
        <v>15</v>
      </c>
      <c r="D507" s="20" t="s">
        <v>34</v>
      </c>
      <c r="E507" s="13">
        <v>2811</v>
      </c>
      <c r="F507" s="1">
        <v>3</v>
      </c>
      <c r="G507" s="1">
        <v>300</v>
      </c>
      <c r="H507" s="1">
        <v>843300</v>
      </c>
      <c r="I507" s="1">
        <v>92763</v>
      </c>
      <c r="J507" s="1">
        <v>750537</v>
      </c>
      <c r="K507" s="1">
        <v>702750</v>
      </c>
      <c r="L507" s="1">
        <v>47787</v>
      </c>
      <c r="M507" s="17">
        <v>41821</v>
      </c>
      <c r="N507" s="7" t="str">
        <f>TEXT(financials[[#This Row],[Date]],"dddd")</f>
        <v>Tuesday</v>
      </c>
    </row>
    <row r="508" spans="1:14" x14ac:dyDescent="0.3">
      <c r="A508" s="7" t="s">
        <v>24</v>
      </c>
      <c r="B508" s="7" t="s">
        <v>20</v>
      </c>
      <c r="C508" s="20" t="s">
        <v>15</v>
      </c>
      <c r="D508" s="20" t="s">
        <v>34</v>
      </c>
      <c r="E508" s="13">
        <v>2441</v>
      </c>
      <c r="F508" s="1">
        <v>3</v>
      </c>
      <c r="G508" s="1">
        <v>125</v>
      </c>
      <c r="H508" s="1">
        <v>305125</v>
      </c>
      <c r="I508" s="1">
        <v>33563.75</v>
      </c>
      <c r="J508" s="1">
        <v>271561.25</v>
      </c>
      <c r="K508" s="1">
        <v>292920</v>
      </c>
      <c r="L508" s="1">
        <v>-21358.75</v>
      </c>
      <c r="M508" s="17">
        <v>41913</v>
      </c>
      <c r="N508" s="7" t="str">
        <f>TEXT(financials[[#This Row],[Date]],"dddd")</f>
        <v>Wednesday</v>
      </c>
    </row>
    <row r="509" spans="1:14" x14ac:dyDescent="0.3">
      <c r="A509" s="7" t="s">
        <v>19</v>
      </c>
      <c r="B509" s="7" t="s">
        <v>14</v>
      </c>
      <c r="C509" s="20" t="s">
        <v>15</v>
      </c>
      <c r="D509" s="20" t="s">
        <v>34</v>
      </c>
      <c r="E509" s="13">
        <v>1560</v>
      </c>
      <c r="F509" s="1">
        <v>3</v>
      </c>
      <c r="G509" s="1">
        <v>15</v>
      </c>
      <c r="H509" s="1">
        <v>23400</v>
      </c>
      <c r="I509" s="1">
        <v>2574</v>
      </c>
      <c r="J509" s="1">
        <v>20826</v>
      </c>
      <c r="K509" s="1">
        <v>15600</v>
      </c>
      <c r="L509" s="1">
        <v>5226</v>
      </c>
      <c r="M509" s="17">
        <v>41579</v>
      </c>
      <c r="N509" s="7" t="str">
        <f>TEXT(financials[[#This Row],[Date]],"dddd")</f>
        <v>Friday</v>
      </c>
    </row>
    <row r="510" spans="1:14" x14ac:dyDescent="0.3">
      <c r="A510" s="7" t="s">
        <v>13</v>
      </c>
      <c r="B510" s="7" t="s">
        <v>21</v>
      </c>
      <c r="C510" s="20" t="s">
        <v>15</v>
      </c>
      <c r="D510" s="20" t="s">
        <v>34</v>
      </c>
      <c r="E510" s="13">
        <v>2706</v>
      </c>
      <c r="F510" s="1">
        <v>3</v>
      </c>
      <c r="G510" s="1">
        <v>7</v>
      </c>
      <c r="H510" s="1">
        <v>18942</v>
      </c>
      <c r="I510" s="1">
        <v>2083.62</v>
      </c>
      <c r="J510" s="1">
        <v>16858.38</v>
      </c>
      <c r="K510" s="1">
        <v>13530</v>
      </c>
      <c r="L510" s="1">
        <v>3328.38</v>
      </c>
      <c r="M510" s="17">
        <v>41579</v>
      </c>
      <c r="N510" s="7" t="str">
        <f>TEXT(financials[[#This Row],[Date]],"dddd")</f>
        <v>Friday</v>
      </c>
    </row>
    <row r="511" spans="1:14" x14ac:dyDescent="0.3">
      <c r="A511" s="7" t="s">
        <v>13</v>
      </c>
      <c r="B511" s="7" t="s">
        <v>18</v>
      </c>
      <c r="C511" s="20" t="s">
        <v>22</v>
      </c>
      <c r="D511" s="20" t="s">
        <v>34</v>
      </c>
      <c r="E511" s="13">
        <v>766</v>
      </c>
      <c r="F511" s="1">
        <v>5</v>
      </c>
      <c r="G511" s="1">
        <v>350</v>
      </c>
      <c r="H511" s="1">
        <v>268100</v>
      </c>
      <c r="I511" s="1">
        <v>29491</v>
      </c>
      <c r="J511" s="1">
        <v>238609</v>
      </c>
      <c r="K511" s="1">
        <v>199160</v>
      </c>
      <c r="L511" s="1">
        <v>39449</v>
      </c>
      <c r="M511" s="17">
        <v>41640</v>
      </c>
      <c r="N511" s="7" t="str">
        <f>TEXT(financials[[#This Row],[Date]],"dddd")</f>
        <v>Wednesday</v>
      </c>
    </row>
    <row r="512" spans="1:14" x14ac:dyDescent="0.3">
      <c r="A512" s="7" t="s">
        <v>13</v>
      </c>
      <c r="B512" s="7" t="s">
        <v>18</v>
      </c>
      <c r="C512" s="20" t="s">
        <v>22</v>
      </c>
      <c r="D512" s="20" t="s">
        <v>34</v>
      </c>
      <c r="E512" s="13">
        <v>2992</v>
      </c>
      <c r="F512" s="1">
        <v>5</v>
      </c>
      <c r="G512" s="1">
        <v>20</v>
      </c>
      <c r="H512" s="1">
        <v>59840</v>
      </c>
      <c r="I512" s="1">
        <v>6582.4</v>
      </c>
      <c r="J512" s="1">
        <v>53257.599999999999</v>
      </c>
      <c r="K512" s="1">
        <v>29920</v>
      </c>
      <c r="L512" s="1">
        <v>23337.599999999999</v>
      </c>
      <c r="M512" s="17">
        <v>41548</v>
      </c>
      <c r="N512" s="7" t="str">
        <f>TEXT(financials[[#This Row],[Date]],"dddd")</f>
        <v>Tuesday</v>
      </c>
    </row>
    <row r="513" spans="1:14" x14ac:dyDescent="0.3">
      <c r="A513" s="7" t="s">
        <v>19</v>
      </c>
      <c r="B513" s="7" t="s">
        <v>21</v>
      </c>
      <c r="C513" s="20" t="s">
        <v>22</v>
      </c>
      <c r="D513" s="20" t="s">
        <v>34</v>
      </c>
      <c r="E513" s="13">
        <v>2157</v>
      </c>
      <c r="F513" s="1">
        <v>5</v>
      </c>
      <c r="G513" s="1">
        <v>15</v>
      </c>
      <c r="H513" s="1">
        <v>32355</v>
      </c>
      <c r="I513" s="1">
        <v>3559.05</v>
      </c>
      <c r="J513" s="1">
        <v>28795.95</v>
      </c>
      <c r="K513" s="1">
        <v>21570</v>
      </c>
      <c r="L513" s="1">
        <v>7225.95</v>
      </c>
      <c r="M513" s="17">
        <v>41974</v>
      </c>
      <c r="N513" s="7" t="str">
        <f>TEXT(financials[[#This Row],[Date]],"dddd")</f>
        <v>Monday</v>
      </c>
    </row>
    <row r="514" spans="1:14" x14ac:dyDescent="0.3">
      <c r="A514" s="7" t="s">
        <v>25</v>
      </c>
      <c r="B514" s="7" t="s">
        <v>14</v>
      </c>
      <c r="C514" s="20" t="s">
        <v>28</v>
      </c>
      <c r="D514" s="20" t="s">
        <v>34</v>
      </c>
      <c r="E514" s="13">
        <v>873</v>
      </c>
      <c r="F514" s="1">
        <v>10</v>
      </c>
      <c r="G514" s="1">
        <v>300</v>
      </c>
      <c r="H514" s="1">
        <v>261900</v>
      </c>
      <c r="I514" s="1">
        <v>28809</v>
      </c>
      <c r="J514" s="1">
        <v>233091</v>
      </c>
      <c r="K514" s="1">
        <v>218250</v>
      </c>
      <c r="L514" s="1">
        <v>14841</v>
      </c>
      <c r="M514" s="17">
        <v>41640</v>
      </c>
      <c r="N514" s="7" t="str">
        <f>TEXT(financials[[#This Row],[Date]],"dddd")</f>
        <v>Wednesday</v>
      </c>
    </row>
    <row r="515" spans="1:14" x14ac:dyDescent="0.3">
      <c r="A515" s="7" t="s">
        <v>13</v>
      </c>
      <c r="B515" s="7" t="s">
        <v>21</v>
      </c>
      <c r="C515" s="20" t="s">
        <v>28</v>
      </c>
      <c r="D515" s="20" t="s">
        <v>34</v>
      </c>
      <c r="E515" s="13">
        <v>1122</v>
      </c>
      <c r="F515" s="1">
        <v>10</v>
      </c>
      <c r="G515" s="1">
        <v>20</v>
      </c>
      <c r="H515" s="1">
        <v>22440</v>
      </c>
      <c r="I515" s="1">
        <v>2468.4</v>
      </c>
      <c r="J515" s="1">
        <v>19971.599999999999</v>
      </c>
      <c r="K515" s="1">
        <v>11220</v>
      </c>
      <c r="L515" s="1">
        <v>8751.6</v>
      </c>
      <c r="M515" s="17">
        <v>41699</v>
      </c>
      <c r="N515" s="7" t="str">
        <f>TEXT(financials[[#This Row],[Date]],"dddd")</f>
        <v>Saturday</v>
      </c>
    </row>
    <row r="516" spans="1:14" x14ac:dyDescent="0.3">
      <c r="A516" s="7" t="s">
        <v>13</v>
      </c>
      <c r="B516" s="7" t="s">
        <v>14</v>
      </c>
      <c r="C516" s="20" t="s">
        <v>28</v>
      </c>
      <c r="D516" s="20" t="s">
        <v>34</v>
      </c>
      <c r="E516" s="13">
        <v>2104.5</v>
      </c>
      <c r="F516" s="1">
        <v>10</v>
      </c>
      <c r="G516" s="1">
        <v>350</v>
      </c>
      <c r="H516" s="1">
        <v>736575</v>
      </c>
      <c r="I516" s="1">
        <v>81023.25</v>
      </c>
      <c r="J516" s="1">
        <v>655551.75</v>
      </c>
      <c r="K516" s="1">
        <v>547170</v>
      </c>
      <c r="L516" s="1">
        <v>108381.75</v>
      </c>
      <c r="M516" s="17">
        <v>41821</v>
      </c>
      <c r="N516" s="7" t="str">
        <f>TEXT(financials[[#This Row],[Date]],"dddd")</f>
        <v>Tuesday</v>
      </c>
    </row>
    <row r="517" spans="1:14" x14ac:dyDescent="0.3">
      <c r="A517" s="7" t="s">
        <v>23</v>
      </c>
      <c r="B517" s="7" t="s">
        <v>14</v>
      </c>
      <c r="C517" s="20" t="s">
        <v>28</v>
      </c>
      <c r="D517" s="20" t="s">
        <v>34</v>
      </c>
      <c r="E517" s="13">
        <v>4026</v>
      </c>
      <c r="F517" s="1">
        <v>10</v>
      </c>
      <c r="G517" s="1">
        <v>12</v>
      </c>
      <c r="H517" s="1">
        <v>48312</v>
      </c>
      <c r="I517" s="1">
        <v>5314.32</v>
      </c>
      <c r="J517" s="1">
        <v>42997.68</v>
      </c>
      <c r="K517" s="1">
        <v>12078</v>
      </c>
      <c r="L517" s="1">
        <v>30919.68</v>
      </c>
      <c r="M517" s="17">
        <v>41821</v>
      </c>
      <c r="N517" s="7" t="str">
        <f>TEXT(financials[[#This Row],[Date]],"dddd")</f>
        <v>Tuesday</v>
      </c>
    </row>
    <row r="518" spans="1:14" x14ac:dyDescent="0.3">
      <c r="A518" s="7" t="s">
        <v>23</v>
      </c>
      <c r="B518" s="7" t="s">
        <v>20</v>
      </c>
      <c r="C518" s="20" t="s">
        <v>28</v>
      </c>
      <c r="D518" s="20" t="s">
        <v>34</v>
      </c>
      <c r="E518" s="13">
        <v>2425.5</v>
      </c>
      <c r="F518" s="1">
        <v>10</v>
      </c>
      <c r="G518" s="1">
        <v>12</v>
      </c>
      <c r="H518" s="1">
        <v>29106</v>
      </c>
      <c r="I518" s="1">
        <v>3201.66</v>
      </c>
      <c r="J518" s="1">
        <v>25904.34</v>
      </c>
      <c r="K518" s="1">
        <v>7276.5</v>
      </c>
      <c r="L518" s="1">
        <v>18627.84</v>
      </c>
      <c r="M518" s="17">
        <v>41821</v>
      </c>
      <c r="N518" s="7" t="str">
        <f>TEXT(financials[[#This Row],[Date]],"dddd")</f>
        <v>Tuesday</v>
      </c>
    </row>
    <row r="519" spans="1:14" x14ac:dyDescent="0.3">
      <c r="A519" s="7" t="s">
        <v>13</v>
      </c>
      <c r="B519" s="7" t="s">
        <v>14</v>
      </c>
      <c r="C519" s="20" t="s">
        <v>28</v>
      </c>
      <c r="D519" s="20" t="s">
        <v>34</v>
      </c>
      <c r="E519" s="13">
        <v>2394</v>
      </c>
      <c r="F519" s="1">
        <v>10</v>
      </c>
      <c r="G519" s="1">
        <v>20</v>
      </c>
      <c r="H519" s="1">
        <v>47880</v>
      </c>
      <c r="I519" s="1">
        <v>5266.8</v>
      </c>
      <c r="J519" s="1">
        <v>42613.2</v>
      </c>
      <c r="K519" s="1">
        <v>23940</v>
      </c>
      <c r="L519" s="1">
        <v>18673.2</v>
      </c>
      <c r="M519" s="17">
        <v>41852</v>
      </c>
      <c r="N519" s="7" t="str">
        <f>TEXT(financials[[#This Row],[Date]],"dddd")</f>
        <v>Friday</v>
      </c>
    </row>
    <row r="520" spans="1:14" x14ac:dyDescent="0.3">
      <c r="A520" s="7" t="s">
        <v>19</v>
      </c>
      <c r="B520" s="7" t="s">
        <v>21</v>
      </c>
      <c r="C520" s="20" t="s">
        <v>28</v>
      </c>
      <c r="D520" s="20" t="s">
        <v>34</v>
      </c>
      <c r="E520" s="13">
        <v>1984</v>
      </c>
      <c r="F520" s="1">
        <v>10</v>
      </c>
      <c r="G520" s="1">
        <v>15</v>
      </c>
      <c r="H520" s="1">
        <v>29760</v>
      </c>
      <c r="I520" s="1">
        <v>3273.6</v>
      </c>
      <c r="J520" s="1">
        <v>26486.400000000001</v>
      </c>
      <c r="K520" s="1">
        <v>19840</v>
      </c>
      <c r="L520" s="1">
        <v>6646.4</v>
      </c>
      <c r="M520" s="17">
        <v>41852</v>
      </c>
      <c r="N520" s="7" t="str">
        <f>TEXT(financials[[#This Row],[Date]],"dddd")</f>
        <v>Friday</v>
      </c>
    </row>
    <row r="521" spans="1:14" x14ac:dyDescent="0.3">
      <c r="A521" s="7" t="s">
        <v>24</v>
      </c>
      <c r="B521" s="7" t="s">
        <v>20</v>
      </c>
      <c r="C521" s="20" t="s">
        <v>28</v>
      </c>
      <c r="D521" s="20" t="s">
        <v>34</v>
      </c>
      <c r="E521" s="13">
        <v>2441</v>
      </c>
      <c r="F521" s="1">
        <v>10</v>
      </c>
      <c r="G521" s="1">
        <v>125</v>
      </c>
      <c r="H521" s="1">
        <v>305125</v>
      </c>
      <c r="I521" s="1">
        <v>33563.75</v>
      </c>
      <c r="J521" s="1">
        <v>271561.25</v>
      </c>
      <c r="K521" s="1">
        <v>292920</v>
      </c>
      <c r="L521" s="1">
        <v>-21358.75</v>
      </c>
      <c r="M521" s="17">
        <v>41913</v>
      </c>
      <c r="N521" s="7" t="str">
        <f>TEXT(financials[[#This Row],[Date]],"dddd")</f>
        <v>Wednesday</v>
      </c>
    </row>
    <row r="522" spans="1:14" x14ac:dyDescent="0.3">
      <c r="A522" s="7" t="s">
        <v>13</v>
      </c>
      <c r="B522" s="7" t="s">
        <v>18</v>
      </c>
      <c r="C522" s="20" t="s">
        <v>28</v>
      </c>
      <c r="D522" s="20" t="s">
        <v>34</v>
      </c>
      <c r="E522" s="13">
        <v>2992</v>
      </c>
      <c r="F522" s="1">
        <v>10</v>
      </c>
      <c r="G522" s="1">
        <v>20</v>
      </c>
      <c r="H522" s="1">
        <v>59840</v>
      </c>
      <c r="I522" s="1">
        <v>6582.4</v>
      </c>
      <c r="J522" s="1">
        <v>53257.599999999999</v>
      </c>
      <c r="K522" s="1">
        <v>29920</v>
      </c>
      <c r="L522" s="1">
        <v>23337.599999999999</v>
      </c>
      <c r="M522" s="17">
        <v>41548</v>
      </c>
      <c r="N522" s="7" t="str">
        <f>TEXT(financials[[#This Row],[Date]],"dddd")</f>
        <v>Tuesday</v>
      </c>
    </row>
    <row r="523" spans="1:14" x14ac:dyDescent="0.3">
      <c r="A523" s="7" t="s">
        <v>25</v>
      </c>
      <c r="B523" s="7" t="s">
        <v>14</v>
      </c>
      <c r="C523" s="20" t="s">
        <v>28</v>
      </c>
      <c r="D523" s="20" t="s">
        <v>34</v>
      </c>
      <c r="E523" s="13">
        <v>1366</v>
      </c>
      <c r="F523" s="1">
        <v>10</v>
      </c>
      <c r="G523" s="1">
        <v>300</v>
      </c>
      <c r="H523" s="1">
        <v>409800</v>
      </c>
      <c r="I523" s="1">
        <v>45078</v>
      </c>
      <c r="J523" s="1">
        <v>364722</v>
      </c>
      <c r="K523" s="1">
        <v>341500</v>
      </c>
      <c r="L523" s="1">
        <v>23222</v>
      </c>
      <c r="M523" s="17">
        <v>41944</v>
      </c>
      <c r="N523" s="7" t="str">
        <f>TEXT(financials[[#This Row],[Date]],"dddd")</f>
        <v>Saturday</v>
      </c>
    </row>
    <row r="524" spans="1:14" x14ac:dyDescent="0.3">
      <c r="A524" s="7" t="s">
        <v>13</v>
      </c>
      <c r="B524" s="7" t="s">
        <v>20</v>
      </c>
      <c r="C524" s="20" t="s">
        <v>29</v>
      </c>
      <c r="D524" s="20" t="s">
        <v>34</v>
      </c>
      <c r="E524" s="13">
        <v>2805</v>
      </c>
      <c r="F524" s="1">
        <v>120</v>
      </c>
      <c r="G524" s="1">
        <v>20</v>
      </c>
      <c r="H524" s="1">
        <v>56100</v>
      </c>
      <c r="I524" s="1">
        <v>6171</v>
      </c>
      <c r="J524" s="1">
        <v>49929</v>
      </c>
      <c r="K524" s="1">
        <v>28050</v>
      </c>
      <c r="L524" s="1">
        <v>21879</v>
      </c>
      <c r="M524" s="17">
        <v>41518</v>
      </c>
      <c r="N524" s="7" t="str">
        <f>TEXT(financials[[#This Row],[Date]],"dddd")</f>
        <v>Sunday</v>
      </c>
    </row>
    <row r="525" spans="1:14" x14ac:dyDescent="0.3">
      <c r="A525" s="7" t="s">
        <v>19</v>
      </c>
      <c r="B525" s="7" t="s">
        <v>21</v>
      </c>
      <c r="C525" s="20" t="s">
        <v>29</v>
      </c>
      <c r="D525" s="20" t="s">
        <v>34</v>
      </c>
      <c r="E525" s="13">
        <v>655</v>
      </c>
      <c r="F525" s="1">
        <v>120</v>
      </c>
      <c r="G525" s="1">
        <v>15</v>
      </c>
      <c r="H525" s="1">
        <v>9825</v>
      </c>
      <c r="I525" s="1">
        <v>1080.75</v>
      </c>
      <c r="J525" s="1">
        <v>8744.25</v>
      </c>
      <c r="K525" s="1">
        <v>6550</v>
      </c>
      <c r="L525" s="1">
        <v>2194.25</v>
      </c>
      <c r="M525" s="17">
        <v>41518</v>
      </c>
      <c r="N525" s="7" t="str">
        <f>TEXT(financials[[#This Row],[Date]],"dddd")</f>
        <v>Sunday</v>
      </c>
    </row>
    <row r="526" spans="1:14" x14ac:dyDescent="0.3">
      <c r="A526" s="7" t="s">
        <v>13</v>
      </c>
      <c r="B526" s="7" t="s">
        <v>21</v>
      </c>
      <c r="C526" s="20" t="s">
        <v>29</v>
      </c>
      <c r="D526" s="20" t="s">
        <v>34</v>
      </c>
      <c r="E526" s="13">
        <v>344</v>
      </c>
      <c r="F526" s="1">
        <v>120</v>
      </c>
      <c r="G526" s="1">
        <v>350</v>
      </c>
      <c r="H526" s="1">
        <v>120400</v>
      </c>
      <c r="I526" s="1">
        <v>13244</v>
      </c>
      <c r="J526" s="1">
        <v>107156</v>
      </c>
      <c r="K526" s="1">
        <v>89440</v>
      </c>
      <c r="L526" s="1">
        <v>17716</v>
      </c>
      <c r="M526" s="17">
        <v>41548</v>
      </c>
      <c r="N526" s="7" t="str">
        <f>TEXT(financials[[#This Row],[Date]],"dddd")</f>
        <v>Tuesday</v>
      </c>
    </row>
    <row r="527" spans="1:14" x14ac:dyDescent="0.3">
      <c r="A527" s="7" t="s">
        <v>13</v>
      </c>
      <c r="B527" s="7" t="s">
        <v>14</v>
      </c>
      <c r="C527" s="20" t="s">
        <v>29</v>
      </c>
      <c r="D527" s="20" t="s">
        <v>34</v>
      </c>
      <c r="E527" s="13">
        <v>1808</v>
      </c>
      <c r="F527" s="1">
        <v>120</v>
      </c>
      <c r="G527" s="1">
        <v>7</v>
      </c>
      <c r="H527" s="1">
        <v>12656</v>
      </c>
      <c r="I527" s="1">
        <v>1392.16</v>
      </c>
      <c r="J527" s="1">
        <v>11263.84</v>
      </c>
      <c r="K527" s="1">
        <v>9040</v>
      </c>
      <c r="L527" s="1">
        <v>2223.84</v>
      </c>
      <c r="M527" s="17">
        <v>41944</v>
      </c>
      <c r="N527" s="7" t="str">
        <f>TEXT(financials[[#This Row],[Date]],"dddd")</f>
        <v>Saturday</v>
      </c>
    </row>
    <row r="528" spans="1:14" x14ac:dyDescent="0.3">
      <c r="A528" s="7" t="s">
        <v>23</v>
      </c>
      <c r="B528" s="7" t="s">
        <v>20</v>
      </c>
      <c r="C528" s="20" t="s">
        <v>30</v>
      </c>
      <c r="D528" s="20" t="s">
        <v>34</v>
      </c>
      <c r="E528" s="13">
        <v>1734</v>
      </c>
      <c r="F528" s="1">
        <v>250</v>
      </c>
      <c r="G528" s="1">
        <v>12</v>
      </c>
      <c r="H528" s="1">
        <v>20808</v>
      </c>
      <c r="I528" s="1">
        <v>2288.88</v>
      </c>
      <c r="J528" s="1">
        <v>18519.12</v>
      </c>
      <c r="K528" s="1">
        <v>5202</v>
      </c>
      <c r="L528" s="1">
        <v>13317.12</v>
      </c>
      <c r="M528" s="17">
        <v>41640</v>
      </c>
      <c r="N528" s="7" t="str">
        <f>TEXT(financials[[#This Row],[Date]],"dddd")</f>
        <v>Wednesday</v>
      </c>
    </row>
    <row r="529" spans="1:14" x14ac:dyDescent="0.3">
      <c r="A529" s="7" t="s">
        <v>24</v>
      </c>
      <c r="B529" s="7" t="s">
        <v>21</v>
      </c>
      <c r="C529" s="20" t="s">
        <v>30</v>
      </c>
      <c r="D529" s="20" t="s">
        <v>34</v>
      </c>
      <c r="E529" s="13">
        <v>554</v>
      </c>
      <c r="F529" s="1">
        <v>250</v>
      </c>
      <c r="G529" s="1">
        <v>125</v>
      </c>
      <c r="H529" s="1">
        <v>69250</v>
      </c>
      <c r="I529" s="1">
        <v>7617.5</v>
      </c>
      <c r="J529" s="1">
        <v>61632.5</v>
      </c>
      <c r="K529" s="1">
        <v>66480</v>
      </c>
      <c r="L529" s="1">
        <v>-4847.5</v>
      </c>
      <c r="M529" s="17">
        <v>41640</v>
      </c>
      <c r="N529" s="7" t="str">
        <f>TEXT(financials[[#This Row],[Date]],"dddd")</f>
        <v>Wednesday</v>
      </c>
    </row>
    <row r="530" spans="1:14" x14ac:dyDescent="0.3">
      <c r="A530" s="7" t="s">
        <v>13</v>
      </c>
      <c r="B530" s="7" t="s">
        <v>14</v>
      </c>
      <c r="C530" s="20" t="s">
        <v>30</v>
      </c>
      <c r="D530" s="20" t="s">
        <v>34</v>
      </c>
      <c r="E530" s="13">
        <v>2935</v>
      </c>
      <c r="F530" s="1">
        <v>250</v>
      </c>
      <c r="G530" s="1">
        <v>20</v>
      </c>
      <c r="H530" s="1">
        <v>58700</v>
      </c>
      <c r="I530" s="1">
        <v>6457</v>
      </c>
      <c r="J530" s="1">
        <v>52243</v>
      </c>
      <c r="K530" s="1">
        <v>29350</v>
      </c>
      <c r="L530" s="1">
        <v>22893</v>
      </c>
      <c r="M530" s="17">
        <v>41579</v>
      </c>
      <c r="N530" s="7" t="str">
        <f>TEXT(financials[[#This Row],[Date]],"dddd")</f>
        <v>Friday</v>
      </c>
    </row>
    <row r="531" spans="1:14" x14ac:dyDescent="0.3">
      <c r="A531" s="7" t="s">
        <v>24</v>
      </c>
      <c r="B531" s="7" t="s">
        <v>18</v>
      </c>
      <c r="C531" s="20" t="s">
        <v>31</v>
      </c>
      <c r="D531" s="20" t="s">
        <v>34</v>
      </c>
      <c r="E531" s="13">
        <v>3165</v>
      </c>
      <c r="F531" s="1">
        <v>260</v>
      </c>
      <c r="G531" s="1">
        <v>125</v>
      </c>
      <c r="H531" s="1">
        <v>395625</v>
      </c>
      <c r="I531" s="1">
        <v>43518.75</v>
      </c>
      <c r="J531" s="1">
        <v>352106.25</v>
      </c>
      <c r="K531" s="1">
        <v>379800</v>
      </c>
      <c r="L531" s="1">
        <v>-27693.75</v>
      </c>
      <c r="M531" s="17">
        <v>41640</v>
      </c>
      <c r="N531" s="7" t="str">
        <f>TEXT(financials[[#This Row],[Date]],"dddd")</f>
        <v>Wednesday</v>
      </c>
    </row>
    <row r="532" spans="1:14" x14ac:dyDescent="0.3">
      <c r="A532" s="7" t="s">
        <v>13</v>
      </c>
      <c r="B532" s="7" t="s">
        <v>21</v>
      </c>
      <c r="C532" s="20" t="s">
        <v>31</v>
      </c>
      <c r="D532" s="20" t="s">
        <v>34</v>
      </c>
      <c r="E532" s="13">
        <v>2629</v>
      </c>
      <c r="F532" s="1">
        <v>260</v>
      </c>
      <c r="G532" s="1">
        <v>20</v>
      </c>
      <c r="H532" s="1">
        <v>52580</v>
      </c>
      <c r="I532" s="1">
        <v>5783.8</v>
      </c>
      <c r="J532" s="1">
        <v>46796.2</v>
      </c>
      <c r="K532" s="1">
        <v>26290</v>
      </c>
      <c r="L532" s="1">
        <v>20506.2</v>
      </c>
      <c r="M532" s="17">
        <v>41640</v>
      </c>
      <c r="N532" s="7" t="str">
        <f>TEXT(financials[[#This Row],[Date]],"dddd")</f>
        <v>Wednesday</v>
      </c>
    </row>
    <row r="533" spans="1:14" x14ac:dyDescent="0.3">
      <c r="A533" s="7" t="s">
        <v>24</v>
      </c>
      <c r="B533" s="7" t="s">
        <v>20</v>
      </c>
      <c r="C533" s="20" t="s">
        <v>31</v>
      </c>
      <c r="D533" s="20" t="s">
        <v>34</v>
      </c>
      <c r="E533" s="13">
        <v>1433</v>
      </c>
      <c r="F533" s="1">
        <v>260</v>
      </c>
      <c r="G533" s="1">
        <v>125</v>
      </c>
      <c r="H533" s="1">
        <v>179125</v>
      </c>
      <c r="I533" s="1">
        <v>19703.75</v>
      </c>
      <c r="J533" s="1">
        <v>159421.25</v>
      </c>
      <c r="K533" s="1">
        <v>171960</v>
      </c>
      <c r="L533" s="1">
        <v>-12538.75</v>
      </c>
      <c r="M533" s="17">
        <v>41760</v>
      </c>
      <c r="N533" s="7" t="str">
        <f>TEXT(financials[[#This Row],[Date]],"dddd")</f>
        <v>Thursday</v>
      </c>
    </row>
    <row r="534" spans="1:14" x14ac:dyDescent="0.3">
      <c r="A534" s="7" t="s">
        <v>24</v>
      </c>
      <c r="B534" s="7" t="s">
        <v>21</v>
      </c>
      <c r="C534" s="20" t="s">
        <v>31</v>
      </c>
      <c r="D534" s="20" t="s">
        <v>34</v>
      </c>
      <c r="E534" s="13">
        <v>947</v>
      </c>
      <c r="F534" s="1">
        <v>260</v>
      </c>
      <c r="G534" s="1">
        <v>125</v>
      </c>
      <c r="H534" s="1">
        <v>118375</v>
      </c>
      <c r="I534" s="1">
        <v>13021.25</v>
      </c>
      <c r="J534" s="1">
        <v>105353.75</v>
      </c>
      <c r="K534" s="1">
        <v>113640</v>
      </c>
      <c r="L534" s="1">
        <v>-8286.25</v>
      </c>
      <c r="M534" s="17">
        <v>41518</v>
      </c>
      <c r="N534" s="7" t="str">
        <f>TEXT(financials[[#This Row],[Date]],"dddd")</f>
        <v>Sunday</v>
      </c>
    </row>
    <row r="535" spans="1:14" x14ac:dyDescent="0.3">
      <c r="A535" s="7" t="s">
        <v>13</v>
      </c>
      <c r="B535" s="7" t="s">
        <v>21</v>
      </c>
      <c r="C535" s="20" t="s">
        <v>31</v>
      </c>
      <c r="D535" s="20" t="s">
        <v>34</v>
      </c>
      <c r="E535" s="13">
        <v>344</v>
      </c>
      <c r="F535" s="1">
        <v>260</v>
      </c>
      <c r="G535" s="1">
        <v>350</v>
      </c>
      <c r="H535" s="1">
        <v>120400</v>
      </c>
      <c r="I535" s="1">
        <v>13244</v>
      </c>
      <c r="J535" s="1">
        <v>107156</v>
      </c>
      <c r="K535" s="1">
        <v>89440</v>
      </c>
      <c r="L535" s="1">
        <v>17716</v>
      </c>
      <c r="M535" s="17">
        <v>41548</v>
      </c>
      <c r="N535" s="7" t="str">
        <f>TEXT(financials[[#This Row],[Date]],"dddd")</f>
        <v>Tuesday</v>
      </c>
    </row>
    <row r="536" spans="1:14" x14ac:dyDescent="0.3">
      <c r="A536" s="7" t="s">
        <v>19</v>
      </c>
      <c r="B536" s="7" t="s">
        <v>21</v>
      </c>
      <c r="C536" s="20" t="s">
        <v>31</v>
      </c>
      <c r="D536" s="20" t="s">
        <v>34</v>
      </c>
      <c r="E536" s="13">
        <v>2157</v>
      </c>
      <c r="F536" s="1">
        <v>260</v>
      </c>
      <c r="G536" s="1">
        <v>15</v>
      </c>
      <c r="H536" s="1">
        <v>32355</v>
      </c>
      <c r="I536" s="1">
        <v>3559.05</v>
      </c>
      <c r="J536" s="1">
        <v>28795.95</v>
      </c>
      <c r="K536" s="1">
        <v>21570</v>
      </c>
      <c r="L536" s="1">
        <v>7225.95</v>
      </c>
      <c r="M536" s="17">
        <v>41974</v>
      </c>
      <c r="N536" s="7" t="str">
        <f>TEXT(financials[[#This Row],[Date]],"dddd")</f>
        <v>Monday</v>
      </c>
    </row>
    <row r="537" spans="1:14" x14ac:dyDescent="0.3">
      <c r="A537" s="7" t="s">
        <v>13</v>
      </c>
      <c r="B537" s="7" t="s">
        <v>27</v>
      </c>
      <c r="C537" s="20" t="s">
        <v>28</v>
      </c>
      <c r="D537" s="20" t="s">
        <v>34</v>
      </c>
      <c r="E537" s="13">
        <v>380</v>
      </c>
      <c r="F537" s="1">
        <v>10</v>
      </c>
      <c r="G537" s="1">
        <v>7</v>
      </c>
      <c r="H537" s="1">
        <v>2660</v>
      </c>
      <c r="I537" s="1">
        <v>292.60000000000002</v>
      </c>
      <c r="J537" s="1">
        <v>2367.4</v>
      </c>
      <c r="K537" s="1">
        <v>1900</v>
      </c>
      <c r="L537" s="1">
        <v>467.4</v>
      </c>
      <c r="M537" s="17">
        <v>41518</v>
      </c>
      <c r="N537" s="7" t="str">
        <f>TEXT(financials[[#This Row],[Date]],"dddd")</f>
        <v>Sunday</v>
      </c>
    </row>
    <row r="538" spans="1:14" x14ac:dyDescent="0.3">
      <c r="A538" s="7" t="s">
        <v>13</v>
      </c>
      <c r="B538" s="7" t="s">
        <v>21</v>
      </c>
      <c r="C538" s="20" t="s">
        <v>15</v>
      </c>
      <c r="D538" s="20" t="s">
        <v>34</v>
      </c>
      <c r="E538" s="13">
        <v>886</v>
      </c>
      <c r="F538" s="1">
        <v>3</v>
      </c>
      <c r="G538" s="1">
        <v>350</v>
      </c>
      <c r="H538" s="1">
        <v>310100</v>
      </c>
      <c r="I538" s="1">
        <v>37212</v>
      </c>
      <c r="J538" s="1">
        <v>272888</v>
      </c>
      <c r="K538" s="1">
        <v>230360</v>
      </c>
      <c r="L538" s="1">
        <v>42528</v>
      </c>
      <c r="M538" s="17">
        <v>41791</v>
      </c>
      <c r="N538" s="7" t="str">
        <f>TEXT(financials[[#This Row],[Date]],"dddd")</f>
        <v>Sunday</v>
      </c>
    </row>
    <row r="539" spans="1:14" x14ac:dyDescent="0.3">
      <c r="A539" s="7" t="s">
        <v>24</v>
      </c>
      <c r="B539" s="7" t="s">
        <v>14</v>
      </c>
      <c r="C539" s="20" t="s">
        <v>15</v>
      </c>
      <c r="D539" s="20" t="s">
        <v>34</v>
      </c>
      <c r="E539" s="13">
        <v>2416</v>
      </c>
      <c r="F539" s="1">
        <v>3</v>
      </c>
      <c r="G539" s="1">
        <v>125</v>
      </c>
      <c r="H539" s="1">
        <v>302000</v>
      </c>
      <c r="I539" s="1">
        <v>36240</v>
      </c>
      <c r="J539" s="1">
        <v>265760</v>
      </c>
      <c r="K539" s="1">
        <v>289920</v>
      </c>
      <c r="L539" s="1">
        <v>-24160</v>
      </c>
      <c r="M539" s="17">
        <v>41518</v>
      </c>
      <c r="N539" s="7" t="str">
        <f>TEXT(financials[[#This Row],[Date]],"dddd")</f>
        <v>Sunday</v>
      </c>
    </row>
    <row r="540" spans="1:14" x14ac:dyDescent="0.3">
      <c r="A540" s="7" t="s">
        <v>24</v>
      </c>
      <c r="B540" s="7" t="s">
        <v>21</v>
      </c>
      <c r="C540" s="20" t="s">
        <v>15</v>
      </c>
      <c r="D540" s="20" t="s">
        <v>34</v>
      </c>
      <c r="E540" s="13">
        <v>2156</v>
      </c>
      <c r="F540" s="1">
        <v>3</v>
      </c>
      <c r="G540" s="1">
        <v>125</v>
      </c>
      <c r="H540" s="1">
        <v>269500</v>
      </c>
      <c r="I540" s="1">
        <v>32340</v>
      </c>
      <c r="J540" s="1">
        <v>237160</v>
      </c>
      <c r="K540" s="1">
        <v>258720</v>
      </c>
      <c r="L540" s="1">
        <v>-21560</v>
      </c>
      <c r="M540" s="17">
        <v>41913</v>
      </c>
      <c r="N540" s="7" t="str">
        <f>TEXT(financials[[#This Row],[Date]],"dddd")</f>
        <v>Wednesday</v>
      </c>
    </row>
    <row r="541" spans="1:14" x14ac:dyDescent="0.3">
      <c r="A541" s="7" t="s">
        <v>19</v>
      </c>
      <c r="B541" s="7" t="s">
        <v>14</v>
      </c>
      <c r="C541" s="20" t="s">
        <v>15</v>
      </c>
      <c r="D541" s="20" t="s">
        <v>34</v>
      </c>
      <c r="E541" s="13">
        <v>2689</v>
      </c>
      <c r="F541" s="1">
        <v>3</v>
      </c>
      <c r="G541" s="1">
        <v>15</v>
      </c>
      <c r="H541" s="1">
        <v>40335</v>
      </c>
      <c r="I541" s="1">
        <v>4840.2</v>
      </c>
      <c r="J541" s="1">
        <v>35494.800000000003</v>
      </c>
      <c r="K541" s="1">
        <v>26890</v>
      </c>
      <c r="L541" s="1">
        <v>8604.7999999999993</v>
      </c>
      <c r="M541" s="17">
        <v>41944</v>
      </c>
      <c r="N541" s="7" t="str">
        <f>TEXT(financials[[#This Row],[Date]],"dddd")</f>
        <v>Saturday</v>
      </c>
    </row>
    <row r="542" spans="1:14" x14ac:dyDescent="0.3">
      <c r="A542" s="7" t="s">
        <v>19</v>
      </c>
      <c r="B542" s="7" t="s">
        <v>27</v>
      </c>
      <c r="C542" s="20" t="s">
        <v>22</v>
      </c>
      <c r="D542" s="20" t="s">
        <v>34</v>
      </c>
      <c r="E542" s="13">
        <v>677</v>
      </c>
      <c r="F542" s="1">
        <v>5</v>
      </c>
      <c r="G542" s="1">
        <v>15</v>
      </c>
      <c r="H542" s="1">
        <v>10155</v>
      </c>
      <c r="I542" s="1">
        <v>1218.5999999999999</v>
      </c>
      <c r="J542" s="1">
        <v>8936.4</v>
      </c>
      <c r="K542" s="1">
        <v>6770</v>
      </c>
      <c r="L542" s="1">
        <v>2166.4</v>
      </c>
      <c r="M542" s="17">
        <v>41699</v>
      </c>
      <c r="N542" s="7" t="str">
        <f>TEXT(financials[[#This Row],[Date]],"dddd")</f>
        <v>Saturday</v>
      </c>
    </row>
    <row r="543" spans="1:14" x14ac:dyDescent="0.3">
      <c r="A543" s="7" t="s">
        <v>25</v>
      </c>
      <c r="B543" s="7" t="s">
        <v>20</v>
      </c>
      <c r="C543" s="20" t="s">
        <v>22</v>
      </c>
      <c r="D543" s="20" t="s">
        <v>34</v>
      </c>
      <c r="E543" s="13">
        <v>1773</v>
      </c>
      <c r="F543" s="1">
        <v>5</v>
      </c>
      <c r="G543" s="1">
        <v>300</v>
      </c>
      <c r="H543" s="1">
        <v>531900</v>
      </c>
      <c r="I543" s="1">
        <v>63828</v>
      </c>
      <c r="J543" s="1">
        <v>468072</v>
      </c>
      <c r="K543" s="1">
        <v>443250</v>
      </c>
      <c r="L543" s="1">
        <v>24822</v>
      </c>
      <c r="M543" s="17">
        <v>41730</v>
      </c>
      <c r="N543" s="7" t="str">
        <f>TEXT(financials[[#This Row],[Date]],"dddd")</f>
        <v>Tuesday</v>
      </c>
    </row>
    <row r="544" spans="1:14" x14ac:dyDescent="0.3">
      <c r="A544" s="7" t="s">
        <v>13</v>
      </c>
      <c r="B544" s="7" t="s">
        <v>21</v>
      </c>
      <c r="C544" s="20" t="s">
        <v>22</v>
      </c>
      <c r="D544" s="20" t="s">
        <v>34</v>
      </c>
      <c r="E544" s="13">
        <v>2420</v>
      </c>
      <c r="F544" s="1">
        <v>5</v>
      </c>
      <c r="G544" s="1">
        <v>7</v>
      </c>
      <c r="H544" s="1">
        <v>16940</v>
      </c>
      <c r="I544" s="1">
        <v>2032.8</v>
      </c>
      <c r="J544" s="1">
        <v>14907.2</v>
      </c>
      <c r="K544" s="1">
        <v>12100</v>
      </c>
      <c r="L544" s="1">
        <v>2807.2</v>
      </c>
      <c r="M544" s="17">
        <v>41883</v>
      </c>
      <c r="N544" s="7" t="str">
        <f>TEXT(financials[[#This Row],[Date]],"dddd")</f>
        <v>Monday</v>
      </c>
    </row>
    <row r="545" spans="1:14" x14ac:dyDescent="0.3">
      <c r="A545" s="7" t="s">
        <v>13</v>
      </c>
      <c r="B545" s="7" t="s">
        <v>14</v>
      </c>
      <c r="C545" s="20" t="s">
        <v>22</v>
      </c>
      <c r="D545" s="20" t="s">
        <v>34</v>
      </c>
      <c r="E545" s="13">
        <v>2734</v>
      </c>
      <c r="F545" s="1">
        <v>5</v>
      </c>
      <c r="G545" s="1">
        <v>7</v>
      </c>
      <c r="H545" s="1">
        <v>19138</v>
      </c>
      <c r="I545" s="1">
        <v>2296.56</v>
      </c>
      <c r="J545" s="1">
        <v>16841.439999999999</v>
      </c>
      <c r="K545" s="1">
        <v>13670</v>
      </c>
      <c r="L545" s="1">
        <v>3171.44</v>
      </c>
      <c r="M545" s="17">
        <v>41913</v>
      </c>
      <c r="N545" s="7" t="str">
        <f>TEXT(financials[[#This Row],[Date]],"dddd")</f>
        <v>Wednesday</v>
      </c>
    </row>
    <row r="546" spans="1:14" x14ac:dyDescent="0.3">
      <c r="A546" s="7" t="s">
        <v>13</v>
      </c>
      <c r="B546" s="7" t="s">
        <v>21</v>
      </c>
      <c r="C546" s="20" t="s">
        <v>22</v>
      </c>
      <c r="D546" s="20" t="s">
        <v>34</v>
      </c>
      <c r="E546" s="13">
        <v>1715</v>
      </c>
      <c r="F546" s="1">
        <v>5</v>
      </c>
      <c r="G546" s="1">
        <v>20</v>
      </c>
      <c r="H546" s="1">
        <v>34300</v>
      </c>
      <c r="I546" s="1">
        <v>4116</v>
      </c>
      <c r="J546" s="1">
        <v>30184</v>
      </c>
      <c r="K546" s="1">
        <v>17150</v>
      </c>
      <c r="L546" s="1">
        <v>13034</v>
      </c>
      <c r="M546" s="17">
        <v>41548</v>
      </c>
      <c r="N546" s="7" t="str">
        <f>TEXT(financials[[#This Row],[Date]],"dddd")</f>
        <v>Tuesday</v>
      </c>
    </row>
    <row r="547" spans="1:14" x14ac:dyDescent="0.3">
      <c r="A547" s="7" t="s">
        <v>25</v>
      </c>
      <c r="B547" s="7" t="s">
        <v>20</v>
      </c>
      <c r="C547" s="20" t="s">
        <v>22</v>
      </c>
      <c r="D547" s="20" t="s">
        <v>34</v>
      </c>
      <c r="E547" s="13">
        <v>1186</v>
      </c>
      <c r="F547" s="1">
        <v>5</v>
      </c>
      <c r="G547" s="1">
        <v>300</v>
      </c>
      <c r="H547" s="1">
        <v>355800</v>
      </c>
      <c r="I547" s="1">
        <v>42696</v>
      </c>
      <c r="J547" s="1">
        <v>313104</v>
      </c>
      <c r="K547" s="1">
        <v>296500</v>
      </c>
      <c r="L547" s="1">
        <v>16604</v>
      </c>
      <c r="M547" s="17">
        <v>41609</v>
      </c>
      <c r="N547" s="7" t="str">
        <f>TEXT(financials[[#This Row],[Date]],"dddd")</f>
        <v>Sunday</v>
      </c>
    </row>
    <row r="548" spans="1:14" x14ac:dyDescent="0.3">
      <c r="A548" s="7" t="s">
        <v>25</v>
      </c>
      <c r="B548" s="7" t="s">
        <v>27</v>
      </c>
      <c r="C548" s="20" t="s">
        <v>28</v>
      </c>
      <c r="D548" s="20" t="s">
        <v>34</v>
      </c>
      <c r="E548" s="13">
        <v>3495</v>
      </c>
      <c r="F548" s="1">
        <v>10</v>
      </c>
      <c r="G548" s="1">
        <v>300</v>
      </c>
      <c r="H548" s="1">
        <v>1048500</v>
      </c>
      <c r="I548" s="1">
        <v>125820</v>
      </c>
      <c r="J548" s="1">
        <v>922680</v>
      </c>
      <c r="K548" s="1">
        <v>873750</v>
      </c>
      <c r="L548" s="1">
        <v>48930</v>
      </c>
      <c r="M548" s="17">
        <v>41640</v>
      </c>
      <c r="N548" s="7" t="str">
        <f>TEXT(financials[[#This Row],[Date]],"dddd")</f>
        <v>Wednesday</v>
      </c>
    </row>
    <row r="549" spans="1:14" x14ac:dyDescent="0.3">
      <c r="A549" s="7" t="s">
        <v>13</v>
      </c>
      <c r="B549" s="7" t="s">
        <v>21</v>
      </c>
      <c r="C549" s="20" t="s">
        <v>28</v>
      </c>
      <c r="D549" s="20" t="s">
        <v>34</v>
      </c>
      <c r="E549" s="13">
        <v>886</v>
      </c>
      <c r="F549" s="1">
        <v>10</v>
      </c>
      <c r="G549" s="1">
        <v>350</v>
      </c>
      <c r="H549" s="1">
        <v>310100</v>
      </c>
      <c r="I549" s="1">
        <v>37212</v>
      </c>
      <c r="J549" s="1">
        <v>272888</v>
      </c>
      <c r="K549" s="1">
        <v>230360</v>
      </c>
      <c r="L549" s="1">
        <v>42528</v>
      </c>
      <c r="M549" s="17">
        <v>41791</v>
      </c>
      <c r="N549" s="7" t="str">
        <f>TEXT(financials[[#This Row],[Date]],"dddd")</f>
        <v>Sunday</v>
      </c>
    </row>
    <row r="550" spans="1:14" x14ac:dyDescent="0.3">
      <c r="A550" s="7" t="s">
        <v>24</v>
      </c>
      <c r="B550" s="7" t="s">
        <v>21</v>
      </c>
      <c r="C550" s="20" t="s">
        <v>28</v>
      </c>
      <c r="D550" s="20" t="s">
        <v>34</v>
      </c>
      <c r="E550" s="13">
        <v>2156</v>
      </c>
      <c r="F550" s="1">
        <v>10</v>
      </c>
      <c r="G550" s="1">
        <v>125</v>
      </c>
      <c r="H550" s="1">
        <v>269500</v>
      </c>
      <c r="I550" s="1">
        <v>32340</v>
      </c>
      <c r="J550" s="1">
        <v>237160</v>
      </c>
      <c r="K550" s="1">
        <v>258720</v>
      </c>
      <c r="L550" s="1">
        <v>-21560</v>
      </c>
      <c r="M550" s="17">
        <v>41913</v>
      </c>
      <c r="N550" s="7" t="str">
        <f>TEXT(financials[[#This Row],[Date]],"dddd")</f>
        <v>Wednesday</v>
      </c>
    </row>
    <row r="551" spans="1:14" x14ac:dyDescent="0.3">
      <c r="A551" s="7" t="s">
        <v>13</v>
      </c>
      <c r="B551" s="7" t="s">
        <v>21</v>
      </c>
      <c r="C551" s="20" t="s">
        <v>28</v>
      </c>
      <c r="D551" s="20" t="s">
        <v>34</v>
      </c>
      <c r="E551" s="13">
        <v>905</v>
      </c>
      <c r="F551" s="1">
        <v>10</v>
      </c>
      <c r="G551" s="1">
        <v>20</v>
      </c>
      <c r="H551" s="1">
        <v>18100</v>
      </c>
      <c r="I551" s="1">
        <v>2172</v>
      </c>
      <c r="J551" s="1">
        <v>15928</v>
      </c>
      <c r="K551" s="1">
        <v>9050</v>
      </c>
      <c r="L551" s="1">
        <v>6878</v>
      </c>
      <c r="M551" s="17">
        <v>41913</v>
      </c>
      <c r="N551" s="7" t="str">
        <f>TEXT(financials[[#This Row],[Date]],"dddd")</f>
        <v>Wednesday</v>
      </c>
    </row>
    <row r="552" spans="1:14" x14ac:dyDescent="0.3">
      <c r="A552" s="7" t="s">
        <v>13</v>
      </c>
      <c r="B552" s="7" t="s">
        <v>21</v>
      </c>
      <c r="C552" s="20" t="s">
        <v>28</v>
      </c>
      <c r="D552" s="20" t="s">
        <v>34</v>
      </c>
      <c r="E552" s="13">
        <v>1715</v>
      </c>
      <c r="F552" s="1">
        <v>10</v>
      </c>
      <c r="G552" s="1">
        <v>20</v>
      </c>
      <c r="H552" s="1">
        <v>34300</v>
      </c>
      <c r="I552" s="1">
        <v>4116</v>
      </c>
      <c r="J552" s="1">
        <v>30184</v>
      </c>
      <c r="K552" s="1">
        <v>17150</v>
      </c>
      <c r="L552" s="1">
        <v>13034</v>
      </c>
      <c r="M552" s="17">
        <v>41548</v>
      </c>
      <c r="N552" s="7" t="str">
        <f>TEXT(financials[[#This Row],[Date]],"dddd")</f>
        <v>Tuesday</v>
      </c>
    </row>
    <row r="553" spans="1:14" x14ac:dyDescent="0.3">
      <c r="A553" s="7" t="s">
        <v>13</v>
      </c>
      <c r="B553" s="7" t="s">
        <v>20</v>
      </c>
      <c r="C553" s="20" t="s">
        <v>28</v>
      </c>
      <c r="D553" s="20" t="s">
        <v>34</v>
      </c>
      <c r="E553" s="13">
        <v>1594</v>
      </c>
      <c r="F553" s="1">
        <v>10</v>
      </c>
      <c r="G553" s="1">
        <v>350</v>
      </c>
      <c r="H553" s="1">
        <v>557900</v>
      </c>
      <c r="I553" s="1">
        <v>66948</v>
      </c>
      <c r="J553" s="1">
        <v>490952</v>
      </c>
      <c r="K553" s="1">
        <v>414440</v>
      </c>
      <c r="L553" s="1">
        <v>76512</v>
      </c>
      <c r="M553" s="17">
        <v>41944</v>
      </c>
      <c r="N553" s="7" t="str">
        <f>TEXT(financials[[#This Row],[Date]],"dddd")</f>
        <v>Saturday</v>
      </c>
    </row>
    <row r="554" spans="1:14" x14ac:dyDescent="0.3">
      <c r="A554" s="7" t="s">
        <v>25</v>
      </c>
      <c r="B554" s="7" t="s">
        <v>18</v>
      </c>
      <c r="C554" s="20" t="s">
        <v>28</v>
      </c>
      <c r="D554" s="20" t="s">
        <v>34</v>
      </c>
      <c r="E554" s="13">
        <v>1359</v>
      </c>
      <c r="F554" s="1">
        <v>10</v>
      </c>
      <c r="G554" s="1">
        <v>300</v>
      </c>
      <c r="H554" s="1">
        <v>407700</v>
      </c>
      <c r="I554" s="1">
        <v>48924</v>
      </c>
      <c r="J554" s="1">
        <v>358776</v>
      </c>
      <c r="K554" s="1">
        <v>339750</v>
      </c>
      <c r="L554" s="1">
        <v>19026</v>
      </c>
      <c r="M554" s="17">
        <v>41944</v>
      </c>
      <c r="N554" s="7" t="str">
        <f>TEXT(financials[[#This Row],[Date]],"dddd")</f>
        <v>Saturday</v>
      </c>
    </row>
    <row r="555" spans="1:14" x14ac:dyDescent="0.3">
      <c r="A555" s="7" t="s">
        <v>25</v>
      </c>
      <c r="B555" s="7" t="s">
        <v>21</v>
      </c>
      <c r="C555" s="20" t="s">
        <v>28</v>
      </c>
      <c r="D555" s="20" t="s">
        <v>34</v>
      </c>
      <c r="E555" s="13">
        <v>2150</v>
      </c>
      <c r="F555" s="1">
        <v>10</v>
      </c>
      <c r="G555" s="1">
        <v>300</v>
      </c>
      <c r="H555" s="1">
        <v>645000</v>
      </c>
      <c r="I555" s="1">
        <v>77400</v>
      </c>
      <c r="J555" s="1">
        <v>567600</v>
      </c>
      <c r="K555" s="1">
        <v>537500</v>
      </c>
      <c r="L555" s="1">
        <v>30100</v>
      </c>
      <c r="M555" s="17">
        <v>41944</v>
      </c>
      <c r="N555" s="7" t="str">
        <f>TEXT(financials[[#This Row],[Date]],"dddd")</f>
        <v>Saturday</v>
      </c>
    </row>
    <row r="556" spans="1:14" x14ac:dyDescent="0.3">
      <c r="A556" s="7" t="s">
        <v>13</v>
      </c>
      <c r="B556" s="7" t="s">
        <v>21</v>
      </c>
      <c r="C556" s="20" t="s">
        <v>28</v>
      </c>
      <c r="D556" s="20" t="s">
        <v>34</v>
      </c>
      <c r="E556" s="13">
        <v>1197</v>
      </c>
      <c r="F556" s="1">
        <v>10</v>
      </c>
      <c r="G556" s="1">
        <v>350</v>
      </c>
      <c r="H556" s="1">
        <v>418950</v>
      </c>
      <c r="I556" s="1">
        <v>50274</v>
      </c>
      <c r="J556" s="1">
        <v>368676</v>
      </c>
      <c r="K556" s="1">
        <v>311220</v>
      </c>
      <c r="L556" s="1">
        <v>57456</v>
      </c>
      <c r="M556" s="17">
        <v>41944</v>
      </c>
      <c r="N556" s="7" t="str">
        <f>TEXT(financials[[#This Row],[Date]],"dddd")</f>
        <v>Saturday</v>
      </c>
    </row>
    <row r="557" spans="1:14" x14ac:dyDescent="0.3">
      <c r="A557" s="7" t="s">
        <v>19</v>
      </c>
      <c r="B557" s="7" t="s">
        <v>21</v>
      </c>
      <c r="C557" s="20" t="s">
        <v>28</v>
      </c>
      <c r="D557" s="20" t="s">
        <v>34</v>
      </c>
      <c r="E557" s="13">
        <v>380</v>
      </c>
      <c r="F557" s="1">
        <v>10</v>
      </c>
      <c r="G557" s="1">
        <v>15</v>
      </c>
      <c r="H557" s="1">
        <v>5700</v>
      </c>
      <c r="I557" s="1">
        <v>684</v>
      </c>
      <c r="J557" s="1">
        <v>5016</v>
      </c>
      <c r="K557" s="1">
        <v>3800</v>
      </c>
      <c r="L557" s="1">
        <v>1216</v>
      </c>
      <c r="M557" s="17">
        <v>41609</v>
      </c>
      <c r="N557" s="7" t="str">
        <f>TEXT(financials[[#This Row],[Date]],"dddd")</f>
        <v>Sunday</v>
      </c>
    </row>
    <row r="558" spans="1:14" x14ac:dyDescent="0.3">
      <c r="A558" s="7" t="s">
        <v>13</v>
      </c>
      <c r="B558" s="7" t="s">
        <v>21</v>
      </c>
      <c r="C558" s="20" t="s">
        <v>28</v>
      </c>
      <c r="D558" s="20" t="s">
        <v>34</v>
      </c>
      <c r="E558" s="13">
        <v>1233</v>
      </c>
      <c r="F558" s="1">
        <v>10</v>
      </c>
      <c r="G558" s="1">
        <v>20</v>
      </c>
      <c r="H558" s="1">
        <v>24660</v>
      </c>
      <c r="I558" s="1">
        <v>2959.2</v>
      </c>
      <c r="J558" s="1">
        <v>21700.799999999999</v>
      </c>
      <c r="K558" s="1">
        <v>12330</v>
      </c>
      <c r="L558" s="1">
        <v>9370.7999999999993</v>
      </c>
      <c r="M558" s="17">
        <v>41974</v>
      </c>
      <c r="N558" s="7" t="str">
        <f>TEXT(financials[[#This Row],[Date]],"dddd")</f>
        <v>Monday</v>
      </c>
    </row>
    <row r="559" spans="1:14" x14ac:dyDescent="0.3">
      <c r="A559" s="7" t="s">
        <v>13</v>
      </c>
      <c r="B559" s="7" t="s">
        <v>21</v>
      </c>
      <c r="C559" s="20" t="s">
        <v>29</v>
      </c>
      <c r="D559" s="20" t="s">
        <v>34</v>
      </c>
      <c r="E559" s="13">
        <v>1395</v>
      </c>
      <c r="F559" s="1">
        <v>120</v>
      </c>
      <c r="G559" s="1">
        <v>350</v>
      </c>
      <c r="H559" s="1">
        <v>488250</v>
      </c>
      <c r="I559" s="1">
        <v>58590</v>
      </c>
      <c r="J559" s="1">
        <v>429660</v>
      </c>
      <c r="K559" s="1">
        <v>362700</v>
      </c>
      <c r="L559" s="1">
        <v>66960</v>
      </c>
      <c r="M559" s="17">
        <v>41821</v>
      </c>
      <c r="N559" s="7" t="str">
        <f>TEXT(financials[[#This Row],[Date]],"dddd")</f>
        <v>Tuesday</v>
      </c>
    </row>
    <row r="560" spans="1:14" x14ac:dyDescent="0.3">
      <c r="A560" s="7" t="s">
        <v>13</v>
      </c>
      <c r="B560" s="7" t="s">
        <v>27</v>
      </c>
      <c r="C560" s="20" t="s">
        <v>29</v>
      </c>
      <c r="D560" s="20" t="s">
        <v>34</v>
      </c>
      <c r="E560" s="13">
        <v>986</v>
      </c>
      <c r="F560" s="1">
        <v>120</v>
      </c>
      <c r="G560" s="1">
        <v>350</v>
      </c>
      <c r="H560" s="1">
        <v>345100</v>
      </c>
      <c r="I560" s="1">
        <v>41412</v>
      </c>
      <c r="J560" s="1">
        <v>303688</v>
      </c>
      <c r="K560" s="1">
        <v>256360</v>
      </c>
      <c r="L560" s="1">
        <v>47328</v>
      </c>
      <c r="M560" s="17">
        <v>41913</v>
      </c>
      <c r="N560" s="7" t="str">
        <f>TEXT(financials[[#This Row],[Date]],"dddd")</f>
        <v>Wednesday</v>
      </c>
    </row>
    <row r="561" spans="1:14" x14ac:dyDescent="0.3">
      <c r="A561" s="7" t="s">
        <v>13</v>
      </c>
      <c r="B561" s="7" t="s">
        <v>21</v>
      </c>
      <c r="C561" s="20" t="s">
        <v>29</v>
      </c>
      <c r="D561" s="20" t="s">
        <v>34</v>
      </c>
      <c r="E561" s="13">
        <v>905</v>
      </c>
      <c r="F561" s="1">
        <v>120</v>
      </c>
      <c r="G561" s="1">
        <v>20</v>
      </c>
      <c r="H561" s="1">
        <v>18100</v>
      </c>
      <c r="I561" s="1">
        <v>2172</v>
      </c>
      <c r="J561" s="1">
        <v>15928</v>
      </c>
      <c r="K561" s="1">
        <v>9050</v>
      </c>
      <c r="L561" s="1">
        <v>6878</v>
      </c>
      <c r="M561" s="17">
        <v>41913</v>
      </c>
      <c r="N561" s="7" t="str">
        <f>TEXT(financials[[#This Row],[Date]],"dddd")</f>
        <v>Wednesday</v>
      </c>
    </row>
    <row r="562" spans="1:14" x14ac:dyDescent="0.3">
      <c r="A562" s="7" t="s">
        <v>23</v>
      </c>
      <c r="B562" s="7" t="s">
        <v>14</v>
      </c>
      <c r="C562" s="20" t="s">
        <v>30</v>
      </c>
      <c r="D562" s="20" t="s">
        <v>34</v>
      </c>
      <c r="E562" s="13">
        <v>2109</v>
      </c>
      <c r="F562" s="1">
        <v>250</v>
      </c>
      <c r="G562" s="1">
        <v>12</v>
      </c>
      <c r="H562" s="1">
        <v>25308</v>
      </c>
      <c r="I562" s="1">
        <v>3036.96</v>
      </c>
      <c r="J562" s="1">
        <v>22271.040000000001</v>
      </c>
      <c r="K562" s="1">
        <v>6327</v>
      </c>
      <c r="L562" s="1">
        <v>15944.04</v>
      </c>
      <c r="M562" s="17">
        <v>41760</v>
      </c>
      <c r="N562" s="7" t="str">
        <f>TEXT(financials[[#This Row],[Date]],"dddd")</f>
        <v>Thursday</v>
      </c>
    </row>
    <row r="563" spans="1:14" x14ac:dyDescent="0.3">
      <c r="A563" s="7" t="s">
        <v>19</v>
      </c>
      <c r="B563" s="7" t="s">
        <v>20</v>
      </c>
      <c r="C563" s="20" t="s">
        <v>30</v>
      </c>
      <c r="D563" s="20" t="s">
        <v>34</v>
      </c>
      <c r="E563" s="13">
        <v>3874.5</v>
      </c>
      <c r="F563" s="1">
        <v>250</v>
      </c>
      <c r="G563" s="1">
        <v>15</v>
      </c>
      <c r="H563" s="1">
        <v>58117.5</v>
      </c>
      <c r="I563" s="1">
        <v>6974.1</v>
      </c>
      <c r="J563" s="1">
        <v>51143.4</v>
      </c>
      <c r="K563" s="1">
        <v>38745</v>
      </c>
      <c r="L563" s="1">
        <v>12398.4</v>
      </c>
      <c r="M563" s="17">
        <v>41821</v>
      </c>
      <c r="N563" s="7" t="str">
        <f>TEXT(financials[[#This Row],[Date]],"dddd")</f>
        <v>Tuesday</v>
      </c>
    </row>
    <row r="564" spans="1:14" x14ac:dyDescent="0.3">
      <c r="A564" s="7" t="s">
        <v>13</v>
      </c>
      <c r="B564" s="7" t="s">
        <v>14</v>
      </c>
      <c r="C564" s="20" t="s">
        <v>30</v>
      </c>
      <c r="D564" s="20" t="s">
        <v>34</v>
      </c>
      <c r="E564" s="13">
        <v>623</v>
      </c>
      <c r="F564" s="1">
        <v>250</v>
      </c>
      <c r="G564" s="1">
        <v>350</v>
      </c>
      <c r="H564" s="1">
        <v>218050</v>
      </c>
      <c r="I564" s="1">
        <v>26166</v>
      </c>
      <c r="J564" s="1">
        <v>191884</v>
      </c>
      <c r="K564" s="1">
        <v>161980</v>
      </c>
      <c r="L564" s="1">
        <v>29904</v>
      </c>
      <c r="M564" s="17">
        <v>41518</v>
      </c>
      <c r="N564" s="7" t="str">
        <f>TEXT(financials[[#This Row],[Date]],"dddd")</f>
        <v>Sunday</v>
      </c>
    </row>
    <row r="565" spans="1:14" x14ac:dyDescent="0.3">
      <c r="A565" s="7" t="s">
        <v>13</v>
      </c>
      <c r="B565" s="7" t="s">
        <v>27</v>
      </c>
      <c r="C565" s="20" t="s">
        <v>30</v>
      </c>
      <c r="D565" s="20" t="s">
        <v>34</v>
      </c>
      <c r="E565" s="13">
        <v>986</v>
      </c>
      <c r="F565" s="1">
        <v>250</v>
      </c>
      <c r="G565" s="1">
        <v>350</v>
      </c>
      <c r="H565" s="1">
        <v>345100</v>
      </c>
      <c r="I565" s="1">
        <v>41412</v>
      </c>
      <c r="J565" s="1">
        <v>303688</v>
      </c>
      <c r="K565" s="1">
        <v>256360</v>
      </c>
      <c r="L565" s="1">
        <v>47328</v>
      </c>
      <c r="M565" s="17">
        <v>41913</v>
      </c>
      <c r="N565" s="7" t="str">
        <f>TEXT(financials[[#This Row],[Date]],"dddd")</f>
        <v>Wednesday</v>
      </c>
    </row>
    <row r="566" spans="1:14" x14ac:dyDescent="0.3">
      <c r="A566" s="7" t="s">
        <v>24</v>
      </c>
      <c r="B566" s="7" t="s">
        <v>27</v>
      </c>
      <c r="C566" s="20" t="s">
        <v>30</v>
      </c>
      <c r="D566" s="20" t="s">
        <v>34</v>
      </c>
      <c r="E566" s="13">
        <v>2387</v>
      </c>
      <c r="F566" s="1">
        <v>250</v>
      </c>
      <c r="G566" s="1">
        <v>125</v>
      </c>
      <c r="H566" s="1">
        <v>298375</v>
      </c>
      <c r="I566" s="1">
        <v>35805</v>
      </c>
      <c r="J566" s="1">
        <v>262570</v>
      </c>
      <c r="K566" s="1">
        <v>286440</v>
      </c>
      <c r="L566" s="1">
        <v>-23870</v>
      </c>
      <c r="M566" s="17">
        <v>41944</v>
      </c>
      <c r="N566" s="7" t="str">
        <f>TEXT(financials[[#This Row],[Date]],"dddd")</f>
        <v>Saturday</v>
      </c>
    </row>
    <row r="567" spans="1:14" x14ac:dyDescent="0.3">
      <c r="A567" s="7" t="s">
        <v>13</v>
      </c>
      <c r="B567" s="7" t="s">
        <v>21</v>
      </c>
      <c r="C567" s="20" t="s">
        <v>30</v>
      </c>
      <c r="D567" s="20" t="s">
        <v>34</v>
      </c>
      <c r="E567" s="13">
        <v>1233</v>
      </c>
      <c r="F567" s="1">
        <v>250</v>
      </c>
      <c r="G567" s="1">
        <v>20</v>
      </c>
      <c r="H567" s="1">
        <v>24660</v>
      </c>
      <c r="I567" s="1">
        <v>2959.2</v>
      </c>
      <c r="J567" s="1">
        <v>21700.799999999999</v>
      </c>
      <c r="K567" s="1">
        <v>12330</v>
      </c>
      <c r="L567" s="1">
        <v>9370.7999999999993</v>
      </c>
      <c r="M567" s="17">
        <v>41974</v>
      </c>
      <c r="N567" s="7" t="str">
        <f>TEXT(financials[[#This Row],[Date]],"dddd")</f>
        <v>Monday</v>
      </c>
    </row>
    <row r="568" spans="1:14" x14ac:dyDescent="0.3">
      <c r="A568" s="7" t="s">
        <v>13</v>
      </c>
      <c r="B568" s="7" t="s">
        <v>27</v>
      </c>
      <c r="C568" s="20" t="s">
        <v>31</v>
      </c>
      <c r="D568" s="20" t="s">
        <v>34</v>
      </c>
      <c r="E568" s="13">
        <v>270</v>
      </c>
      <c r="F568" s="1">
        <v>260</v>
      </c>
      <c r="G568" s="1">
        <v>350</v>
      </c>
      <c r="H568" s="1">
        <v>94500</v>
      </c>
      <c r="I568" s="1">
        <v>11340</v>
      </c>
      <c r="J568" s="1">
        <v>83160</v>
      </c>
      <c r="K568" s="1">
        <v>70200</v>
      </c>
      <c r="L568" s="1">
        <v>12960</v>
      </c>
      <c r="M568" s="17">
        <v>41671</v>
      </c>
      <c r="N568" s="7" t="str">
        <f>TEXT(financials[[#This Row],[Date]],"dddd")</f>
        <v>Saturday</v>
      </c>
    </row>
    <row r="569" spans="1:14" x14ac:dyDescent="0.3">
      <c r="A569" s="7" t="s">
        <v>13</v>
      </c>
      <c r="B569" s="7" t="s">
        <v>20</v>
      </c>
      <c r="C569" s="20" t="s">
        <v>31</v>
      </c>
      <c r="D569" s="20" t="s">
        <v>34</v>
      </c>
      <c r="E569" s="13">
        <v>3421.5</v>
      </c>
      <c r="F569" s="1">
        <v>260</v>
      </c>
      <c r="G569" s="1">
        <v>7</v>
      </c>
      <c r="H569" s="1">
        <v>23950.5</v>
      </c>
      <c r="I569" s="1">
        <v>2874.06</v>
      </c>
      <c r="J569" s="1">
        <v>21076.44</v>
      </c>
      <c r="K569" s="1">
        <v>17107.5</v>
      </c>
      <c r="L569" s="1">
        <v>3968.94</v>
      </c>
      <c r="M569" s="17">
        <v>41821</v>
      </c>
      <c r="N569" s="7" t="str">
        <f>TEXT(financials[[#This Row],[Date]],"dddd")</f>
        <v>Tuesday</v>
      </c>
    </row>
    <row r="570" spans="1:14" x14ac:dyDescent="0.3">
      <c r="A570" s="7" t="s">
        <v>13</v>
      </c>
      <c r="B570" s="7" t="s">
        <v>14</v>
      </c>
      <c r="C570" s="20" t="s">
        <v>31</v>
      </c>
      <c r="D570" s="20" t="s">
        <v>34</v>
      </c>
      <c r="E570" s="13">
        <v>2734</v>
      </c>
      <c r="F570" s="1">
        <v>260</v>
      </c>
      <c r="G570" s="1">
        <v>7</v>
      </c>
      <c r="H570" s="1">
        <v>19138</v>
      </c>
      <c r="I570" s="1">
        <v>2296.56</v>
      </c>
      <c r="J570" s="1">
        <v>16841.439999999999</v>
      </c>
      <c r="K570" s="1">
        <v>13670</v>
      </c>
      <c r="L570" s="1">
        <v>3171.44</v>
      </c>
      <c r="M570" s="17">
        <v>41913</v>
      </c>
      <c r="N570" s="7" t="str">
        <f>TEXT(financials[[#This Row],[Date]],"dddd")</f>
        <v>Wednesday</v>
      </c>
    </row>
    <row r="571" spans="1:14" x14ac:dyDescent="0.3">
      <c r="A571" s="7" t="s">
        <v>19</v>
      </c>
      <c r="B571" s="7" t="s">
        <v>27</v>
      </c>
      <c r="C571" s="20" t="s">
        <v>31</v>
      </c>
      <c r="D571" s="20" t="s">
        <v>34</v>
      </c>
      <c r="E571" s="13">
        <v>2548</v>
      </c>
      <c r="F571" s="1">
        <v>260</v>
      </c>
      <c r="G571" s="1">
        <v>15</v>
      </c>
      <c r="H571" s="1">
        <v>38220</v>
      </c>
      <c r="I571" s="1">
        <v>4586.3999999999996</v>
      </c>
      <c r="J571" s="1">
        <v>33633.599999999999</v>
      </c>
      <c r="K571" s="1">
        <v>25480</v>
      </c>
      <c r="L571" s="1">
        <v>8153.6</v>
      </c>
      <c r="M571" s="17">
        <v>41579</v>
      </c>
      <c r="N571" s="7" t="str">
        <f>TEXT(financials[[#This Row],[Date]],"dddd")</f>
        <v>Friday</v>
      </c>
    </row>
    <row r="572" spans="1:14" x14ac:dyDescent="0.3">
      <c r="A572" s="7" t="s">
        <v>13</v>
      </c>
      <c r="B572" s="7" t="s">
        <v>20</v>
      </c>
      <c r="C572" s="20" t="s">
        <v>15</v>
      </c>
      <c r="D572" s="20" t="s">
        <v>34</v>
      </c>
      <c r="E572" s="13">
        <v>2521.5</v>
      </c>
      <c r="F572" s="1">
        <v>3</v>
      </c>
      <c r="G572" s="1">
        <v>20</v>
      </c>
      <c r="H572" s="1">
        <v>50430</v>
      </c>
      <c r="I572" s="1">
        <v>6051.6</v>
      </c>
      <c r="J572" s="1">
        <v>44378.400000000001</v>
      </c>
      <c r="K572" s="1">
        <v>25215</v>
      </c>
      <c r="L572" s="1">
        <v>19163.400000000001</v>
      </c>
      <c r="M572" s="17">
        <v>41640</v>
      </c>
      <c r="N572" s="7" t="str">
        <f>TEXT(financials[[#This Row],[Date]],"dddd")</f>
        <v>Wednesday</v>
      </c>
    </row>
    <row r="573" spans="1:14" x14ac:dyDescent="0.3">
      <c r="A573" s="7" t="s">
        <v>23</v>
      </c>
      <c r="B573" s="7" t="s">
        <v>21</v>
      </c>
      <c r="C573" s="20" t="s">
        <v>22</v>
      </c>
      <c r="D573" s="20" t="s">
        <v>34</v>
      </c>
      <c r="E573" s="13">
        <v>2661</v>
      </c>
      <c r="F573" s="1">
        <v>5</v>
      </c>
      <c r="G573" s="1">
        <v>12</v>
      </c>
      <c r="H573" s="1">
        <v>31932</v>
      </c>
      <c r="I573" s="1">
        <v>3831.84</v>
      </c>
      <c r="J573" s="1">
        <v>28100.16</v>
      </c>
      <c r="K573" s="1">
        <v>7983</v>
      </c>
      <c r="L573" s="1">
        <v>20117.16</v>
      </c>
      <c r="M573" s="17">
        <v>41760</v>
      </c>
      <c r="N573" s="7" t="str">
        <f>TEXT(financials[[#This Row],[Date]],"dddd")</f>
        <v>Thursday</v>
      </c>
    </row>
    <row r="574" spans="1:14" x14ac:dyDescent="0.3">
      <c r="A574" s="7" t="s">
        <v>13</v>
      </c>
      <c r="B574" s="7" t="s">
        <v>18</v>
      </c>
      <c r="C574" s="20" t="s">
        <v>28</v>
      </c>
      <c r="D574" s="20" t="s">
        <v>34</v>
      </c>
      <c r="E574" s="13">
        <v>1531</v>
      </c>
      <c r="F574" s="1">
        <v>10</v>
      </c>
      <c r="G574" s="1">
        <v>20</v>
      </c>
      <c r="H574" s="1">
        <v>30620</v>
      </c>
      <c r="I574" s="1">
        <v>3674.4</v>
      </c>
      <c r="J574" s="1">
        <v>26945.599999999999</v>
      </c>
      <c r="K574" s="1">
        <v>15310</v>
      </c>
      <c r="L574" s="1">
        <v>11635.6</v>
      </c>
      <c r="M574" s="17">
        <v>41974</v>
      </c>
      <c r="N574" s="7" t="str">
        <f>TEXT(financials[[#This Row],[Date]],"dddd")</f>
        <v>Monday</v>
      </c>
    </row>
    <row r="575" spans="1:14" x14ac:dyDescent="0.3">
      <c r="A575" s="7" t="s">
        <v>13</v>
      </c>
      <c r="B575" s="7" t="s">
        <v>20</v>
      </c>
      <c r="C575" s="20" t="s">
        <v>30</v>
      </c>
      <c r="D575" s="20" t="s">
        <v>34</v>
      </c>
      <c r="E575" s="13">
        <v>1491</v>
      </c>
      <c r="F575" s="1">
        <v>250</v>
      </c>
      <c r="G575" s="1">
        <v>7</v>
      </c>
      <c r="H575" s="1">
        <v>10437</v>
      </c>
      <c r="I575" s="1">
        <v>1252.44</v>
      </c>
      <c r="J575" s="1">
        <v>9184.56</v>
      </c>
      <c r="K575" s="1">
        <v>7455</v>
      </c>
      <c r="L575" s="1">
        <v>1729.56</v>
      </c>
      <c r="M575" s="17">
        <v>41699</v>
      </c>
      <c r="N575" s="7" t="str">
        <f>TEXT(financials[[#This Row],[Date]],"dddd")</f>
        <v>Saturday</v>
      </c>
    </row>
    <row r="576" spans="1:14" x14ac:dyDescent="0.3">
      <c r="A576" s="7" t="s">
        <v>13</v>
      </c>
      <c r="B576" s="7" t="s">
        <v>18</v>
      </c>
      <c r="C576" s="20" t="s">
        <v>30</v>
      </c>
      <c r="D576" s="20" t="s">
        <v>34</v>
      </c>
      <c r="E576" s="13">
        <v>1531</v>
      </c>
      <c r="F576" s="1">
        <v>250</v>
      </c>
      <c r="G576" s="1">
        <v>20</v>
      </c>
      <c r="H576" s="1">
        <v>30620</v>
      </c>
      <c r="I576" s="1">
        <v>3674.4</v>
      </c>
      <c r="J576" s="1">
        <v>26945.599999999999</v>
      </c>
      <c r="K576" s="1">
        <v>15310</v>
      </c>
      <c r="L576" s="1">
        <v>11635.6</v>
      </c>
      <c r="M576" s="17">
        <v>41974</v>
      </c>
      <c r="N576" s="7" t="str">
        <f>TEXT(financials[[#This Row],[Date]],"dddd")</f>
        <v>Monday</v>
      </c>
    </row>
    <row r="577" spans="1:14" x14ac:dyDescent="0.3">
      <c r="A577" s="7" t="s">
        <v>23</v>
      </c>
      <c r="B577" s="7" t="s">
        <v>14</v>
      </c>
      <c r="C577" s="20" t="s">
        <v>31</v>
      </c>
      <c r="D577" s="20" t="s">
        <v>34</v>
      </c>
      <c r="E577" s="13">
        <v>2761</v>
      </c>
      <c r="F577" s="1">
        <v>260</v>
      </c>
      <c r="G577" s="1">
        <v>12</v>
      </c>
      <c r="H577" s="1">
        <v>33132</v>
      </c>
      <c r="I577" s="1">
        <v>3975.84</v>
      </c>
      <c r="J577" s="1">
        <v>29156.16</v>
      </c>
      <c r="K577" s="1">
        <v>8283</v>
      </c>
      <c r="L577" s="1">
        <v>20873.16</v>
      </c>
      <c r="M577" s="17">
        <v>41518</v>
      </c>
      <c r="N577" s="7" t="str">
        <f>TEXT(financials[[#This Row],[Date]],"dddd")</f>
        <v>Sunday</v>
      </c>
    </row>
    <row r="578" spans="1:14" x14ac:dyDescent="0.3">
      <c r="A578" s="7" t="s">
        <v>19</v>
      </c>
      <c r="B578" s="7" t="s">
        <v>27</v>
      </c>
      <c r="C578" s="20" t="s">
        <v>15</v>
      </c>
      <c r="D578" s="20" t="s">
        <v>34</v>
      </c>
      <c r="E578" s="13">
        <v>2567</v>
      </c>
      <c r="F578" s="1">
        <v>3</v>
      </c>
      <c r="G578" s="1">
        <v>15</v>
      </c>
      <c r="H578" s="1">
        <v>38505</v>
      </c>
      <c r="I578" s="1">
        <v>5005.6499999999996</v>
      </c>
      <c r="J578" s="1">
        <v>33499.35</v>
      </c>
      <c r="K578" s="1">
        <v>25670</v>
      </c>
      <c r="L578" s="1">
        <v>7829.35</v>
      </c>
      <c r="M578" s="17">
        <v>41791</v>
      </c>
      <c r="N578" s="7" t="str">
        <f>TEXT(financials[[#This Row],[Date]],"dddd")</f>
        <v>Sunday</v>
      </c>
    </row>
    <row r="579" spans="1:14" x14ac:dyDescent="0.3">
      <c r="A579" s="7" t="s">
        <v>19</v>
      </c>
      <c r="B579" s="7" t="s">
        <v>27</v>
      </c>
      <c r="C579" s="20" t="s">
        <v>30</v>
      </c>
      <c r="D579" s="20" t="s">
        <v>34</v>
      </c>
      <c r="E579" s="13">
        <v>2567</v>
      </c>
      <c r="F579" s="1">
        <v>250</v>
      </c>
      <c r="G579" s="1">
        <v>15</v>
      </c>
      <c r="H579" s="1">
        <v>38505</v>
      </c>
      <c r="I579" s="1">
        <v>5005.6499999999996</v>
      </c>
      <c r="J579" s="1">
        <v>33499.35</v>
      </c>
      <c r="K579" s="1">
        <v>25670</v>
      </c>
      <c r="L579" s="1">
        <v>7829.35</v>
      </c>
      <c r="M579" s="17">
        <v>41791</v>
      </c>
      <c r="N579" s="7" t="str">
        <f>TEXT(financials[[#This Row],[Date]],"dddd")</f>
        <v>Sunday</v>
      </c>
    </row>
    <row r="580" spans="1:14" x14ac:dyDescent="0.3">
      <c r="A580" s="7" t="s">
        <v>13</v>
      </c>
      <c r="B580" s="7" t="s">
        <v>14</v>
      </c>
      <c r="C580" s="20" t="s">
        <v>15</v>
      </c>
      <c r="D580" s="20" t="s">
        <v>34</v>
      </c>
      <c r="E580" s="13">
        <v>923</v>
      </c>
      <c r="F580" s="1">
        <v>3</v>
      </c>
      <c r="G580" s="1">
        <v>350</v>
      </c>
      <c r="H580" s="1">
        <v>323050</v>
      </c>
      <c r="I580" s="1">
        <v>41996.5</v>
      </c>
      <c r="J580" s="1">
        <v>281053.5</v>
      </c>
      <c r="K580" s="1">
        <v>239980</v>
      </c>
      <c r="L580" s="1">
        <v>41073.5</v>
      </c>
      <c r="M580" s="17">
        <v>41699</v>
      </c>
      <c r="N580" s="7" t="str">
        <f>TEXT(financials[[#This Row],[Date]],"dddd")</f>
        <v>Saturday</v>
      </c>
    </row>
    <row r="581" spans="1:14" x14ac:dyDescent="0.3">
      <c r="A581" s="7" t="s">
        <v>13</v>
      </c>
      <c r="B581" s="7" t="s">
        <v>20</v>
      </c>
      <c r="C581" s="20" t="s">
        <v>15</v>
      </c>
      <c r="D581" s="20" t="s">
        <v>34</v>
      </c>
      <c r="E581" s="13">
        <v>1790</v>
      </c>
      <c r="F581" s="1">
        <v>3</v>
      </c>
      <c r="G581" s="1">
        <v>350</v>
      </c>
      <c r="H581" s="1">
        <v>626500</v>
      </c>
      <c r="I581" s="1">
        <v>81445</v>
      </c>
      <c r="J581" s="1">
        <v>545055</v>
      </c>
      <c r="K581" s="1">
        <v>465400</v>
      </c>
      <c r="L581" s="1">
        <v>79655</v>
      </c>
      <c r="M581" s="17">
        <v>41699</v>
      </c>
      <c r="N581" s="7" t="str">
        <f>TEXT(financials[[#This Row],[Date]],"dddd")</f>
        <v>Saturday</v>
      </c>
    </row>
    <row r="582" spans="1:14" x14ac:dyDescent="0.3">
      <c r="A582" s="7" t="s">
        <v>13</v>
      </c>
      <c r="B582" s="7" t="s">
        <v>18</v>
      </c>
      <c r="C582" s="20" t="s">
        <v>15</v>
      </c>
      <c r="D582" s="20" t="s">
        <v>34</v>
      </c>
      <c r="E582" s="13">
        <v>442</v>
      </c>
      <c r="F582" s="1">
        <v>3</v>
      </c>
      <c r="G582" s="1">
        <v>20</v>
      </c>
      <c r="H582" s="1">
        <v>8840</v>
      </c>
      <c r="I582" s="1">
        <v>1149.2</v>
      </c>
      <c r="J582" s="1">
        <v>7690.8</v>
      </c>
      <c r="K582" s="1">
        <v>4420</v>
      </c>
      <c r="L582" s="1">
        <v>3270.8</v>
      </c>
      <c r="M582" s="17">
        <v>41518</v>
      </c>
      <c r="N582" s="7" t="str">
        <f>TEXT(financials[[#This Row],[Date]],"dddd")</f>
        <v>Sunday</v>
      </c>
    </row>
    <row r="583" spans="1:14" x14ac:dyDescent="0.3">
      <c r="A583" s="7" t="s">
        <v>13</v>
      </c>
      <c r="B583" s="7" t="s">
        <v>27</v>
      </c>
      <c r="C583" s="20" t="s">
        <v>22</v>
      </c>
      <c r="D583" s="20" t="s">
        <v>34</v>
      </c>
      <c r="E583" s="13">
        <v>982.5</v>
      </c>
      <c r="F583" s="1">
        <v>5</v>
      </c>
      <c r="G583" s="1">
        <v>350</v>
      </c>
      <c r="H583" s="1">
        <v>343875</v>
      </c>
      <c r="I583" s="1">
        <v>44703.75</v>
      </c>
      <c r="J583" s="1">
        <v>299171.25</v>
      </c>
      <c r="K583" s="1">
        <v>255450</v>
      </c>
      <c r="L583" s="1">
        <v>43721.25</v>
      </c>
      <c r="M583" s="17">
        <v>41640</v>
      </c>
      <c r="N583" s="7" t="str">
        <f>TEXT(financials[[#This Row],[Date]],"dddd")</f>
        <v>Wednesday</v>
      </c>
    </row>
    <row r="584" spans="1:14" x14ac:dyDescent="0.3">
      <c r="A584" s="7" t="s">
        <v>13</v>
      </c>
      <c r="B584" s="7" t="s">
        <v>27</v>
      </c>
      <c r="C584" s="20" t="s">
        <v>22</v>
      </c>
      <c r="D584" s="20" t="s">
        <v>34</v>
      </c>
      <c r="E584" s="13">
        <v>1298</v>
      </c>
      <c r="F584" s="1">
        <v>5</v>
      </c>
      <c r="G584" s="1">
        <v>7</v>
      </c>
      <c r="H584" s="1">
        <v>9086</v>
      </c>
      <c r="I584" s="1">
        <v>1181.18</v>
      </c>
      <c r="J584" s="1">
        <v>7904.82</v>
      </c>
      <c r="K584" s="1">
        <v>6490</v>
      </c>
      <c r="L584" s="1">
        <v>1414.82</v>
      </c>
      <c r="M584" s="17">
        <v>41671</v>
      </c>
      <c r="N584" s="7" t="str">
        <f>TEXT(financials[[#This Row],[Date]],"dddd")</f>
        <v>Saturday</v>
      </c>
    </row>
    <row r="585" spans="1:14" x14ac:dyDescent="0.3">
      <c r="A585" s="7" t="s">
        <v>23</v>
      </c>
      <c r="B585" s="7" t="s">
        <v>21</v>
      </c>
      <c r="C585" s="20" t="s">
        <v>22</v>
      </c>
      <c r="D585" s="20" t="s">
        <v>34</v>
      </c>
      <c r="E585" s="13">
        <v>604</v>
      </c>
      <c r="F585" s="1">
        <v>5</v>
      </c>
      <c r="G585" s="1">
        <v>12</v>
      </c>
      <c r="H585" s="1">
        <v>7248</v>
      </c>
      <c r="I585" s="1">
        <v>942.24</v>
      </c>
      <c r="J585" s="1">
        <v>6305.76</v>
      </c>
      <c r="K585" s="1">
        <v>1812</v>
      </c>
      <c r="L585" s="1">
        <v>4493.76</v>
      </c>
      <c r="M585" s="17">
        <v>41791</v>
      </c>
      <c r="N585" s="7" t="str">
        <f>TEXT(financials[[#This Row],[Date]],"dddd")</f>
        <v>Sunday</v>
      </c>
    </row>
    <row r="586" spans="1:14" x14ac:dyDescent="0.3">
      <c r="A586" s="7" t="s">
        <v>13</v>
      </c>
      <c r="B586" s="7" t="s">
        <v>21</v>
      </c>
      <c r="C586" s="20" t="s">
        <v>22</v>
      </c>
      <c r="D586" s="20" t="s">
        <v>34</v>
      </c>
      <c r="E586" s="13">
        <v>2255</v>
      </c>
      <c r="F586" s="1">
        <v>5</v>
      </c>
      <c r="G586" s="1">
        <v>20</v>
      </c>
      <c r="H586" s="1">
        <v>45100</v>
      </c>
      <c r="I586" s="1">
        <v>5863</v>
      </c>
      <c r="J586" s="1">
        <v>39237</v>
      </c>
      <c r="K586" s="1">
        <v>22550</v>
      </c>
      <c r="L586" s="1">
        <v>16687</v>
      </c>
      <c r="M586" s="17">
        <v>41821</v>
      </c>
      <c r="N586" s="7" t="str">
        <f>TEXT(financials[[#This Row],[Date]],"dddd")</f>
        <v>Tuesday</v>
      </c>
    </row>
    <row r="587" spans="1:14" x14ac:dyDescent="0.3">
      <c r="A587" s="7" t="s">
        <v>13</v>
      </c>
      <c r="B587" s="7" t="s">
        <v>14</v>
      </c>
      <c r="C587" s="20" t="s">
        <v>22</v>
      </c>
      <c r="D587" s="20" t="s">
        <v>34</v>
      </c>
      <c r="E587" s="13">
        <v>1249</v>
      </c>
      <c r="F587" s="1">
        <v>5</v>
      </c>
      <c r="G587" s="1">
        <v>20</v>
      </c>
      <c r="H587" s="1">
        <v>24980</v>
      </c>
      <c r="I587" s="1">
        <v>3247.4</v>
      </c>
      <c r="J587" s="1">
        <v>21732.6</v>
      </c>
      <c r="K587" s="1">
        <v>12490</v>
      </c>
      <c r="L587" s="1">
        <v>9242.6</v>
      </c>
      <c r="M587" s="17">
        <v>41913</v>
      </c>
      <c r="N587" s="7" t="str">
        <f>TEXT(financials[[#This Row],[Date]],"dddd")</f>
        <v>Wednesday</v>
      </c>
    </row>
    <row r="588" spans="1:14" x14ac:dyDescent="0.3">
      <c r="A588" s="7" t="s">
        <v>13</v>
      </c>
      <c r="B588" s="7" t="s">
        <v>27</v>
      </c>
      <c r="C588" s="20" t="s">
        <v>28</v>
      </c>
      <c r="D588" s="20" t="s">
        <v>34</v>
      </c>
      <c r="E588" s="13">
        <v>1438.5</v>
      </c>
      <c r="F588" s="1">
        <v>10</v>
      </c>
      <c r="G588" s="1">
        <v>7</v>
      </c>
      <c r="H588" s="1">
        <v>10069.5</v>
      </c>
      <c r="I588" s="1">
        <v>1309.0350000000001</v>
      </c>
      <c r="J588" s="1">
        <v>8760.4650000000001</v>
      </c>
      <c r="K588" s="1">
        <v>7192.5</v>
      </c>
      <c r="L588" s="1">
        <v>1567.9649999999999</v>
      </c>
      <c r="M588" s="17">
        <v>41640</v>
      </c>
      <c r="N588" s="7" t="str">
        <f>TEXT(financials[[#This Row],[Date]],"dddd")</f>
        <v>Wednesday</v>
      </c>
    </row>
    <row r="589" spans="1:14" x14ac:dyDescent="0.3">
      <c r="A589" s="7" t="s">
        <v>25</v>
      </c>
      <c r="B589" s="7" t="s">
        <v>18</v>
      </c>
      <c r="C589" s="20" t="s">
        <v>28</v>
      </c>
      <c r="D589" s="20" t="s">
        <v>34</v>
      </c>
      <c r="E589" s="13">
        <v>807</v>
      </c>
      <c r="F589" s="1">
        <v>10</v>
      </c>
      <c r="G589" s="1">
        <v>300</v>
      </c>
      <c r="H589" s="1">
        <v>242100</v>
      </c>
      <c r="I589" s="1">
        <v>31473</v>
      </c>
      <c r="J589" s="1">
        <v>210627</v>
      </c>
      <c r="K589" s="1">
        <v>201750</v>
      </c>
      <c r="L589" s="1">
        <v>8877</v>
      </c>
      <c r="M589" s="17">
        <v>41640</v>
      </c>
      <c r="N589" s="7" t="str">
        <f>TEXT(financials[[#This Row],[Date]],"dddd")</f>
        <v>Wednesday</v>
      </c>
    </row>
    <row r="590" spans="1:14" x14ac:dyDescent="0.3">
      <c r="A590" s="7" t="s">
        <v>13</v>
      </c>
      <c r="B590" s="7" t="s">
        <v>27</v>
      </c>
      <c r="C590" s="20" t="s">
        <v>28</v>
      </c>
      <c r="D590" s="20" t="s">
        <v>34</v>
      </c>
      <c r="E590" s="13">
        <v>2641</v>
      </c>
      <c r="F590" s="1">
        <v>10</v>
      </c>
      <c r="G590" s="1">
        <v>20</v>
      </c>
      <c r="H590" s="1">
        <v>52820</v>
      </c>
      <c r="I590" s="1">
        <v>6866.6</v>
      </c>
      <c r="J590" s="1">
        <v>45953.4</v>
      </c>
      <c r="K590" s="1">
        <v>26410</v>
      </c>
      <c r="L590" s="1">
        <v>19543.400000000001</v>
      </c>
      <c r="M590" s="17">
        <v>41671</v>
      </c>
      <c r="N590" s="7" t="str">
        <f>TEXT(financials[[#This Row],[Date]],"dddd")</f>
        <v>Saturday</v>
      </c>
    </row>
    <row r="591" spans="1:14" x14ac:dyDescent="0.3">
      <c r="A591" s="7" t="s">
        <v>13</v>
      </c>
      <c r="B591" s="7" t="s">
        <v>18</v>
      </c>
      <c r="C591" s="20" t="s">
        <v>28</v>
      </c>
      <c r="D591" s="20" t="s">
        <v>34</v>
      </c>
      <c r="E591" s="13">
        <v>2708</v>
      </c>
      <c r="F591" s="1">
        <v>10</v>
      </c>
      <c r="G591" s="1">
        <v>20</v>
      </c>
      <c r="H591" s="1">
        <v>54160</v>
      </c>
      <c r="I591" s="1">
        <v>7040.8</v>
      </c>
      <c r="J591" s="1">
        <v>47119.199999999997</v>
      </c>
      <c r="K591" s="1">
        <v>27080</v>
      </c>
      <c r="L591" s="1">
        <v>20039.2</v>
      </c>
      <c r="M591" s="17">
        <v>41671</v>
      </c>
      <c r="N591" s="7" t="str">
        <f>TEXT(financials[[#This Row],[Date]],"dddd")</f>
        <v>Saturday</v>
      </c>
    </row>
    <row r="592" spans="1:14" x14ac:dyDescent="0.3">
      <c r="A592" s="7" t="s">
        <v>13</v>
      </c>
      <c r="B592" s="7" t="s">
        <v>14</v>
      </c>
      <c r="C592" s="20" t="s">
        <v>28</v>
      </c>
      <c r="D592" s="20" t="s">
        <v>34</v>
      </c>
      <c r="E592" s="13">
        <v>2632</v>
      </c>
      <c r="F592" s="1">
        <v>10</v>
      </c>
      <c r="G592" s="1">
        <v>350</v>
      </c>
      <c r="H592" s="1">
        <v>921200</v>
      </c>
      <c r="I592" s="1">
        <v>119756</v>
      </c>
      <c r="J592" s="1">
        <v>801444</v>
      </c>
      <c r="K592" s="1">
        <v>684320</v>
      </c>
      <c r="L592" s="1">
        <v>117124</v>
      </c>
      <c r="M592" s="17">
        <v>41791</v>
      </c>
      <c r="N592" s="7" t="str">
        <f>TEXT(financials[[#This Row],[Date]],"dddd")</f>
        <v>Sunday</v>
      </c>
    </row>
    <row r="593" spans="1:14" x14ac:dyDescent="0.3">
      <c r="A593" s="7" t="s">
        <v>24</v>
      </c>
      <c r="B593" s="7" t="s">
        <v>14</v>
      </c>
      <c r="C593" s="20" t="s">
        <v>28</v>
      </c>
      <c r="D593" s="20" t="s">
        <v>34</v>
      </c>
      <c r="E593" s="13">
        <v>1583</v>
      </c>
      <c r="F593" s="1">
        <v>10</v>
      </c>
      <c r="G593" s="1">
        <v>125</v>
      </c>
      <c r="H593" s="1">
        <v>197875</v>
      </c>
      <c r="I593" s="1">
        <v>25723.75</v>
      </c>
      <c r="J593" s="1">
        <v>172151.25</v>
      </c>
      <c r="K593" s="1">
        <v>189960</v>
      </c>
      <c r="L593" s="1">
        <v>-17808.75</v>
      </c>
      <c r="M593" s="17">
        <v>41791</v>
      </c>
      <c r="N593" s="7" t="str">
        <f>TEXT(financials[[#This Row],[Date]],"dddd")</f>
        <v>Sunday</v>
      </c>
    </row>
    <row r="594" spans="1:14" x14ac:dyDescent="0.3">
      <c r="A594" s="7" t="s">
        <v>23</v>
      </c>
      <c r="B594" s="7" t="s">
        <v>21</v>
      </c>
      <c r="C594" s="20" t="s">
        <v>28</v>
      </c>
      <c r="D594" s="20" t="s">
        <v>34</v>
      </c>
      <c r="E594" s="13">
        <v>571</v>
      </c>
      <c r="F594" s="1">
        <v>10</v>
      </c>
      <c r="G594" s="1">
        <v>12</v>
      </c>
      <c r="H594" s="1">
        <v>6852</v>
      </c>
      <c r="I594" s="1">
        <v>890.76</v>
      </c>
      <c r="J594" s="1">
        <v>5961.24</v>
      </c>
      <c r="K594" s="1">
        <v>1713</v>
      </c>
      <c r="L594" s="1">
        <v>4248.24</v>
      </c>
      <c r="M594" s="17">
        <v>41821</v>
      </c>
      <c r="N594" s="7" t="str">
        <f>TEXT(financials[[#This Row],[Date]],"dddd")</f>
        <v>Tuesday</v>
      </c>
    </row>
    <row r="595" spans="1:14" x14ac:dyDescent="0.3">
      <c r="A595" s="7" t="s">
        <v>13</v>
      </c>
      <c r="B595" s="7" t="s">
        <v>20</v>
      </c>
      <c r="C595" s="20" t="s">
        <v>28</v>
      </c>
      <c r="D595" s="20" t="s">
        <v>34</v>
      </c>
      <c r="E595" s="13">
        <v>2696</v>
      </c>
      <c r="F595" s="1">
        <v>10</v>
      </c>
      <c r="G595" s="1">
        <v>7</v>
      </c>
      <c r="H595" s="1">
        <v>18872</v>
      </c>
      <c r="I595" s="1">
        <v>2453.36</v>
      </c>
      <c r="J595" s="1">
        <v>16418.64</v>
      </c>
      <c r="K595" s="1">
        <v>13480</v>
      </c>
      <c r="L595" s="1">
        <v>2938.64</v>
      </c>
      <c r="M595" s="17">
        <v>41852</v>
      </c>
      <c r="N595" s="7" t="str">
        <f>TEXT(financials[[#This Row],[Date]],"dddd")</f>
        <v>Friday</v>
      </c>
    </row>
    <row r="596" spans="1:14" x14ac:dyDescent="0.3">
      <c r="A596" s="7" t="s">
        <v>19</v>
      </c>
      <c r="B596" s="7" t="s">
        <v>14</v>
      </c>
      <c r="C596" s="20" t="s">
        <v>28</v>
      </c>
      <c r="D596" s="20" t="s">
        <v>34</v>
      </c>
      <c r="E596" s="13">
        <v>1565</v>
      </c>
      <c r="F596" s="1">
        <v>10</v>
      </c>
      <c r="G596" s="1">
        <v>15</v>
      </c>
      <c r="H596" s="1">
        <v>23475</v>
      </c>
      <c r="I596" s="1">
        <v>3051.75</v>
      </c>
      <c r="J596" s="1">
        <v>20423.25</v>
      </c>
      <c r="K596" s="1">
        <v>15650</v>
      </c>
      <c r="L596" s="1">
        <v>4773.25</v>
      </c>
      <c r="M596" s="17">
        <v>41913</v>
      </c>
      <c r="N596" s="7" t="str">
        <f>TEXT(financials[[#This Row],[Date]],"dddd")</f>
        <v>Wednesday</v>
      </c>
    </row>
    <row r="597" spans="1:14" x14ac:dyDescent="0.3">
      <c r="A597" s="7" t="s">
        <v>13</v>
      </c>
      <c r="B597" s="7" t="s">
        <v>14</v>
      </c>
      <c r="C597" s="20" t="s">
        <v>28</v>
      </c>
      <c r="D597" s="20" t="s">
        <v>34</v>
      </c>
      <c r="E597" s="13">
        <v>1249</v>
      </c>
      <c r="F597" s="1">
        <v>10</v>
      </c>
      <c r="G597" s="1">
        <v>20</v>
      </c>
      <c r="H597" s="1">
        <v>24980</v>
      </c>
      <c r="I597" s="1">
        <v>3247.4</v>
      </c>
      <c r="J597" s="1">
        <v>21732.6</v>
      </c>
      <c r="K597" s="1">
        <v>12490</v>
      </c>
      <c r="L597" s="1">
        <v>9242.6</v>
      </c>
      <c r="M597" s="17">
        <v>41913</v>
      </c>
      <c r="N597" s="7" t="str">
        <f>TEXT(financials[[#This Row],[Date]],"dddd")</f>
        <v>Wednesday</v>
      </c>
    </row>
    <row r="598" spans="1:14" x14ac:dyDescent="0.3">
      <c r="A598" s="7" t="s">
        <v>13</v>
      </c>
      <c r="B598" s="7" t="s">
        <v>18</v>
      </c>
      <c r="C598" s="20" t="s">
        <v>28</v>
      </c>
      <c r="D598" s="20" t="s">
        <v>34</v>
      </c>
      <c r="E598" s="13">
        <v>357</v>
      </c>
      <c r="F598" s="1">
        <v>10</v>
      </c>
      <c r="G598" s="1">
        <v>350</v>
      </c>
      <c r="H598" s="1">
        <v>124950</v>
      </c>
      <c r="I598" s="1">
        <v>16243.5</v>
      </c>
      <c r="J598" s="1">
        <v>108706.5</v>
      </c>
      <c r="K598" s="1">
        <v>92820</v>
      </c>
      <c r="L598" s="1">
        <v>15886.5</v>
      </c>
      <c r="M598" s="17">
        <v>41944</v>
      </c>
      <c r="N598" s="7" t="str">
        <f>TEXT(financials[[#This Row],[Date]],"dddd")</f>
        <v>Saturday</v>
      </c>
    </row>
    <row r="599" spans="1:14" x14ac:dyDescent="0.3">
      <c r="A599" s="7" t="s">
        <v>23</v>
      </c>
      <c r="B599" s="7" t="s">
        <v>18</v>
      </c>
      <c r="C599" s="20" t="s">
        <v>28</v>
      </c>
      <c r="D599" s="20" t="s">
        <v>34</v>
      </c>
      <c r="E599" s="13">
        <v>1013</v>
      </c>
      <c r="F599" s="1">
        <v>10</v>
      </c>
      <c r="G599" s="1">
        <v>12</v>
      </c>
      <c r="H599" s="1">
        <v>12156</v>
      </c>
      <c r="I599" s="1">
        <v>1580.28</v>
      </c>
      <c r="J599" s="1">
        <v>10575.72</v>
      </c>
      <c r="K599" s="1">
        <v>3039</v>
      </c>
      <c r="L599" s="1">
        <v>7536.72</v>
      </c>
      <c r="M599" s="17">
        <v>41974</v>
      </c>
      <c r="N599" s="7" t="str">
        <f>TEXT(financials[[#This Row],[Date]],"dddd")</f>
        <v>Monday</v>
      </c>
    </row>
    <row r="600" spans="1:14" x14ac:dyDescent="0.3">
      <c r="A600" s="7" t="s">
        <v>19</v>
      </c>
      <c r="B600" s="7" t="s">
        <v>20</v>
      </c>
      <c r="C600" s="20" t="s">
        <v>29</v>
      </c>
      <c r="D600" s="20" t="s">
        <v>34</v>
      </c>
      <c r="E600" s="13">
        <v>3997.5</v>
      </c>
      <c r="F600" s="1">
        <v>120</v>
      </c>
      <c r="G600" s="1">
        <v>15</v>
      </c>
      <c r="H600" s="1">
        <v>59962.5</v>
      </c>
      <c r="I600" s="1">
        <v>7795.125</v>
      </c>
      <c r="J600" s="1">
        <v>52167.375</v>
      </c>
      <c r="K600" s="1">
        <v>39975</v>
      </c>
      <c r="L600" s="1">
        <v>12192.375</v>
      </c>
      <c r="M600" s="17">
        <v>41640</v>
      </c>
      <c r="N600" s="7" t="str">
        <f>TEXT(financials[[#This Row],[Date]],"dddd")</f>
        <v>Wednesday</v>
      </c>
    </row>
    <row r="601" spans="1:14" x14ac:dyDescent="0.3">
      <c r="A601" s="7" t="s">
        <v>13</v>
      </c>
      <c r="B601" s="7" t="s">
        <v>14</v>
      </c>
      <c r="C601" s="20" t="s">
        <v>29</v>
      </c>
      <c r="D601" s="20" t="s">
        <v>34</v>
      </c>
      <c r="E601" s="13">
        <v>2632</v>
      </c>
      <c r="F601" s="1">
        <v>120</v>
      </c>
      <c r="G601" s="1">
        <v>350</v>
      </c>
      <c r="H601" s="1">
        <v>921200</v>
      </c>
      <c r="I601" s="1">
        <v>119756</v>
      </c>
      <c r="J601" s="1">
        <v>801444</v>
      </c>
      <c r="K601" s="1">
        <v>684320</v>
      </c>
      <c r="L601" s="1">
        <v>117124</v>
      </c>
      <c r="M601" s="17">
        <v>41791</v>
      </c>
      <c r="N601" s="7" t="str">
        <f>TEXT(financials[[#This Row],[Date]],"dddd")</f>
        <v>Sunday</v>
      </c>
    </row>
    <row r="602" spans="1:14" x14ac:dyDescent="0.3">
      <c r="A602" s="7" t="s">
        <v>13</v>
      </c>
      <c r="B602" s="7" t="s">
        <v>20</v>
      </c>
      <c r="C602" s="20" t="s">
        <v>29</v>
      </c>
      <c r="D602" s="20" t="s">
        <v>34</v>
      </c>
      <c r="E602" s="13">
        <v>1190</v>
      </c>
      <c r="F602" s="1">
        <v>120</v>
      </c>
      <c r="G602" s="1">
        <v>7</v>
      </c>
      <c r="H602" s="1">
        <v>8330</v>
      </c>
      <c r="I602" s="1">
        <v>1082.9000000000001</v>
      </c>
      <c r="J602" s="1">
        <v>7247.1</v>
      </c>
      <c r="K602" s="1">
        <v>5950</v>
      </c>
      <c r="L602" s="1">
        <v>1297.0999999999999</v>
      </c>
      <c r="M602" s="17">
        <v>41791</v>
      </c>
      <c r="N602" s="7" t="str">
        <f>TEXT(financials[[#This Row],[Date]],"dddd")</f>
        <v>Sunday</v>
      </c>
    </row>
    <row r="603" spans="1:14" x14ac:dyDescent="0.3">
      <c r="A603" s="7" t="s">
        <v>23</v>
      </c>
      <c r="B603" s="7" t="s">
        <v>21</v>
      </c>
      <c r="C603" s="20" t="s">
        <v>29</v>
      </c>
      <c r="D603" s="20" t="s">
        <v>34</v>
      </c>
      <c r="E603" s="13">
        <v>604</v>
      </c>
      <c r="F603" s="1">
        <v>120</v>
      </c>
      <c r="G603" s="1">
        <v>12</v>
      </c>
      <c r="H603" s="1">
        <v>7248</v>
      </c>
      <c r="I603" s="1">
        <v>942.24</v>
      </c>
      <c r="J603" s="1">
        <v>6305.76</v>
      </c>
      <c r="K603" s="1">
        <v>1812</v>
      </c>
      <c r="L603" s="1">
        <v>4493.76</v>
      </c>
      <c r="M603" s="17">
        <v>41791</v>
      </c>
      <c r="N603" s="7" t="str">
        <f>TEXT(financials[[#This Row],[Date]],"dddd")</f>
        <v>Sunday</v>
      </c>
    </row>
    <row r="604" spans="1:14" x14ac:dyDescent="0.3">
      <c r="A604" s="7" t="s">
        <v>19</v>
      </c>
      <c r="B604" s="7" t="s">
        <v>18</v>
      </c>
      <c r="C604" s="20" t="s">
        <v>29</v>
      </c>
      <c r="D604" s="20" t="s">
        <v>34</v>
      </c>
      <c r="E604" s="13">
        <v>660</v>
      </c>
      <c r="F604" s="1">
        <v>120</v>
      </c>
      <c r="G604" s="1">
        <v>15</v>
      </c>
      <c r="H604" s="1">
        <v>9900</v>
      </c>
      <c r="I604" s="1">
        <v>1287</v>
      </c>
      <c r="J604" s="1">
        <v>8613</v>
      </c>
      <c r="K604" s="1">
        <v>6600</v>
      </c>
      <c r="L604" s="1">
        <v>2013</v>
      </c>
      <c r="M604" s="17">
        <v>41518</v>
      </c>
      <c r="N604" s="7" t="str">
        <f>TEXT(financials[[#This Row],[Date]],"dddd")</f>
        <v>Sunday</v>
      </c>
    </row>
    <row r="605" spans="1:14" x14ac:dyDescent="0.3">
      <c r="A605" s="7" t="s">
        <v>23</v>
      </c>
      <c r="B605" s="7" t="s">
        <v>21</v>
      </c>
      <c r="C605" s="20" t="s">
        <v>29</v>
      </c>
      <c r="D605" s="20" t="s">
        <v>34</v>
      </c>
      <c r="E605" s="13">
        <v>410</v>
      </c>
      <c r="F605" s="1">
        <v>120</v>
      </c>
      <c r="G605" s="1">
        <v>12</v>
      </c>
      <c r="H605" s="1">
        <v>4920</v>
      </c>
      <c r="I605" s="1">
        <v>639.6</v>
      </c>
      <c r="J605" s="1">
        <v>4280.3999999999996</v>
      </c>
      <c r="K605" s="1">
        <v>1230</v>
      </c>
      <c r="L605" s="1">
        <v>3050.4</v>
      </c>
      <c r="M605" s="17">
        <v>41913</v>
      </c>
      <c r="N605" s="7" t="str">
        <f>TEXT(financials[[#This Row],[Date]],"dddd")</f>
        <v>Wednesday</v>
      </c>
    </row>
    <row r="606" spans="1:14" x14ac:dyDescent="0.3">
      <c r="A606" s="7" t="s">
        <v>25</v>
      </c>
      <c r="B606" s="7" t="s">
        <v>21</v>
      </c>
      <c r="C606" s="20" t="s">
        <v>29</v>
      </c>
      <c r="D606" s="20" t="s">
        <v>34</v>
      </c>
      <c r="E606" s="13">
        <v>2605</v>
      </c>
      <c r="F606" s="1">
        <v>120</v>
      </c>
      <c r="G606" s="1">
        <v>300</v>
      </c>
      <c r="H606" s="1">
        <v>781500</v>
      </c>
      <c r="I606" s="1">
        <v>101595</v>
      </c>
      <c r="J606" s="1">
        <v>679905</v>
      </c>
      <c r="K606" s="1">
        <v>651250</v>
      </c>
      <c r="L606" s="1">
        <v>28655</v>
      </c>
      <c r="M606" s="17">
        <v>41579</v>
      </c>
      <c r="N606" s="7" t="str">
        <f>TEXT(financials[[#This Row],[Date]],"dddd")</f>
        <v>Friday</v>
      </c>
    </row>
    <row r="607" spans="1:14" x14ac:dyDescent="0.3">
      <c r="A607" s="7" t="s">
        <v>23</v>
      </c>
      <c r="B607" s="7" t="s">
        <v>18</v>
      </c>
      <c r="C607" s="20" t="s">
        <v>29</v>
      </c>
      <c r="D607" s="20" t="s">
        <v>34</v>
      </c>
      <c r="E607" s="13">
        <v>1013</v>
      </c>
      <c r="F607" s="1">
        <v>120</v>
      </c>
      <c r="G607" s="1">
        <v>12</v>
      </c>
      <c r="H607" s="1">
        <v>12156</v>
      </c>
      <c r="I607" s="1">
        <v>1580.28</v>
      </c>
      <c r="J607" s="1">
        <v>10575.72</v>
      </c>
      <c r="K607" s="1">
        <v>3039</v>
      </c>
      <c r="L607" s="1">
        <v>7536.72</v>
      </c>
      <c r="M607" s="17">
        <v>41974</v>
      </c>
      <c r="N607" s="7" t="str">
        <f>TEXT(financials[[#This Row],[Date]],"dddd")</f>
        <v>Monday</v>
      </c>
    </row>
    <row r="608" spans="1:14" x14ac:dyDescent="0.3">
      <c r="A608" s="7" t="s">
        <v>24</v>
      </c>
      <c r="B608" s="7" t="s">
        <v>14</v>
      </c>
      <c r="C608" s="20" t="s">
        <v>30</v>
      </c>
      <c r="D608" s="20" t="s">
        <v>34</v>
      </c>
      <c r="E608" s="13">
        <v>1583</v>
      </c>
      <c r="F608" s="1">
        <v>250</v>
      </c>
      <c r="G608" s="1">
        <v>125</v>
      </c>
      <c r="H608" s="1">
        <v>197875</v>
      </c>
      <c r="I608" s="1">
        <v>25723.75</v>
      </c>
      <c r="J608" s="1">
        <v>172151.25</v>
      </c>
      <c r="K608" s="1">
        <v>189960</v>
      </c>
      <c r="L608" s="1">
        <v>-17808.75</v>
      </c>
      <c r="M608" s="17">
        <v>41791</v>
      </c>
      <c r="N608" s="7" t="str">
        <f>TEXT(financials[[#This Row],[Date]],"dddd")</f>
        <v>Sunday</v>
      </c>
    </row>
    <row r="609" spans="1:14" x14ac:dyDescent="0.3">
      <c r="A609" s="7" t="s">
        <v>19</v>
      </c>
      <c r="B609" s="7" t="s">
        <v>14</v>
      </c>
      <c r="C609" s="20" t="s">
        <v>30</v>
      </c>
      <c r="D609" s="20" t="s">
        <v>34</v>
      </c>
      <c r="E609" s="13">
        <v>1565</v>
      </c>
      <c r="F609" s="1">
        <v>250</v>
      </c>
      <c r="G609" s="1">
        <v>15</v>
      </c>
      <c r="H609" s="1">
        <v>23475</v>
      </c>
      <c r="I609" s="1">
        <v>3051.75</v>
      </c>
      <c r="J609" s="1">
        <v>20423.25</v>
      </c>
      <c r="K609" s="1">
        <v>15650</v>
      </c>
      <c r="L609" s="1">
        <v>4773.25</v>
      </c>
      <c r="M609" s="17">
        <v>41913</v>
      </c>
      <c r="N609" s="7" t="str">
        <f>TEXT(financials[[#This Row],[Date]],"dddd")</f>
        <v>Wednesday</v>
      </c>
    </row>
    <row r="610" spans="1:14" x14ac:dyDescent="0.3">
      <c r="A610" s="7" t="s">
        <v>24</v>
      </c>
      <c r="B610" s="7" t="s">
        <v>14</v>
      </c>
      <c r="C610" s="20" t="s">
        <v>31</v>
      </c>
      <c r="D610" s="20" t="s">
        <v>34</v>
      </c>
      <c r="E610" s="13">
        <v>1659</v>
      </c>
      <c r="F610" s="1">
        <v>260</v>
      </c>
      <c r="G610" s="1">
        <v>125</v>
      </c>
      <c r="H610" s="1">
        <v>207375</v>
      </c>
      <c r="I610" s="1">
        <v>26958.75</v>
      </c>
      <c r="J610" s="1">
        <v>180416.25</v>
      </c>
      <c r="K610" s="1">
        <v>199080</v>
      </c>
      <c r="L610" s="1">
        <v>-18663.75</v>
      </c>
      <c r="M610" s="17">
        <v>41640</v>
      </c>
      <c r="N610" s="7" t="str">
        <f>TEXT(financials[[#This Row],[Date]],"dddd")</f>
        <v>Wednesday</v>
      </c>
    </row>
    <row r="611" spans="1:14" x14ac:dyDescent="0.3">
      <c r="A611" s="7" t="s">
        <v>13</v>
      </c>
      <c r="B611" s="7" t="s">
        <v>20</v>
      </c>
      <c r="C611" s="20" t="s">
        <v>31</v>
      </c>
      <c r="D611" s="20" t="s">
        <v>34</v>
      </c>
      <c r="E611" s="13">
        <v>1190</v>
      </c>
      <c r="F611" s="1">
        <v>260</v>
      </c>
      <c r="G611" s="1">
        <v>7</v>
      </c>
      <c r="H611" s="1">
        <v>8330</v>
      </c>
      <c r="I611" s="1">
        <v>1082.9000000000001</v>
      </c>
      <c r="J611" s="1">
        <v>7247.1</v>
      </c>
      <c r="K611" s="1">
        <v>5950</v>
      </c>
      <c r="L611" s="1">
        <v>1297.0999999999999</v>
      </c>
      <c r="M611" s="17">
        <v>41791</v>
      </c>
      <c r="N611" s="7" t="str">
        <f>TEXT(financials[[#This Row],[Date]],"dddd")</f>
        <v>Sunday</v>
      </c>
    </row>
    <row r="612" spans="1:14" x14ac:dyDescent="0.3">
      <c r="A612" s="7" t="s">
        <v>23</v>
      </c>
      <c r="B612" s="7" t="s">
        <v>21</v>
      </c>
      <c r="C612" s="20" t="s">
        <v>31</v>
      </c>
      <c r="D612" s="20" t="s">
        <v>34</v>
      </c>
      <c r="E612" s="13">
        <v>410</v>
      </c>
      <c r="F612" s="1">
        <v>260</v>
      </c>
      <c r="G612" s="1">
        <v>12</v>
      </c>
      <c r="H612" s="1">
        <v>4920</v>
      </c>
      <c r="I612" s="1">
        <v>639.6</v>
      </c>
      <c r="J612" s="1">
        <v>4280.3999999999996</v>
      </c>
      <c r="K612" s="1">
        <v>1230</v>
      </c>
      <c r="L612" s="1">
        <v>3050.4</v>
      </c>
      <c r="M612" s="17">
        <v>41913</v>
      </c>
      <c r="N612" s="7" t="str">
        <f>TEXT(financials[[#This Row],[Date]],"dddd")</f>
        <v>Wednesday</v>
      </c>
    </row>
    <row r="613" spans="1:14" x14ac:dyDescent="0.3">
      <c r="A613" s="7" t="s">
        <v>23</v>
      </c>
      <c r="B613" s="7" t="s">
        <v>18</v>
      </c>
      <c r="C613" s="20" t="s">
        <v>31</v>
      </c>
      <c r="D613" s="20" t="s">
        <v>34</v>
      </c>
      <c r="E613" s="13">
        <v>1770</v>
      </c>
      <c r="F613" s="1">
        <v>260</v>
      </c>
      <c r="G613" s="1">
        <v>12</v>
      </c>
      <c r="H613" s="1">
        <v>21240</v>
      </c>
      <c r="I613" s="1">
        <v>2761.2</v>
      </c>
      <c r="J613" s="1">
        <v>18478.8</v>
      </c>
      <c r="K613" s="1">
        <v>5310</v>
      </c>
      <c r="L613" s="1">
        <v>13168.8</v>
      </c>
      <c r="M613" s="17">
        <v>41609</v>
      </c>
      <c r="N613" s="7" t="str">
        <f>TEXT(financials[[#This Row],[Date]],"dddd")</f>
        <v>Sunday</v>
      </c>
    </row>
    <row r="614" spans="1:14" x14ac:dyDescent="0.3">
      <c r="A614" s="7" t="s">
        <v>13</v>
      </c>
      <c r="B614" s="7" t="s">
        <v>21</v>
      </c>
      <c r="C614" s="20" t="s">
        <v>15</v>
      </c>
      <c r="D614" s="20" t="s">
        <v>34</v>
      </c>
      <c r="E614" s="13">
        <v>2579</v>
      </c>
      <c r="F614" s="1">
        <v>3</v>
      </c>
      <c r="G614" s="1">
        <v>20</v>
      </c>
      <c r="H614" s="1">
        <v>51580</v>
      </c>
      <c r="I614" s="1">
        <v>7221.2</v>
      </c>
      <c r="J614" s="1">
        <v>44358.8</v>
      </c>
      <c r="K614" s="1">
        <v>25790</v>
      </c>
      <c r="L614" s="1">
        <v>18568.8</v>
      </c>
      <c r="M614" s="17">
        <v>41730</v>
      </c>
      <c r="N614" s="7" t="str">
        <f>TEXT(financials[[#This Row],[Date]],"dddd")</f>
        <v>Tuesday</v>
      </c>
    </row>
    <row r="615" spans="1:14" x14ac:dyDescent="0.3">
      <c r="A615" s="7" t="s">
        <v>13</v>
      </c>
      <c r="B615" s="7" t="s">
        <v>27</v>
      </c>
      <c r="C615" s="20" t="s">
        <v>15</v>
      </c>
      <c r="D615" s="20" t="s">
        <v>34</v>
      </c>
      <c r="E615" s="13">
        <v>1743</v>
      </c>
      <c r="F615" s="1">
        <v>3</v>
      </c>
      <c r="G615" s="1">
        <v>20</v>
      </c>
      <c r="H615" s="1">
        <v>34860</v>
      </c>
      <c r="I615" s="1">
        <v>4880.3999999999996</v>
      </c>
      <c r="J615" s="1">
        <v>29979.599999999999</v>
      </c>
      <c r="K615" s="1">
        <v>17430</v>
      </c>
      <c r="L615" s="1">
        <v>12549.6</v>
      </c>
      <c r="M615" s="17">
        <v>41760</v>
      </c>
      <c r="N615" s="7" t="str">
        <f>TEXT(financials[[#This Row],[Date]],"dddd")</f>
        <v>Thursday</v>
      </c>
    </row>
    <row r="616" spans="1:14" x14ac:dyDescent="0.3">
      <c r="A616" s="7" t="s">
        <v>13</v>
      </c>
      <c r="B616" s="7" t="s">
        <v>27</v>
      </c>
      <c r="C616" s="20" t="s">
        <v>15</v>
      </c>
      <c r="D616" s="20" t="s">
        <v>34</v>
      </c>
      <c r="E616" s="13">
        <v>2996</v>
      </c>
      <c r="F616" s="1">
        <v>3</v>
      </c>
      <c r="G616" s="1">
        <v>7</v>
      </c>
      <c r="H616" s="1">
        <v>20972</v>
      </c>
      <c r="I616" s="1">
        <v>2936.08</v>
      </c>
      <c r="J616" s="1">
        <v>18035.919999999998</v>
      </c>
      <c r="K616" s="1">
        <v>14980</v>
      </c>
      <c r="L616" s="1">
        <v>3055.92</v>
      </c>
      <c r="M616" s="17">
        <v>41548</v>
      </c>
      <c r="N616" s="7" t="str">
        <f>TEXT(financials[[#This Row],[Date]],"dddd")</f>
        <v>Tuesday</v>
      </c>
    </row>
    <row r="617" spans="1:14" x14ac:dyDescent="0.3">
      <c r="A617" s="7" t="s">
        <v>13</v>
      </c>
      <c r="B617" s="7" t="s">
        <v>18</v>
      </c>
      <c r="C617" s="20" t="s">
        <v>15</v>
      </c>
      <c r="D617" s="20" t="s">
        <v>34</v>
      </c>
      <c r="E617" s="13">
        <v>280</v>
      </c>
      <c r="F617" s="1">
        <v>3</v>
      </c>
      <c r="G617" s="1">
        <v>7</v>
      </c>
      <c r="H617" s="1">
        <v>1960</v>
      </c>
      <c r="I617" s="1">
        <v>274.39999999999998</v>
      </c>
      <c r="J617" s="1">
        <v>1685.6</v>
      </c>
      <c r="K617" s="1">
        <v>1400</v>
      </c>
      <c r="L617" s="1">
        <v>285.60000000000002</v>
      </c>
      <c r="M617" s="17">
        <v>41974</v>
      </c>
      <c r="N617" s="7" t="str">
        <f>TEXT(financials[[#This Row],[Date]],"dddd")</f>
        <v>Monday</v>
      </c>
    </row>
    <row r="618" spans="1:14" x14ac:dyDescent="0.3">
      <c r="A618" s="7" t="s">
        <v>13</v>
      </c>
      <c r="B618" s="7" t="s">
        <v>20</v>
      </c>
      <c r="C618" s="20" t="s">
        <v>22</v>
      </c>
      <c r="D618" s="20" t="s">
        <v>34</v>
      </c>
      <c r="E618" s="13">
        <v>293</v>
      </c>
      <c r="F618" s="1">
        <v>5</v>
      </c>
      <c r="G618" s="1">
        <v>7</v>
      </c>
      <c r="H618" s="1">
        <v>2051</v>
      </c>
      <c r="I618" s="1">
        <v>287.14</v>
      </c>
      <c r="J618" s="1">
        <v>1763.86</v>
      </c>
      <c r="K618" s="1">
        <v>1465</v>
      </c>
      <c r="L618" s="1">
        <v>298.86</v>
      </c>
      <c r="M618" s="17">
        <v>41671</v>
      </c>
      <c r="N618" s="7" t="str">
        <f>TEXT(financials[[#This Row],[Date]],"dddd")</f>
        <v>Saturday</v>
      </c>
    </row>
    <row r="619" spans="1:14" x14ac:dyDescent="0.3">
      <c r="A619" s="7" t="s">
        <v>13</v>
      </c>
      <c r="B619" s="7" t="s">
        <v>27</v>
      </c>
      <c r="C619" s="20" t="s">
        <v>22</v>
      </c>
      <c r="D619" s="20" t="s">
        <v>34</v>
      </c>
      <c r="E619" s="13">
        <v>2996</v>
      </c>
      <c r="F619" s="1">
        <v>5</v>
      </c>
      <c r="G619" s="1">
        <v>7</v>
      </c>
      <c r="H619" s="1">
        <v>20972</v>
      </c>
      <c r="I619" s="1">
        <v>2936.08</v>
      </c>
      <c r="J619" s="1">
        <v>18035.919999999998</v>
      </c>
      <c r="K619" s="1">
        <v>14980</v>
      </c>
      <c r="L619" s="1">
        <v>3055.92</v>
      </c>
      <c r="M619" s="17">
        <v>41548</v>
      </c>
      <c r="N619" s="7" t="str">
        <f>TEXT(financials[[#This Row],[Date]],"dddd")</f>
        <v>Tuesday</v>
      </c>
    </row>
    <row r="620" spans="1:14" x14ac:dyDescent="0.3">
      <c r="A620" s="7" t="s">
        <v>19</v>
      </c>
      <c r="B620" s="7" t="s">
        <v>18</v>
      </c>
      <c r="C620" s="20" t="s">
        <v>28</v>
      </c>
      <c r="D620" s="20" t="s">
        <v>34</v>
      </c>
      <c r="E620" s="13">
        <v>278</v>
      </c>
      <c r="F620" s="1">
        <v>10</v>
      </c>
      <c r="G620" s="1">
        <v>15</v>
      </c>
      <c r="H620" s="1">
        <v>4170</v>
      </c>
      <c r="I620" s="1">
        <v>583.79999999999995</v>
      </c>
      <c r="J620" s="1">
        <v>3586.2</v>
      </c>
      <c r="K620" s="1">
        <v>2780</v>
      </c>
      <c r="L620" s="1">
        <v>806.2</v>
      </c>
      <c r="M620" s="17">
        <v>41671</v>
      </c>
      <c r="N620" s="7" t="str">
        <f>TEXT(financials[[#This Row],[Date]],"dddd")</f>
        <v>Saturday</v>
      </c>
    </row>
    <row r="621" spans="1:14" x14ac:dyDescent="0.3">
      <c r="A621" s="7" t="s">
        <v>13</v>
      </c>
      <c r="B621" s="7" t="s">
        <v>14</v>
      </c>
      <c r="C621" s="20" t="s">
        <v>28</v>
      </c>
      <c r="D621" s="20" t="s">
        <v>34</v>
      </c>
      <c r="E621" s="13">
        <v>2428</v>
      </c>
      <c r="F621" s="1">
        <v>10</v>
      </c>
      <c r="G621" s="1">
        <v>20</v>
      </c>
      <c r="H621" s="1">
        <v>48560</v>
      </c>
      <c r="I621" s="1">
        <v>6798.4</v>
      </c>
      <c r="J621" s="1">
        <v>41761.599999999999</v>
      </c>
      <c r="K621" s="1">
        <v>24280</v>
      </c>
      <c r="L621" s="1">
        <v>17481.599999999999</v>
      </c>
      <c r="M621" s="17">
        <v>41699</v>
      </c>
      <c r="N621" s="7" t="str">
        <f>TEXT(financials[[#This Row],[Date]],"dddd")</f>
        <v>Saturday</v>
      </c>
    </row>
    <row r="622" spans="1:14" x14ac:dyDescent="0.3">
      <c r="A622" s="7" t="s">
        <v>19</v>
      </c>
      <c r="B622" s="7" t="s">
        <v>27</v>
      </c>
      <c r="C622" s="20" t="s">
        <v>28</v>
      </c>
      <c r="D622" s="20" t="s">
        <v>34</v>
      </c>
      <c r="E622" s="13">
        <v>1767</v>
      </c>
      <c r="F622" s="1">
        <v>10</v>
      </c>
      <c r="G622" s="1">
        <v>15</v>
      </c>
      <c r="H622" s="1">
        <v>26505</v>
      </c>
      <c r="I622" s="1">
        <v>3710.7</v>
      </c>
      <c r="J622" s="1">
        <v>22794.3</v>
      </c>
      <c r="K622" s="1">
        <v>17670</v>
      </c>
      <c r="L622" s="1">
        <v>5124.3</v>
      </c>
      <c r="M622" s="17">
        <v>41883</v>
      </c>
      <c r="N622" s="7" t="str">
        <f>TEXT(financials[[#This Row],[Date]],"dddd")</f>
        <v>Monday</v>
      </c>
    </row>
    <row r="623" spans="1:14" x14ac:dyDescent="0.3">
      <c r="A623" s="7" t="s">
        <v>23</v>
      </c>
      <c r="B623" s="7" t="s">
        <v>20</v>
      </c>
      <c r="C623" s="20" t="s">
        <v>28</v>
      </c>
      <c r="D623" s="20" t="s">
        <v>34</v>
      </c>
      <c r="E623" s="13">
        <v>1393</v>
      </c>
      <c r="F623" s="1">
        <v>10</v>
      </c>
      <c r="G623" s="1">
        <v>12</v>
      </c>
      <c r="H623" s="1">
        <v>16716</v>
      </c>
      <c r="I623" s="1">
        <v>2340.2399999999998</v>
      </c>
      <c r="J623" s="1">
        <v>14375.76</v>
      </c>
      <c r="K623" s="1">
        <v>4179</v>
      </c>
      <c r="L623" s="1">
        <v>10196.76</v>
      </c>
      <c r="M623" s="17">
        <v>41913</v>
      </c>
      <c r="N623" s="7" t="str">
        <f>TEXT(financials[[#This Row],[Date]],"dddd")</f>
        <v>Wednesday</v>
      </c>
    </row>
    <row r="624" spans="1:14" x14ac:dyDescent="0.3">
      <c r="A624" s="7" t="s">
        <v>13</v>
      </c>
      <c r="B624" s="7" t="s">
        <v>18</v>
      </c>
      <c r="C624" s="20" t="s">
        <v>30</v>
      </c>
      <c r="D624" s="20" t="s">
        <v>34</v>
      </c>
      <c r="E624" s="13">
        <v>280</v>
      </c>
      <c r="F624" s="1">
        <v>250</v>
      </c>
      <c r="G624" s="1">
        <v>7</v>
      </c>
      <c r="H624" s="1">
        <v>1960</v>
      </c>
      <c r="I624" s="1">
        <v>274.39999999999998</v>
      </c>
      <c r="J624" s="1">
        <v>1685.6</v>
      </c>
      <c r="K624" s="1">
        <v>1400</v>
      </c>
      <c r="L624" s="1">
        <v>285.60000000000002</v>
      </c>
      <c r="M624" s="17">
        <v>41974</v>
      </c>
      <c r="N624" s="7" t="str">
        <f>TEXT(financials[[#This Row],[Date]],"dddd")</f>
        <v>Monday</v>
      </c>
    </row>
    <row r="625" spans="1:14" x14ac:dyDescent="0.3">
      <c r="A625" s="7" t="s">
        <v>23</v>
      </c>
      <c r="B625" s="7" t="s">
        <v>20</v>
      </c>
      <c r="C625" s="20" t="s">
        <v>31</v>
      </c>
      <c r="D625" s="20" t="s">
        <v>34</v>
      </c>
      <c r="E625" s="13">
        <v>1393</v>
      </c>
      <c r="F625" s="1">
        <v>260</v>
      </c>
      <c r="G625" s="1">
        <v>12</v>
      </c>
      <c r="H625" s="1">
        <v>16716</v>
      </c>
      <c r="I625" s="1">
        <v>2340.2399999999998</v>
      </c>
      <c r="J625" s="1">
        <v>14375.76</v>
      </c>
      <c r="K625" s="1">
        <v>4179</v>
      </c>
      <c r="L625" s="1">
        <v>10196.76</v>
      </c>
      <c r="M625" s="17">
        <v>41913</v>
      </c>
      <c r="N625" s="7" t="str">
        <f>TEXT(financials[[#This Row],[Date]],"dddd")</f>
        <v>Wednesday</v>
      </c>
    </row>
    <row r="626" spans="1:14" x14ac:dyDescent="0.3">
      <c r="A626" s="7" t="s">
        <v>23</v>
      </c>
      <c r="B626" s="7" t="s">
        <v>27</v>
      </c>
      <c r="C626" s="20" t="s">
        <v>31</v>
      </c>
      <c r="D626" s="20" t="s">
        <v>34</v>
      </c>
      <c r="E626" s="13">
        <v>2015</v>
      </c>
      <c r="F626" s="1">
        <v>260</v>
      </c>
      <c r="G626" s="1">
        <v>12</v>
      </c>
      <c r="H626" s="1">
        <v>24180</v>
      </c>
      <c r="I626" s="1">
        <v>3385.2</v>
      </c>
      <c r="J626" s="1">
        <v>20794.8</v>
      </c>
      <c r="K626" s="1">
        <v>6045</v>
      </c>
      <c r="L626" s="1">
        <v>14749.8</v>
      </c>
      <c r="M626" s="17">
        <v>41609</v>
      </c>
      <c r="N626" s="7" t="str">
        <f>TEXT(financials[[#This Row],[Date]],"dddd")</f>
        <v>Sunday</v>
      </c>
    </row>
    <row r="627" spans="1:14" x14ac:dyDescent="0.3">
      <c r="A627" s="7" t="s">
        <v>25</v>
      </c>
      <c r="B627" s="7" t="s">
        <v>21</v>
      </c>
      <c r="C627" s="20" t="s">
        <v>15</v>
      </c>
      <c r="D627" s="20" t="s">
        <v>34</v>
      </c>
      <c r="E627" s="13">
        <v>801</v>
      </c>
      <c r="F627" s="1">
        <v>3</v>
      </c>
      <c r="G627" s="1">
        <v>300</v>
      </c>
      <c r="H627" s="1">
        <v>240300</v>
      </c>
      <c r="I627" s="1">
        <v>33642</v>
      </c>
      <c r="J627" s="1">
        <v>206658</v>
      </c>
      <c r="K627" s="1">
        <v>200250</v>
      </c>
      <c r="L627" s="1">
        <v>6408</v>
      </c>
      <c r="M627" s="17">
        <v>41821</v>
      </c>
      <c r="N627" s="7" t="str">
        <f>TEXT(financials[[#This Row],[Date]],"dddd")</f>
        <v>Tuesday</v>
      </c>
    </row>
    <row r="628" spans="1:14" x14ac:dyDescent="0.3">
      <c r="A628" s="7" t="s">
        <v>24</v>
      </c>
      <c r="B628" s="7" t="s">
        <v>20</v>
      </c>
      <c r="C628" s="20" t="s">
        <v>15</v>
      </c>
      <c r="D628" s="20" t="s">
        <v>34</v>
      </c>
      <c r="E628" s="13">
        <v>1023</v>
      </c>
      <c r="F628" s="1">
        <v>3</v>
      </c>
      <c r="G628" s="1">
        <v>125</v>
      </c>
      <c r="H628" s="1">
        <v>127875</v>
      </c>
      <c r="I628" s="1">
        <v>17902.5</v>
      </c>
      <c r="J628" s="1">
        <v>109972.5</v>
      </c>
      <c r="K628" s="1">
        <v>122760</v>
      </c>
      <c r="L628" s="1">
        <v>-12787.5</v>
      </c>
      <c r="M628" s="17">
        <v>41518</v>
      </c>
      <c r="N628" s="7" t="str">
        <f>TEXT(financials[[#This Row],[Date]],"dddd")</f>
        <v>Sunday</v>
      </c>
    </row>
    <row r="629" spans="1:14" x14ac:dyDescent="0.3">
      <c r="A629" s="7" t="s">
        <v>25</v>
      </c>
      <c r="B629" s="7" t="s">
        <v>14</v>
      </c>
      <c r="C629" s="20" t="s">
        <v>15</v>
      </c>
      <c r="D629" s="20" t="s">
        <v>34</v>
      </c>
      <c r="E629" s="13">
        <v>1496</v>
      </c>
      <c r="F629" s="1">
        <v>3</v>
      </c>
      <c r="G629" s="1">
        <v>300</v>
      </c>
      <c r="H629" s="1">
        <v>448800</v>
      </c>
      <c r="I629" s="1">
        <v>62832</v>
      </c>
      <c r="J629" s="1">
        <v>385968</v>
      </c>
      <c r="K629" s="1">
        <v>374000</v>
      </c>
      <c r="L629" s="1">
        <v>11968</v>
      </c>
      <c r="M629" s="17">
        <v>41913</v>
      </c>
      <c r="N629" s="7" t="str">
        <f>TEXT(financials[[#This Row],[Date]],"dddd")</f>
        <v>Wednesday</v>
      </c>
    </row>
    <row r="630" spans="1:14" x14ac:dyDescent="0.3">
      <c r="A630" s="7" t="s">
        <v>25</v>
      </c>
      <c r="B630" s="7" t="s">
        <v>27</v>
      </c>
      <c r="C630" s="20" t="s">
        <v>15</v>
      </c>
      <c r="D630" s="20" t="s">
        <v>34</v>
      </c>
      <c r="E630" s="13">
        <v>1010</v>
      </c>
      <c r="F630" s="1">
        <v>3</v>
      </c>
      <c r="G630" s="1">
        <v>300</v>
      </c>
      <c r="H630" s="1">
        <v>303000</v>
      </c>
      <c r="I630" s="1">
        <v>42420</v>
      </c>
      <c r="J630" s="1">
        <v>260580</v>
      </c>
      <c r="K630" s="1">
        <v>252500</v>
      </c>
      <c r="L630" s="1">
        <v>8080</v>
      </c>
      <c r="M630" s="17">
        <v>41913</v>
      </c>
      <c r="N630" s="7" t="str">
        <f>TEXT(financials[[#This Row],[Date]],"dddd")</f>
        <v>Wednesday</v>
      </c>
    </row>
    <row r="631" spans="1:14" x14ac:dyDescent="0.3">
      <c r="A631" s="7" t="s">
        <v>19</v>
      </c>
      <c r="B631" s="7" t="s">
        <v>18</v>
      </c>
      <c r="C631" s="20" t="s">
        <v>15</v>
      </c>
      <c r="D631" s="20" t="s">
        <v>34</v>
      </c>
      <c r="E631" s="13">
        <v>1513</v>
      </c>
      <c r="F631" s="1">
        <v>3</v>
      </c>
      <c r="G631" s="1">
        <v>15</v>
      </c>
      <c r="H631" s="1">
        <v>22695</v>
      </c>
      <c r="I631" s="1">
        <v>3177.3</v>
      </c>
      <c r="J631" s="1">
        <v>19517.7</v>
      </c>
      <c r="K631" s="1">
        <v>15130</v>
      </c>
      <c r="L631" s="1">
        <v>4387.7</v>
      </c>
      <c r="M631" s="17">
        <v>41944</v>
      </c>
      <c r="N631" s="7" t="str">
        <f>TEXT(financials[[#This Row],[Date]],"dddd")</f>
        <v>Saturday</v>
      </c>
    </row>
    <row r="632" spans="1:14" x14ac:dyDescent="0.3">
      <c r="A632" s="7" t="s">
        <v>19</v>
      </c>
      <c r="B632" s="7" t="s">
        <v>14</v>
      </c>
      <c r="C632" s="20" t="s">
        <v>15</v>
      </c>
      <c r="D632" s="20" t="s">
        <v>34</v>
      </c>
      <c r="E632" s="13">
        <v>2300</v>
      </c>
      <c r="F632" s="1">
        <v>3</v>
      </c>
      <c r="G632" s="1">
        <v>15</v>
      </c>
      <c r="H632" s="1">
        <v>34500</v>
      </c>
      <c r="I632" s="1">
        <v>4830</v>
      </c>
      <c r="J632" s="1">
        <v>29670</v>
      </c>
      <c r="K632" s="1">
        <v>23000</v>
      </c>
      <c r="L632" s="1">
        <v>6670</v>
      </c>
      <c r="M632" s="17">
        <v>41974</v>
      </c>
      <c r="N632" s="7" t="str">
        <f>TEXT(financials[[#This Row],[Date]],"dddd")</f>
        <v>Monday</v>
      </c>
    </row>
    <row r="633" spans="1:14" x14ac:dyDescent="0.3">
      <c r="A633" s="7" t="s">
        <v>24</v>
      </c>
      <c r="B633" s="7" t="s">
        <v>21</v>
      </c>
      <c r="C633" s="20" t="s">
        <v>15</v>
      </c>
      <c r="D633" s="20" t="s">
        <v>34</v>
      </c>
      <c r="E633" s="13">
        <v>2821</v>
      </c>
      <c r="F633" s="1">
        <v>3</v>
      </c>
      <c r="G633" s="1">
        <v>125</v>
      </c>
      <c r="H633" s="1">
        <v>352625</v>
      </c>
      <c r="I633" s="1">
        <v>49367.5</v>
      </c>
      <c r="J633" s="1">
        <v>303257.5</v>
      </c>
      <c r="K633" s="1">
        <v>338520</v>
      </c>
      <c r="L633" s="1">
        <v>-35262.5</v>
      </c>
      <c r="M633" s="17">
        <v>41609</v>
      </c>
      <c r="N633" s="7" t="str">
        <f>TEXT(financials[[#This Row],[Date]],"dddd")</f>
        <v>Sunday</v>
      </c>
    </row>
    <row r="634" spans="1:14" x14ac:dyDescent="0.3">
      <c r="A634" s="7" t="s">
        <v>13</v>
      </c>
      <c r="B634" s="7" t="s">
        <v>14</v>
      </c>
      <c r="C634" s="20" t="s">
        <v>22</v>
      </c>
      <c r="D634" s="20" t="s">
        <v>34</v>
      </c>
      <c r="E634" s="13">
        <v>2227.5</v>
      </c>
      <c r="F634" s="1">
        <v>5</v>
      </c>
      <c r="G634" s="1">
        <v>350</v>
      </c>
      <c r="H634" s="1">
        <v>779625</v>
      </c>
      <c r="I634" s="1">
        <v>109147.5</v>
      </c>
      <c r="J634" s="1">
        <v>670477.5</v>
      </c>
      <c r="K634" s="1">
        <v>579150</v>
      </c>
      <c r="L634" s="1">
        <v>91327.5</v>
      </c>
      <c r="M634" s="17">
        <v>41640</v>
      </c>
      <c r="N634" s="7" t="str">
        <f>TEXT(financials[[#This Row],[Date]],"dddd")</f>
        <v>Wednesday</v>
      </c>
    </row>
    <row r="635" spans="1:14" x14ac:dyDescent="0.3">
      <c r="A635" s="7" t="s">
        <v>13</v>
      </c>
      <c r="B635" s="7" t="s">
        <v>18</v>
      </c>
      <c r="C635" s="20" t="s">
        <v>22</v>
      </c>
      <c r="D635" s="20" t="s">
        <v>34</v>
      </c>
      <c r="E635" s="13">
        <v>1199</v>
      </c>
      <c r="F635" s="1">
        <v>5</v>
      </c>
      <c r="G635" s="1">
        <v>350</v>
      </c>
      <c r="H635" s="1">
        <v>419650</v>
      </c>
      <c r="I635" s="1">
        <v>58751</v>
      </c>
      <c r="J635" s="1">
        <v>360899</v>
      </c>
      <c r="K635" s="1">
        <v>311740</v>
      </c>
      <c r="L635" s="1">
        <v>49159</v>
      </c>
      <c r="M635" s="17">
        <v>41730</v>
      </c>
      <c r="N635" s="7" t="str">
        <f>TEXT(financials[[#This Row],[Date]],"dddd")</f>
        <v>Tuesday</v>
      </c>
    </row>
    <row r="636" spans="1:14" x14ac:dyDescent="0.3">
      <c r="A636" s="7" t="s">
        <v>13</v>
      </c>
      <c r="B636" s="7" t="s">
        <v>14</v>
      </c>
      <c r="C636" s="20" t="s">
        <v>22</v>
      </c>
      <c r="D636" s="20" t="s">
        <v>34</v>
      </c>
      <c r="E636" s="13">
        <v>200</v>
      </c>
      <c r="F636" s="1">
        <v>5</v>
      </c>
      <c r="G636" s="1">
        <v>350</v>
      </c>
      <c r="H636" s="1">
        <v>70000</v>
      </c>
      <c r="I636" s="1">
        <v>9800</v>
      </c>
      <c r="J636" s="1">
        <v>60200</v>
      </c>
      <c r="K636" s="1">
        <v>52000</v>
      </c>
      <c r="L636" s="1">
        <v>8200</v>
      </c>
      <c r="M636" s="17">
        <v>41760</v>
      </c>
      <c r="N636" s="7" t="str">
        <f>TEXT(financials[[#This Row],[Date]],"dddd")</f>
        <v>Thursday</v>
      </c>
    </row>
    <row r="637" spans="1:14" x14ac:dyDescent="0.3">
      <c r="A637" s="7" t="s">
        <v>13</v>
      </c>
      <c r="B637" s="7" t="s">
        <v>14</v>
      </c>
      <c r="C637" s="20" t="s">
        <v>22</v>
      </c>
      <c r="D637" s="20" t="s">
        <v>34</v>
      </c>
      <c r="E637" s="13">
        <v>388</v>
      </c>
      <c r="F637" s="1">
        <v>5</v>
      </c>
      <c r="G637" s="1">
        <v>7</v>
      </c>
      <c r="H637" s="1">
        <v>2716</v>
      </c>
      <c r="I637" s="1">
        <v>380.24</v>
      </c>
      <c r="J637" s="1">
        <v>2335.7600000000002</v>
      </c>
      <c r="K637" s="1">
        <v>1940</v>
      </c>
      <c r="L637" s="1">
        <v>395.76</v>
      </c>
      <c r="M637" s="17">
        <v>41883</v>
      </c>
      <c r="N637" s="7" t="str">
        <f>TEXT(financials[[#This Row],[Date]],"dddd")</f>
        <v>Monday</v>
      </c>
    </row>
    <row r="638" spans="1:14" x14ac:dyDescent="0.3">
      <c r="A638" s="7" t="s">
        <v>13</v>
      </c>
      <c r="B638" s="7" t="s">
        <v>21</v>
      </c>
      <c r="C638" s="20" t="s">
        <v>22</v>
      </c>
      <c r="D638" s="20" t="s">
        <v>34</v>
      </c>
      <c r="E638" s="13">
        <v>1727</v>
      </c>
      <c r="F638" s="1">
        <v>5</v>
      </c>
      <c r="G638" s="1">
        <v>7</v>
      </c>
      <c r="H638" s="1">
        <v>12089</v>
      </c>
      <c r="I638" s="1">
        <v>1692.46</v>
      </c>
      <c r="J638" s="1">
        <v>10396.540000000001</v>
      </c>
      <c r="K638" s="1">
        <v>8635</v>
      </c>
      <c r="L638" s="1">
        <v>1761.54</v>
      </c>
      <c r="M638" s="17">
        <v>41548</v>
      </c>
      <c r="N638" s="7" t="str">
        <f>TEXT(financials[[#This Row],[Date]],"dddd")</f>
        <v>Tuesday</v>
      </c>
    </row>
    <row r="639" spans="1:14" x14ac:dyDescent="0.3">
      <c r="A639" s="7" t="s">
        <v>19</v>
      </c>
      <c r="B639" s="7" t="s">
        <v>14</v>
      </c>
      <c r="C639" s="20" t="s">
        <v>22</v>
      </c>
      <c r="D639" s="20" t="s">
        <v>34</v>
      </c>
      <c r="E639" s="13">
        <v>2300</v>
      </c>
      <c r="F639" s="1">
        <v>5</v>
      </c>
      <c r="G639" s="1">
        <v>15</v>
      </c>
      <c r="H639" s="1">
        <v>34500</v>
      </c>
      <c r="I639" s="1">
        <v>4830</v>
      </c>
      <c r="J639" s="1">
        <v>29670</v>
      </c>
      <c r="K639" s="1">
        <v>23000</v>
      </c>
      <c r="L639" s="1">
        <v>6670</v>
      </c>
      <c r="M639" s="17">
        <v>41974</v>
      </c>
      <c r="N639" s="7" t="str">
        <f>TEXT(financials[[#This Row],[Date]],"dddd")</f>
        <v>Monday</v>
      </c>
    </row>
    <row r="640" spans="1:14" x14ac:dyDescent="0.3">
      <c r="A640" s="7" t="s">
        <v>13</v>
      </c>
      <c r="B640" s="7" t="s">
        <v>21</v>
      </c>
      <c r="C640" s="20" t="s">
        <v>28</v>
      </c>
      <c r="D640" s="20" t="s">
        <v>34</v>
      </c>
      <c r="E640" s="13">
        <v>260</v>
      </c>
      <c r="F640" s="1">
        <v>10</v>
      </c>
      <c r="G640" s="1">
        <v>20</v>
      </c>
      <c r="H640" s="1">
        <v>5200</v>
      </c>
      <c r="I640" s="1">
        <v>728</v>
      </c>
      <c r="J640" s="1">
        <v>4472</v>
      </c>
      <c r="K640" s="1">
        <v>2600</v>
      </c>
      <c r="L640" s="1">
        <v>1872</v>
      </c>
      <c r="M640" s="17">
        <v>41671</v>
      </c>
      <c r="N640" s="7" t="str">
        <f>TEXT(financials[[#This Row],[Date]],"dddd")</f>
        <v>Saturday</v>
      </c>
    </row>
    <row r="641" spans="1:14" x14ac:dyDescent="0.3">
      <c r="A641" s="7" t="s">
        <v>19</v>
      </c>
      <c r="B641" s="7" t="s">
        <v>14</v>
      </c>
      <c r="C641" s="20" t="s">
        <v>28</v>
      </c>
      <c r="D641" s="20" t="s">
        <v>34</v>
      </c>
      <c r="E641" s="13">
        <v>2470</v>
      </c>
      <c r="F641" s="1">
        <v>10</v>
      </c>
      <c r="G641" s="1">
        <v>15</v>
      </c>
      <c r="H641" s="1">
        <v>37050</v>
      </c>
      <c r="I641" s="1">
        <v>5187</v>
      </c>
      <c r="J641" s="1">
        <v>31863</v>
      </c>
      <c r="K641" s="1">
        <v>24700</v>
      </c>
      <c r="L641" s="1">
        <v>7163</v>
      </c>
      <c r="M641" s="17">
        <v>41518</v>
      </c>
      <c r="N641" s="7" t="str">
        <f>TEXT(financials[[#This Row],[Date]],"dddd")</f>
        <v>Sunday</v>
      </c>
    </row>
    <row r="642" spans="1:14" x14ac:dyDescent="0.3">
      <c r="A642" s="7" t="s">
        <v>19</v>
      </c>
      <c r="B642" s="7" t="s">
        <v>14</v>
      </c>
      <c r="C642" s="20" t="s">
        <v>28</v>
      </c>
      <c r="D642" s="20" t="s">
        <v>34</v>
      </c>
      <c r="E642" s="13">
        <v>1743</v>
      </c>
      <c r="F642" s="1">
        <v>10</v>
      </c>
      <c r="G642" s="1">
        <v>15</v>
      </c>
      <c r="H642" s="1">
        <v>26145</v>
      </c>
      <c r="I642" s="1">
        <v>3660.3</v>
      </c>
      <c r="J642" s="1">
        <v>22484.7</v>
      </c>
      <c r="K642" s="1">
        <v>17430</v>
      </c>
      <c r="L642" s="1">
        <v>5054.7</v>
      </c>
      <c r="M642" s="17">
        <v>41548</v>
      </c>
      <c r="N642" s="7" t="str">
        <f>TEXT(financials[[#This Row],[Date]],"dddd")</f>
        <v>Tuesday</v>
      </c>
    </row>
    <row r="643" spans="1:14" x14ac:dyDescent="0.3">
      <c r="A643" s="7" t="s">
        <v>23</v>
      </c>
      <c r="B643" s="7" t="s">
        <v>27</v>
      </c>
      <c r="C643" s="20" t="s">
        <v>28</v>
      </c>
      <c r="D643" s="20" t="s">
        <v>34</v>
      </c>
      <c r="E643" s="13">
        <v>2914</v>
      </c>
      <c r="F643" s="1">
        <v>10</v>
      </c>
      <c r="G643" s="1">
        <v>12</v>
      </c>
      <c r="H643" s="1">
        <v>34968</v>
      </c>
      <c r="I643" s="1">
        <v>4895.5200000000004</v>
      </c>
      <c r="J643" s="1">
        <v>30072.48</v>
      </c>
      <c r="K643" s="1">
        <v>8742</v>
      </c>
      <c r="L643" s="1">
        <v>21330.48</v>
      </c>
      <c r="M643" s="17">
        <v>41913</v>
      </c>
      <c r="N643" s="7" t="str">
        <f>TEXT(financials[[#This Row],[Date]],"dddd")</f>
        <v>Wednesday</v>
      </c>
    </row>
    <row r="644" spans="1:14" x14ac:dyDescent="0.3">
      <c r="A644" s="7" t="s">
        <v>13</v>
      </c>
      <c r="B644" s="7" t="s">
        <v>20</v>
      </c>
      <c r="C644" s="20" t="s">
        <v>28</v>
      </c>
      <c r="D644" s="20" t="s">
        <v>34</v>
      </c>
      <c r="E644" s="13">
        <v>1731</v>
      </c>
      <c r="F644" s="1">
        <v>10</v>
      </c>
      <c r="G644" s="1">
        <v>7</v>
      </c>
      <c r="H644" s="1">
        <v>12117</v>
      </c>
      <c r="I644" s="1">
        <v>1696.38</v>
      </c>
      <c r="J644" s="1">
        <v>10420.620000000001</v>
      </c>
      <c r="K644" s="1">
        <v>8655</v>
      </c>
      <c r="L644" s="1">
        <v>1765.62</v>
      </c>
      <c r="M644" s="17">
        <v>41913</v>
      </c>
      <c r="N644" s="7" t="str">
        <f>TEXT(financials[[#This Row],[Date]],"dddd")</f>
        <v>Wednesday</v>
      </c>
    </row>
    <row r="645" spans="1:14" x14ac:dyDescent="0.3">
      <c r="A645" s="7" t="s">
        <v>13</v>
      </c>
      <c r="B645" s="7" t="s">
        <v>14</v>
      </c>
      <c r="C645" s="20" t="s">
        <v>28</v>
      </c>
      <c r="D645" s="20" t="s">
        <v>34</v>
      </c>
      <c r="E645" s="13">
        <v>700</v>
      </c>
      <c r="F645" s="1">
        <v>10</v>
      </c>
      <c r="G645" s="1">
        <v>350</v>
      </c>
      <c r="H645" s="1">
        <v>245000</v>
      </c>
      <c r="I645" s="1">
        <v>34300</v>
      </c>
      <c r="J645" s="1">
        <v>210700</v>
      </c>
      <c r="K645" s="1">
        <v>182000</v>
      </c>
      <c r="L645" s="1">
        <v>28700</v>
      </c>
      <c r="M645" s="17">
        <v>41944</v>
      </c>
      <c r="N645" s="7" t="str">
        <f>TEXT(financials[[#This Row],[Date]],"dddd")</f>
        <v>Saturday</v>
      </c>
    </row>
    <row r="646" spans="1:14" x14ac:dyDescent="0.3">
      <c r="A646" s="7" t="s">
        <v>23</v>
      </c>
      <c r="B646" s="7" t="s">
        <v>14</v>
      </c>
      <c r="C646" s="20" t="s">
        <v>28</v>
      </c>
      <c r="D646" s="20" t="s">
        <v>34</v>
      </c>
      <c r="E646" s="13">
        <v>2222</v>
      </c>
      <c r="F646" s="1">
        <v>10</v>
      </c>
      <c r="G646" s="1">
        <v>12</v>
      </c>
      <c r="H646" s="1">
        <v>26664</v>
      </c>
      <c r="I646" s="1">
        <v>3732.96</v>
      </c>
      <c r="J646" s="1">
        <v>22931.040000000001</v>
      </c>
      <c r="K646" s="1">
        <v>6666</v>
      </c>
      <c r="L646" s="1">
        <v>16265.04</v>
      </c>
      <c r="M646" s="17">
        <v>41579</v>
      </c>
      <c r="N646" s="7" t="str">
        <f>TEXT(financials[[#This Row],[Date]],"dddd")</f>
        <v>Friday</v>
      </c>
    </row>
    <row r="647" spans="1:14" x14ac:dyDescent="0.3">
      <c r="A647" s="7" t="s">
        <v>13</v>
      </c>
      <c r="B647" s="7" t="s">
        <v>27</v>
      </c>
      <c r="C647" s="20" t="s">
        <v>28</v>
      </c>
      <c r="D647" s="20" t="s">
        <v>34</v>
      </c>
      <c r="E647" s="13">
        <v>1177</v>
      </c>
      <c r="F647" s="1">
        <v>10</v>
      </c>
      <c r="G647" s="1">
        <v>350</v>
      </c>
      <c r="H647" s="1">
        <v>411950</v>
      </c>
      <c r="I647" s="1">
        <v>57673</v>
      </c>
      <c r="J647" s="1">
        <v>354277</v>
      </c>
      <c r="K647" s="1">
        <v>306020</v>
      </c>
      <c r="L647" s="1">
        <v>48257</v>
      </c>
      <c r="M647" s="17">
        <v>41944</v>
      </c>
      <c r="N647" s="7" t="str">
        <f>TEXT(financials[[#This Row],[Date]],"dddd")</f>
        <v>Saturday</v>
      </c>
    </row>
    <row r="648" spans="1:14" x14ac:dyDescent="0.3">
      <c r="A648" s="7" t="s">
        <v>13</v>
      </c>
      <c r="B648" s="7" t="s">
        <v>20</v>
      </c>
      <c r="C648" s="20" t="s">
        <v>28</v>
      </c>
      <c r="D648" s="20" t="s">
        <v>34</v>
      </c>
      <c r="E648" s="13">
        <v>1922</v>
      </c>
      <c r="F648" s="1">
        <v>10</v>
      </c>
      <c r="G648" s="1">
        <v>350</v>
      </c>
      <c r="H648" s="1">
        <v>672700</v>
      </c>
      <c r="I648" s="1">
        <v>94178</v>
      </c>
      <c r="J648" s="1">
        <v>578522</v>
      </c>
      <c r="K648" s="1">
        <v>499720</v>
      </c>
      <c r="L648" s="1">
        <v>78802</v>
      </c>
      <c r="M648" s="17">
        <v>41579</v>
      </c>
      <c r="N648" s="7" t="str">
        <f>TEXT(financials[[#This Row],[Date]],"dddd")</f>
        <v>Friday</v>
      </c>
    </row>
    <row r="649" spans="1:14" x14ac:dyDescent="0.3">
      <c r="A649" s="7" t="s">
        <v>24</v>
      </c>
      <c r="B649" s="7" t="s">
        <v>21</v>
      </c>
      <c r="C649" s="20" t="s">
        <v>29</v>
      </c>
      <c r="D649" s="20" t="s">
        <v>34</v>
      </c>
      <c r="E649" s="13">
        <v>1575</v>
      </c>
      <c r="F649" s="1">
        <v>120</v>
      </c>
      <c r="G649" s="1">
        <v>125</v>
      </c>
      <c r="H649" s="1">
        <v>196875</v>
      </c>
      <c r="I649" s="1">
        <v>27562.5</v>
      </c>
      <c r="J649" s="1">
        <v>169312.5</v>
      </c>
      <c r="K649" s="1">
        <v>189000</v>
      </c>
      <c r="L649" s="1">
        <v>-19687.5</v>
      </c>
      <c r="M649" s="17">
        <v>41671</v>
      </c>
      <c r="N649" s="7" t="str">
        <f>TEXT(financials[[#This Row],[Date]],"dddd")</f>
        <v>Saturday</v>
      </c>
    </row>
    <row r="650" spans="1:14" x14ac:dyDescent="0.3">
      <c r="A650" s="7" t="s">
        <v>13</v>
      </c>
      <c r="B650" s="7" t="s">
        <v>27</v>
      </c>
      <c r="C650" s="20" t="s">
        <v>29</v>
      </c>
      <c r="D650" s="20" t="s">
        <v>34</v>
      </c>
      <c r="E650" s="13">
        <v>606</v>
      </c>
      <c r="F650" s="1">
        <v>120</v>
      </c>
      <c r="G650" s="1">
        <v>20</v>
      </c>
      <c r="H650" s="1">
        <v>12120</v>
      </c>
      <c r="I650" s="1">
        <v>1696.8</v>
      </c>
      <c r="J650" s="1">
        <v>10423.200000000001</v>
      </c>
      <c r="K650" s="1">
        <v>6060</v>
      </c>
      <c r="L650" s="1">
        <v>4363.2</v>
      </c>
      <c r="M650" s="17">
        <v>41730</v>
      </c>
      <c r="N650" s="7" t="str">
        <f>TEXT(financials[[#This Row],[Date]],"dddd")</f>
        <v>Tuesday</v>
      </c>
    </row>
    <row r="651" spans="1:14" x14ac:dyDescent="0.3">
      <c r="A651" s="7" t="s">
        <v>25</v>
      </c>
      <c r="B651" s="7" t="s">
        <v>27</v>
      </c>
      <c r="C651" s="20" t="s">
        <v>29</v>
      </c>
      <c r="D651" s="20" t="s">
        <v>34</v>
      </c>
      <c r="E651" s="13">
        <v>2460</v>
      </c>
      <c r="F651" s="1">
        <v>120</v>
      </c>
      <c r="G651" s="1">
        <v>300</v>
      </c>
      <c r="H651" s="1">
        <v>738000</v>
      </c>
      <c r="I651" s="1">
        <v>103320</v>
      </c>
      <c r="J651" s="1">
        <v>634680</v>
      </c>
      <c r="K651" s="1">
        <v>615000</v>
      </c>
      <c r="L651" s="1">
        <v>19680</v>
      </c>
      <c r="M651" s="17">
        <v>41821</v>
      </c>
      <c r="N651" s="7" t="str">
        <f>TEXT(financials[[#This Row],[Date]],"dddd")</f>
        <v>Tuesday</v>
      </c>
    </row>
    <row r="652" spans="1:14" x14ac:dyDescent="0.3">
      <c r="A652" s="7" t="s">
        <v>25</v>
      </c>
      <c r="B652" s="7" t="s">
        <v>14</v>
      </c>
      <c r="C652" s="20" t="s">
        <v>29</v>
      </c>
      <c r="D652" s="20" t="s">
        <v>34</v>
      </c>
      <c r="E652" s="13">
        <v>269</v>
      </c>
      <c r="F652" s="1">
        <v>120</v>
      </c>
      <c r="G652" s="1">
        <v>300</v>
      </c>
      <c r="H652" s="1">
        <v>80700</v>
      </c>
      <c r="I652" s="1">
        <v>11298</v>
      </c>
      <c r="J652" s="1">
        <v>69402</v>
      </c>
      <c r="K652" s="1">
        <v>67250</v>
      </c>
      <c r="L652" s="1">
        <v>2152</v>
      </c>
      <c r="M652" s="17">
        <v>41548</v>
      </c>
      <c r="N652" s="7" t="str">
        <f>TEXT(financials[[#This Row],[Date]],"dddd")</f>
        <v>Tuesday</v>
      </c>
    </row>
    <row r="653" spans="1:14" x14ac:dyDescent="0.3">
      <c r="A653" s="7" t="s">
        <v>25</v>
      </c>
      <c r="B653" s="7" t="s">
        <v>18</v>
      </c>
      <c r="C653" s="20" t="s">
        <v>29</v>
      </c>
      <c r="D653" s="20" t="s">
        <v>34</v>
      </c>
      <c r="E653" s="13">
        <v>2536</v>
      </c>
      <c r="F653" s="1">
        <v>120</v>
      </c>
      <c r="G653" s="1">
        <v>300</v>
      </c>
      <c r="H653" s="1">
        <v>760800</v>
      </c>
      <c r="I653" s="1">
        <v>106512</v>
      </c>
      <c r="J653" s="1">
        <v>654288</v>
      </c>
      <c r="K653" s="1">
        <v>634000</v>
      </c>
      <c r="L653" s="1">
        <v>20288</v>
      </c>
      <c r="M653" s="17">
        <v>41579</v>
      </c>
      <c r="N653" s="7" t="str">
        <f>TEXT(financials[[#This Row],[Date]],"dddd")</f>
        <v>Friday</v>
      </c>
    </row>
    <row r="654" spans="1:14" x14ac:dyDescent="0.3">
      <c r="A654" s="7" t="s">
        <v>13</v>
      </c>
      <c r="B654" s="7" t="s">
        <v>21</v>
      </c>
      <c r="C654" s="20" t="s">
        <v>30</v>
      </c>
      <c r="D654" s="20" t="s">
        <v>34</v>
      </c>
      <c r="E654" s="13">
        <v>2903</v>
      </c>
      <c r="F654" s="1">
        <v>250</v>
      </c>
      <c r="G654" s="1">
        <v>7</v>
      </c>
      <c r="H654" s="1">
        <v>20321</v>
      </c>
      <c r="I654" s="1">
        <v>2844.94</v>
      </c>
      <c r="J654" s="1">
        <v>17476.060000000001</v>
      </c>
      <c r="K654" s="1">
        <v>14515</v>
      </c>
      <c r="L654" s="1">
        <v>2961.06</v>
      </c>
      <c r="M654" s="17">
        <v>41699</v>
      </c>
      <c r="N654" s="7" t="str">
        <f>TEXT(financials[[#This Row],[Date]],"dddd")</f>
        <v>Saturday</v>
      </c>
    </row>
    <row r="655" spans="1:14" x14ac:dyDescent="0.3">
      <c r="A655" s="7" t="s">
        <v>25</v>
      </c>
      <c r="B655" s="7" t="s">
        <v>27</v>
      </c>
      <c r="C655" s="20" t="s">
        <v>30</v>
      </c>
      <c r="D655" s="20" t="s">
        <v>34</v>
      </c>
      <c r="E655" s="13">
        <v>2541</v>
      </c>
      <c r="F655" s="1">
        <v>250</v>
      </c>
      <c r="G655" s="1">
        <v>300</v>
      </c>
      <c r="H655" s="1">
        <v>762300</v>
      </c>
      <c r="I655" s="1">
        <v>106722</v>
      </c>
      <c r="J655" s="1">
        <v>655578</v>
      </c>
      <c r="K655" s="1">
        <v>635250</v>
      </c>
      <c r="L655" s="1">
        <v>20328</v>
      </c>
      <c r="M655" s="17">
        <v>41852</v>
      </c>
      <c r="N655" s="7" t="str">
        <f>TEXT(financials[[#This Row],[Date]],"dddd")</f>
        <v>Friday</v>
      </c>
    </row>
    <row r="656" spans="1:14" x14ac:dyDescent="0.3">
      <c r="A656" s="7" t="s">
        <v>25</v>
      </c>
      <c r="B656" s="7" t="s">
        <v>14</v>
      </c>
      <c r="C656" s="20" t="s">
        <v>30</v>
      </c>
      <c r="D656" s="20" t="s">
        <v>34</v>
      </c>
      <c r="E656" s="13">
        <v>269</v>
      </c>
      <c r="F656" s="1">
        <v>250</v>
      </c>
      <c r="G656" s="1">
        <v>300</v>
      </c>
      <c r="H656" s="1">
        <v>80700</v>
      </c>
      <c r="I656" s="1">
        <v>11298</v>
      </c>
      <c r="J656" s="1">
        <v>69402</v>
      </c>
      <c r="K656" s="1">
        <v>67250</v>
      </c>
      <c r="L656" s="1">
        <v>2152</v>
      </c>
      <c r="M656" s="17">
        <v>41548</v>
      </c>
      <c r="N656" s="7" t="str">
        <f>TEXT(financials[[#This Row],[Date]],"dddd")</f>
        <v>Tuesday</v>
      </c>
    </row>
    <row r="657" spans="1:14" x14ac:dyDescent="0.3">
      <c r="A657" s="7" t="s">
        <v>25</v>
      </c>
      <c r="B657" s="7" t="s">
        <v>14</v>
      </c>
      <c r="C657" s="20" t="s">
        <v>30</v>
      </c>
      <c r="D657" s="20" t="s">
        <v>34</v>
      </c>
      <c r="E657" s="13">
        <v>1496</v>
      </c>
      <c r="F657" s="1">
        <v>250</v>
      </c>
      <c r="G657" s="1">
        <v>300</v>
      </c>
      <c r="H657" s="1">
        <v>448800</v>
      </c>
      <c r="I657" s="1">
        <v>62832</v>
      </c>
      <c r="J657" s="1">
        <v>385968</v>
      </c>
      <c r="K657" s="1">
        <v>374000</v>
      </c>
      <c r="L657" s="1">
        <v>11968</v>
      </c>
      <c r="M657" s="17">
        <v>41913</v>
      </c>
      <c r="N657" s="7" t="str">
        <f>TEXT(financials[[#This Row],[Date]],"dddd")</f>
        <v>Wednesday</v>
      </c>
    </row>
    <row r="658" spans="1:14" x14ac:dyDescent="0.3">
      <c r="A658" s="7" t="s">
        <v>25</v>
      </c>
      <c r="B658" s="7" t="s">
        <v>27</v>
      </c>
      <c r="C658" s="20" t="s">
        <v>30</v>
      </c>
      <c r="D658" s="20" t="s">
        <v>34</v>
      </c>
      <c r="E658" s="13">
        <v>1010</v>
      </c>
      <c r="F658" s="1">
        <v>250</v>
      </c>
      <c r="G658" s="1">
        <v>300</v>
      </c>
      <c r="H658" s="1">
        <v>303000</v>
      </c>
      <c r="I658" s="1">
        <v>42420</v>
      </c>
      <c r="J658" s="1">
        <v>260580</v>
      </c>
      <c r="K658" s="1">
        <v>252500</v>
      </c>
      <c r="L658" s="1">
        <v>8080</v>
      </c>
      <c r="M658" s="17">
        <v>41913</v>
      </c>
      <c r="N658" s="7" t="str">
        <f>TEXT(financials[[#This Row],[Date]],"dddd")</f>
        <v>Wednesday</v>
      </c>
    </row>
    <row r="659" spans="1:14" x14ac:dyDescent="0.3">
      <c r="A659" s="7" t="s">
        <v>13</v>
      </c>
      <c r="B659" s="7" t="s">
        <v>20</v>
      </c>
      <c r="C659" s="20" t="s">
        <v>30</v>
      </c>
      <c r="D659" s="20" t="s">
        <v>34</v>
      </c>
      <c r="E659" s="13">
        <v>1281</v>
      </c>
      <c r="F659" s="1">
        <v>250</v>
      </c>
      <c r="G659" s="1">
        <v>350</v>
      </c>
      <c r="H659" s="1">
        <v>448350</v>
      </c>
      <c r="I659" s="1">
        <v>62769</v>
      </c>
      <c r="J659" s="1">
        <v>385581</v>
      </c>
      <c r="K659" s="1">
        <v>333060</v>
      </c>
      <c r="L659" s="1">
        <v>52521</v>
      </c>
      <c r="M659" s="17">
        <v>41609</v>
      </c>
      <c r="N659" s="7" t="str">
        <f>TEXT(financials[[#This Row],[Date]],"dddd")</f>
        <v>Sunday</v>
      </c>
    </row>
    <row r="660" spans="1:14" x14ac:dyDescent="0.3">
      <c r="A660" s="7" t="s">
        <v>25</v>
      </c>
      <c r="B660" s="7" t="s">
        <v>14</v>
      </c>
      <c r="C660" s="20" t="s">
        <v>31</v>
      </c>
      <c r="D660" s="20" t="s">
        <v>34</v>
      </c>
      <c r="E660" s="13">
        <v>888</v>
      </c>
      <c r="F660" s="1">
        <v>260</v>
      </c>
      <c r="G660" s="1">
        <v>300</v>
      </c>
      <c r="H660" s="1">
        <v>266400</v>
      </c>
      <c r="I660" s="1">
        <v>37296</v>
      </c>
      <c r="J660" s="1">
        <v>229104</v>
      </c>
      <c r="K660" s="1">
        <v>222000</v>
      </c>
      <c r="L660" s="1">
        <v>7104</v>
      </c>
      <c r="M660" s="17">
        <v>41699</v>
      </c>
      <c r="N660" s="7" t="str">
        <f>TEXT(financials[[#This Row],[Date]],"dddd")</f>
        <v>Saturday</v>
      </c>
    </row>
    <row r="661" spans="1:14" x14ac:dyDescent="0.3">
      <c r="A661" s="7" t="s">
        <v>24</v>
      </c>
      <c r="B661" s="7" t="s">
        <v>27</v>
      </c>
      <c r="C661" s="20" t="s">
        <v>31</v>
      </c>
      <c r="D661" s="20" t="s">
        <v>34</v>
      </c>
      <c r="E661" s="13">
        <v>2844</v>
      </c>
      <c r="F661" s="1">
        <v>260</v>
      </c>
      <c r="G661" s="1">
        <v>125</v>
      </c>
      <c r="H661" s="1">
        <v>355500</v>
      </c>
      <c r="I661" s="1">
        <v>49770</v>
      </c>
      <c r="J661" s="1">
        <v>305730</v>
      </c>
      <c r="K661" s="1">
        <v>341280</v>
      </c>
      <c r="L661" s="1">
        <v>-35550</v>
      </c>
      <c r="M661" s="17">
        <v>41760</v>
      </c>
      <c r="N661" s="7" t="str">
        <f>TEXT(financials[[#This Row],[Date]],"dddd")</f>
        <v>Thursday</v>
      </c>
    </row>
    <row r="662" spans="1:14" x14ac:dyDescent="0.3">
      <c r="A662" s="7" t="s">
        <v>23</v>
      </c>
      <c r="B662" s="7" t="s">
        <v>20</v>
      </c>
      <c r="C662" s="20" t="s">
        <v>31</v>
      </c>
      <c r="D662" s="20" t="s">
        <v>34</v>
      </c>
      <c r="E662" s="13">
        <v>2475</v>
      </c>
      <c r="F662" s="1">
        <v>260</v>
      </c>
      <c r="G662" s="1">
        <v>12</v>
      </c>
      <c r="H662" s="1">
        <v>29700</v>
      </c>
      <c r="I662" s="1">
        <v>4158</v>
      </c>
      <c r="J662" s="1">
        <v>25542</v>
      </c>
      <c r="K662" s="1">
        <v>7425</v>
      </c>
      <c r="L662" s="1">
        <v>18117</v>
      </c>
      <c r="M662" s="17">
        <v>41852</v>
      </c>
      <c r="N662" s="7" t="str">
        <f>TEXT(financials[[#This Row],[Date]],"dddd")</f>
        <v>Friday</v>
      </c>
    </row>
    <row r="663" spans="1:14" x14ac:dyDescent="0.3">
      <c r="A663" s="7" t="s">
        <v>19</v>
      </c>
      <c r="B663" s="7" t="s">
        <v>14</v>
      </c>
      <c r="C663" s="20" t="s">
        <v>31</v>
      </c>
      <c r="D663" s="20" t="s">
        <v>34</v>
      </c>
      <c r="E663" s="13">
        <v>1743</v>
      </c>
      <c r="F663" s="1">
        <v>260</v>
      </c>
      <c r="G663" s="1">
        <v>15</v>
      </c>
      <c r="H663" s="1">
        <v>26145</v>
      </c>
      <c r="I663" s="1">
        <v>3660.3</v>
      </c>
      <c r="J663" s="1">
        <v>22484.7</v>
      </c>
      <c r="K663" s="1">
        <v>17430</v>
      </c>
      <c r="L663" s="1">
        <v>5054.7</v>
      </c>
      <c r="M663" s="17">
        <v>41548</v>
      </c>
      <c r="N663" s="7" t="str">
        <f>TEXT(financials[[#This Row],[Date]],"dddd")</f>
        <v>Tuesday</v>
      </c>
    </row>
    <row r="664" spans="1:14" x14ac:dyDescent="0.3">
      <c r="A664" s="7" t="s">
        <v>23</v>
      </c>
      <c r="B664" s="7" t="s">
        <v>27</v>
      </c>
      <c r="C664" s="20" t="s">
        <v>31</v>
      </c>
      <c r="D664" s="20" t="s">
        <v>34</v>
      </c>
      <c r="E664" s="13">
        <v>2914</v>
      </c>
      <c r="F664" s="1">
        <v>260</v>
      </c>
      <c r="G664" s="1">
        <v>12</v>
      </c>
      <c r="H664" s="1">
        <v>34968</v>
      </c>
      <c r="I664" s="1">
        <v>4895.5200000000004</v>
      </c>
      <c r="J664" s="1">
        <v>30072.48</v>
      </c>
      <c r="K664" s="1">
        <v>8742</v>
      </c>
      <c r="L664" s="1">
        <v>21330.48</v>
      </c>
      <c r="M664" s="17">
        <v>41913</v>
      </c>
      <c r="N664" s="7" t="str">
        <f>TEXT(financials[[#This Row],[Date]],"dddd")</f>
        <v>Wednesday</v>
      </c>
    </row>
    <row r="665" spans="1:14" x14ac:dyDescent="0.3">
      <c r="A665" s="7" t="s">
        <v>13</v>
      </c>
      <c r="B665" s="7" t="s">
        <v>20</v>
      </c>
      <c r="C665" s="20" t="s">
        <v>31</v>
      </c>
      <c r="D665" s="20" t="s">
        <v>34</v>
      </c>
      <c r="E665" s="13">
        <v>1731</v>
      </c>
      <c r="F665" s="1">
        <v>260</v>
      </c>
      <c r="G665" s="1">
        <v>7</v>
      </c>
      <c r="H665" s="1">
        <v>12117</v>
      </c>
      <c r="I665" s="1">
        <v>1696.38</v>
      </c>
      <c r="J665" s="1">
        <v>10420.620000000001</v>
      </c>
      <c r="K665" s="1">
        <v>8655</v>
      </c>
      <c r="L665" s="1">
        <v>1765.62</v>
      </c>
      <c r="M665" s="17">
        <v>41913</v>
      </c>
      <c r="N665" s="7" t="str">
        <f>TEXT(financials[[#This Row],[Date]],"dddd")</f>
        <v>Wednesday</v>
      </c>
    </row>
    <row r="666" spans="1:14" x14ac:dyDescent="0.3">
      <c r="A666" s="7" t="s">
        <v>13</v>
      </c>
      <c r="B666" s="7" t="s">
        <v>21</v>
      </c>
      <c r="C666" s="20" t="s">
        <v>31</v>
      </c>
      <c r="D666" s="20" t="s">
        <v>34</v>
      </c>
      <c r="E666" s="13">
        <v>1727</v>
      </c>
      <c r="F666" s="1">
        <v>260</v>
      </c>
      <c r="G666" s="1">
        <v>7</v>
      </c>
      <c r="H666" s="1">
        <v>12089</v>
      </c>
      <c r="I666" s="1">
        <v>1692.46</v>
      </c>
      <c r="J666" s="1">
        <v>10396.540000000001</v>
      </c>
      <c r="K666" s="1">
        <v>8635</v>
      </c>
      <c r="L666" s="1">
        <v>1761.54</v>
      </c>
      <c r="M666" s="17">
        <v>41548</v>
      </c>
      <c r="N666" s="7" t="str">
        <f>TEXT(financials[[#This Row],[Date]],"dddd")</f>
        <v>Tuesday</v>
      </c>
    </row>
    <row r="667" spans="1:14" x14ac:dyDescent="0.3">
      <c r="A667" s="7" t="s">
        <v>19</v>
      </c>
      <c r="B667" s="7" t="s">
        <v>21</v>
      </c>
      <c r="C667" s="20" t="s">
        <v>31</v>
      </c>
      <c r="D667" s="20" t="s">
        <v>34</v>
      </c>
      <c r="E667" s="13">
        <v>1870</v>
      </c>
      <c r="F667" s="1">
        <v>260</v>
      </c>
      <c r="G667" s="1">
        <v>15</v>
      </c>
      <c r="H667" s="1">
        <v>28050</v>
      </c>
      <c r="I667" s="1">
        <v>3927</v>
      </c>
      <c r="J667" s="1">
        <v>24123</v>
      </c>
      <c r="K667" s="1">
        <v>18700</v>
      </c>
      <c r="L667" s="1">
        <v>5423</v>
      </c>
      <c r="M667" s="17">
        <v>41579</v>
      </c>
      <c r="N667" s="7" t="str">
        <f>TEXT(financials[[#This Row],[Date]],"dddd")</f>
        <v>Friday</v>
      </c>
    </row>
    <row r="668" spans="1:14" x14ac:dyDescent="0.3">
      <c r="A668" s="7" t="s">
        <v>24</v>
      </c>
      <c r="B668" s="7" t="s">
        <v>20</v>
      </c>
      <c r="C668" s="20" t="s">
        <v>15</v>
      </c>
      <c r="D668" s="20" t="s">
        <v>34</v>
      </c>
      <c r="E668" s="13">
        <v>1174</v>
      </c>
      <c r="F668" s="1">
        <v>3</v>
      </c>
      <c r="G668" s="1">
        <v>125</v>
      </c>
      <c r="H668" s="1">
        <v>146750</v>
      </c>
      <c r="I668" s="1">
        <v>22012.5</v>
      </c>
      <c r="J668" s="1">
        <v>124737.5</v>
      </c>
      <c r="K668" s="1">
        <v>140880</v>
      </c>
      <c r="L668" s="1">
        <v>-16142.5</v>
      </c>
      <c r="M668" s="17">
        <v>41852</v>
      </c>
      <c r="N668" s="7" t="str">
        <f>TEXT(financials[[#This Row],[Date]],"dddd")</f>
        <v>Friday</v>
      </c>
    </row>
    <row r="669" spans="1:14" x14ac:dyDescent="0.3">
      <c r="A669" s="7" t="s">
        <v>24</v>
      </c>
      <c r="B669" s="7" t="s">
        <v>18</v>
      </c>
      <c r="C669" s="20" t="s">
        <v>15</v>
      </c>
      <c r="D669" s="20" t="s">
        <v>34</v>
      </c>
      <c r="E669" s="13">
        <v>2767</v>
      </c>
      <c r="F669" s="1">
        <v>3</v>
      </c>
      <c r="G669" s="1">
        <v>125</v>
      </c>
      <c r="H669" s="1">
        <v>345875</v>
      </c>
      <c r="I669" s="1">
        <v>51881.25</v>
      </c>
      <c r="J669" s="1">
        <v>293993.75</v>
      </c>
      <c r="K669" s="1">
        <v>332040</v>
      </c>
      <c r="L669" s="1">
        <v>-38046.25</v>
      </c>
      <c r="M669" s="17">
        <v>41852</v>
      </c>
      <c r="N669" s="7" t="str">
        <f>TEXT(financials[[#This Row],[Date]],"dddd")</f>
        <v>Friday</v>
      </c>
    </row>
    <row r="670" spans="1:14" x14ac:dyDescent="0.3">
      <c r="A670" s="7" t="s">
        <v>24</v>
      </c>
      <c r="B670" s="7" t="s">
        <v>18</v>
      </c>
      <c r="C670" s="20" t="s">
        <v>15</v>
      </c>
      <c r="D670" s="20" t="s">
        <v>34</v>
      </c>
      <c r="E670" s="13">
        <v>1085</v>
      </c>
      <c r="F670" s="1">
        <v>3</v>
      </c>
      <c r="G670" s="1">
        <v>125</v>
      </c>
      <c r="H670" s="1">
        <v>135625</v>
      </c>
      <c r="I670" s="1">
        <v>20343.75</v>
      </c>
      <c r="J670" s="1">
        <v>115281.25</v>
      </c>
      <c r="K670" s="1">
        <v>130200</v>
      </c>
      <c r="L670" s="1">
        <v>-14918.75</v>
      </c>
      <c r="M670" s="17">
        <v>41913</v>
      </c>
      <c r="N670" s="7" t="str">
        <f>TEXT(financials[[#This Row],[Date]],"dddd")</f>
        <v>Wednesday</v>
      </c>
    </row>
    <row r="671" spans="1:14" x14ac:dyDescent="0.3">
      <c r="A671" s="7" t="s">
        <v>25</v>
      </c>
      <c r="B671" s="7" t="s">
        <v>21</v>
      </c>
      <c r="C671" s="20" t="s">
        <v>22</v>
      </c>
      <c r="D671" s="20" t="s">
        <v>34</v>
      </c>
      <c r="E671" s="13">
        <v>546</v>
      </c>
      <c r="F671" s="1">
        <v>5</v>
      </c>
      <c r="G671" s="1">
        <v>300</v>
      </c>
      <c r="H671" s="1">
        <v>163800</v>
      </c>
      <c r="I671" s="1">
        <v>24570</v>
      </c>
      <c r="J671" s="1">
        <v>139230</v>
      </c>
      <c r="K671" s="1">
        <v>136500</v>
      </c>
      <c r="L671" s="1">
        <v>2730</v>
      </c>
      <c r="M671" s="17">
        <v>41913</v>
      </c>
      <c r="N671" s="7" t="str">
        <f>TEXT(financials[[#This Row],[Date]],"dddd")</f>
        <v>Wednesday</v>
      </c>
    </row>
    <row r="672" spans="1:14" x14ac:dyDescent="0.3">
      <c r="A672" s="7" t="s">
        <v>13</v>
      </c>
      <c r="B672" s="7" t="s">
        <v>18</v>
      </c>
      <c r="C672" s="20" t="s">
        <v>28</v>
      </c>
      <c r="D672" s="20" t="s">
        <v>34</v>
      </c>
      <c r="E672" s="13">
        <v>1158</v>
      </c>
      <c r="F672" s="1">
        <v>10</v>
      </c>
      <c r="G672" s="1">
        <v>20</v>
      </c>
      <c r="H672" s="1">
        <v>23160</v>
      </c>
      <c r="I672" s="1">
        <v>3474</v>
      </c>
      <c r="J672" s="1">
        <v>19686</v>
      </c>
      <c r="K672" s="1">
        <v>11580</v>
      </c>
      <c r="L672" s="1">
        <v>8106</v>
      </c>
      <c r="M672" s="17">
        <v>41699</v>
      </c>
      <c r="N672" s="7" t="str">
        <f>TEXT(financials[[#This Row],[Date]],"dddd")</f>
        <v>Saturday</v>
      </c>
    </row>
    <row r="673" spans="1:14" x14ac:dyDescent="0.3">
      <c r="A673" s="7" t="s">
        <v>19</v>
      </c>
      <c r="B673" s="7" t="s">
        <v>14</v>
      </c>
      <c r="C673" s="20" t="s">
        <v>28</v>
      </c>
      <c r="D673" s="20" t="s">
        <v>34</v>
      </c>
      <c r="E673" s="13">
        <v>1614</v>
      </c>
      <c r="F673" s="1">
        <v>10</v>
      </c>
      <c r="G673" s="1">
        <v>15</v>
      </c>
      <c r="H673" s="1">
        <v>24210</v>
      </c>
      <c r="I673" s="1">
        <v>3631.5</v>
      </c>
      <c r="J673" s="1">
        <v>20578.5</v>
      </c>
      <c r="K673" s="1">
        <v>16140</v>
      </c>
      <c r="L673" s="1">
        <v>4438.5</v>
      </c>
      <c r="M673" s="17">
        <v>41730</v>
      </c>
      <c r="N673" s="7" t="str">
        <f>TEXT(financials[[#This Row],[Date]],"dddd")</f>
        <v>Tuesday</v>
      </c>
    </row>
    <row r="674" spans="1:14" x14ac:dyDescent="0.3">
      <c r="A674" s="7" t="s">
        <v>13</v>
      </c>
      <c r="B674" s="7" t="s">
        <v>21</v>
      </c>
      <c r="C674" s="20" t="s">
        <v>28</v>
      </c>
      <c r="D674" s="20" t="s">
        <v>34</v>
      </c>
      <c r="E674" s="13">
        <v>2535</v>
      </c>
      <c r="F674" s="1">
        <v>10</v>
      </c>
      <c r="G674" s="1">
        <v>7</v>
      </c>
      <c r="H674" s="1">
        <v>17745</v>
      </c>
      <c r="I674" s="1">
        <v>2661.75</v>
      </c>
      <c r="J674" s="1">
        <v>15083.25</v>
      </c>
      <c r="K674" s="1">
        <v>12675</v>
      </c>
      <c r="L674" s="1">
        <v>2408.25</v>
      </c>
      <c r="M674" s="17">
        <v>41730</v>
      </c>
      <c r="N674" s="7" t="str">
        <f>TEXT(financials[[#This Row],[Date]],"dddd")</f>
        <v>Tuesday</v>
      </c>
    </row>
    <row r="675" spans="1:14" x14ac:dyDescent="0.3">
      <c r="A675" s="7" t="s">
        <v>13</v>
      </c>
      <c r="B675" s="7" t="s">
        <v>21</v>
      </c>
      <c r="C675" s="20" t="s">
        <v>28</v>
      </c>
      <c r="D675" s="20" t="s">
        <v>34</v>
      </c>
      <c r="E675" s="13">
        <v>2851</v>
      </c>
      <c r="F675" s="1">
        <v>10</v>
      </c>
      <c r="G675" s="1">
        <v>350</v>
      </c>
      <c r="H675" s="1">
        <v>997850</v>
      </c>
      <c r="I675" s="1">
        <v>149677.5</v>
      </c>
      <c r="J675" s="1">
        <v>848172.5</v>
      </c>
      <c r="K675" s="1">
        <v>741260</v>
      </c>
      <c r="L675" s="1">
        <v>106912.5</v>
      </c>
      <c r="M675" s="17">
        <v>41760</v>
      </c>
      <c r="N675" s="7" t="str">
        <f>TEXT(financials[[#This Row],[Date]],"dddd")</f>
        <v>Thursday</v>
      </c>
    </row>
    <row r="676" spans="1:14" x14ac:dyDescent="0.3">
      <c r="A676" s="7" t="s">
        <v>19</v>
      </c>
      <c r="B676" s="7" t="s">
        <v>14</v>
      </c>
      <c r="C676" s="20" t="s">
        <v>28</v>
      </c>
      <c r="D676" s="20" t="s">
        <v>34</v>
      </c>
      <c r="E676" s="13">
        <v>2559</v>
      </c>
      <c r="F676" s="1">
        <v>10</v>
      </c>
      <c r="G676" s="1">
        <v>15</v>
      </c>
      <c r="H676" s="1">
        <v>38385</v>
      </c>
      <c r="I676" s="1">
        <v>5757.75</v>
      </c>
      <c r="J676" s="1">
        <v>32627.25</v>
      </c>
      <c r="K676" s="1">
        <v>25590</v>
      </c>
      <c r="L676" s="1">
        <v>7037.25</v>
      </c>
      <c r="M676" s="17">
        <v>41852</v>
      </c>
      <c r="N676" s="7" t="str">
        <f>TEXT(financials[[#This Row],[Date]],"dddd")</f>
        <v>Friday</v>
      </c>
    </row>
    <row r="677" spans="1:14" x14ac:dyDescent="0.3">
      <c r="A677" s="7" t="s">
        <v>13</v>
      </c>
      <c r="B677" s="7" t="s">
        <v>27</v>
      </c>
      <c r="C677" s="20" t="s">
        <v>28</v>
      </c>
      <c r="D677" s="20" t="s">
        <v>34</v>
      </c>
      <c r="E677" s="13">
        <v>267</v>
      </c>
      <c r="F677" s="1">
        <v>10</v>
      </c>
      <c r="G677" s="1">
        <v>20</v>
      </c>
      <c r="H677" s="1">
        <v>5340</v>
      </c>
      <c r="I677" s="1">
        <v>801</v>
      </c>
      <c r="J677" s="1">
        <v>4539</v>
      </c>
      <c r="K677" s="1">
        <v>2670</v>
      </c>
      <c r="L677" s="1">
        <v>1869</v>
      </c>
      <c r="M677" s="17">
        <v>41548</v>
      </c>
      <c r="N677" s="7" t="str">
        <f>TEXT(financials[[#This Row],[Date]],"dddd")</f>
        <v>Tuesday</v>
      </c>
    </row>
    <row r="678" spans="1:14" x14ac:dyDescent="0.3">
      <c r="A678" s="7" t="s">
        <v>24</v>
      </c>
      <c r="B678" s="7" t="s">
        <v>18</v>
      </c>
      <c r="C678" s="20" t="s">
        <v>28</v>
      </c>
      <c r="D678" s="20" t="s">
        <v>34</v>
      </c>
      <c r="E678" s="13">
        <v>1085</v>
      </c>
      <c r="F678" s="1">
        <v>10</v>
      </c>
      <c r="G678" s="1">
        <v>125</v>
      </c>
      <c r="H678" s="1">
        <v>135625</v>
      </c>
      <c r="I678" s="1">
        <v>20343.75</v>
      </c>
      <c r="J678" s="1">
        <v>115281.25</v>
      </c>
      <c r="K678" s="1">
        <v>130200</v>
      </c>
      <c r="L678" s="1">
        <v>-14918.75</v>
      </c>
      <c r="M678" s="17">
        <v>41913</v>
      </c>
      <c r="N678" s="7" t="str">
        <f>TEXT(financials[[#This Row],[Date]],"dddd")</f>
        <v>Wednesday</v>
      </c>
    </row>
    <row r="679" spans="1:14" x14ac:dyDescent="0.3">
      <c r="A679" s="7" t="s">
        <v>19</v>
      </c>
      <c r="B679" s="7" t="s">
        <v>18</v>
      </c>
      <c r="C679" s="20" t="s">
        <v>28</v>
      </c>
      <c r="D679" s="20" t="s">
        <v>34</v>
      </c>
      <c r="E679" s="13">
        <v>1175</v>
      </c>
      <c r="F679" s="1">
        <v>10</v>
      </c>
      <c r="G679" s="1">
        <v>15</v>
      </c>
      <c r="H679" s="1">
        <v>17625</v>
      </c>
      <c r="I679" s="1">
        <v>2643.75</v>
      </c>
      <c r="J679" s="1">
        <v>14981.25</v>
      </c>
      <c r="K679" s="1">
        <v>11750</v>
      </c>
      <c r="L679" s="1">
        <v>3231.25</v>
      </c>
      <c r="M679" s="17">
        <v>41913</v>
      </c>
      <c r="N679" s="7" t="str">
        <f>TEXT(financials[[#This Row],[Date]],"dddd")</f>
        <v>Wednesday</v>
      </c>
    </row>
    <row r="680" spans="1:14" x14ac:dyDescent="0.3">
      <c r="A680" s="7" t="s">
        <v>13</v>
      </c>
      <c r="B680" s="7" t="s">
        <v>27</v>
      </c>
      <c r="C680" s="20" t="s">
        <v>28</v>
      </c>
      <c r="D680" s="20" t="s">
        <v>34</v>
      </c>
      <c r="E680" s="13">
        <v>2007</v>
      </c>
      <c r="F680" s="1">
        <v>10</v>
      </c>
      <c r="G680" s="1">
        <v>350</v>
      </c>
      <c r="H680" s="1">
        <v>702450</v>
      </c>
      <c r="I680" s="1">
        <v>105367.5</v>
      </c>
      <c r="J680" s="1">
        <v>597082.5</v>
      </c>
      <c r="K680" s="1">
        <v>521820</v>
      </c>
      <c r="L680" s="1">
        <v>75262.5</v>
      </c>
      <c r="M680" s="17">
        <v>41579</v>
      </c>
      <c r="N680" s="7" t="str">
        <f>TEXT(financials[[#This Row],[Date]],"dddd")</f>
        <v>Friday</v>
      </c>
    </row>
    <row r="681" spans="1:14" x14ac:dyDescent="0.3">
      <c r="A681" s="7" t="s">
        <v>13</v>
      </c>
      <c r="B681" s="7" t="s">
        <v>21</v>
      </c>
      <c r="C681" s="20" t="s">
        <v>28</v>
      </c>
      <c r="D681" s="20" t="s">
        <v>34</v>
      </c>
      <c r="E681" s="13">
        <v>2151</v>
      </c>
      <c r="F681" s="1">
        <v>10</v>
      </c>
      <c r="G681" s="1">
        <v>350</v>
      </c>
      <c r="H681" s="1">
        <v>752850</v>
      </c>
      <c r="I681" s="1">
        <v>112927.5</v>
      </c>
      <c r="J681" s="1">
        <v>639922.5</v>
      </c>
      <c r="K681" s="1">
        <v>559260</v>
      </c>
      <c r="L681" s="1">
        <v>80662.5</v>
      </c>
      <c r="M681" s="17">
        <v>41579</v>
      </c>
      <c r="N681" s="7" t="str">
        <f>TEXT(financials[[#This Row],[Date]],"dddd")</f>
        <v>Friday</v>
      </c>
    </row>
    <row r="682" spans="1:14" x14ac:dyDescent="0.3">
      <c r="A682" s="7" t="s">
        <v>23</v>
      </c>
      <c r="B682" s="7" t="s">
        <v>27</v>
      </c>
      <c r="C682" s="20" t="s">
        <v>28</v>
      </c>
      <c r="D682" s="20" t="s">
        <v>34</v>
      </c>
      <c r="E682" s="13">
        <v>914</v>
      </c>
      <c r="F682" s="1">
        <v>10</v>
      </c>
      <c r="G682" s="1">
        <v>12</v>
      </c>
      <c r="H682" s="1">
        <v>10968</v>
      </c>
      <c r="I682" s="1">
        <v>1645.2</v>
      </c>
      <c r="J682" s="1">
        <v>9322.7999999999993</v>
      </c>
      <c r="K682" s="1">
        <v>2742</v>
      </c>
      <c r="L682" s="1">
        <v>6580.8</v>
      </c>
      <c r="M682" s="17">
        <v>41974</v>
      </c>
      <c r="N682" s="7" t="str">
        <f>TEXT(financials[[#This Row],[Date]],"dddd")</f>
        <v>Monday</v>
      </c>
    </row>
    <row r="683" spans="1:14" x14ac:dyDescent="0.3">
      <c r="A683" s="7" t="s">
        <v>13</v>
      </c>
      <c r="B683" s="7" t="s">
        <v>20</v>
      </c>
      <c r="C683" s="20" t="s">
        <v>28</v>
      </c>
      <c r="D683" s="20" t="s">
        <v>34</v>
      </c>
      <c r="E683" s="13">
        <v>293</v>
      </c>
      <c r="F683" s="1">
        <v>10</v>
      </c>
      <c r="G683" s="1">
        <v>20</v>
      </c>
      <c r="H683" s="1">
        <v>5860</v>
      </c>
      <c r="I683" s="1">
        <v>879</v>
      </c>
      <c r="J683" s="1">
        <v>4981</v>
      </c>
      <c r="K683" s="1">
        <v>2930</v>
      </c>
      <c r="L683" s="1">
        <v>2051</v>
      </c>
      <c r="M683" s="17">
        <v>41974</v>
      </c>
      <c r="N683" s="7" t="str">
        <f>TEXT(financials[[#This Row],[Date]],"dddd")</f>
        <v>Monday</v>
      </c>
    </row>
    <row r="684" spans="1:14" x14ac:dyDescent="0.3">
      <c r="A684" s="7" t="s">
        <v>23</v>
      </c>
      <c r="B684" s="7" t="s">
        <v>21</v>
      </c>
      <c r="C684" s="20" t="s">
        <v>29</v>
      </c>
      <c r="D684" s="20" t="s">
        <v>34</v>
      </c>
      <c r="E684" s="13">
        <v>500</v>
      </c>
      <c r="F684" s="1">
        <v>120</v>
      </c>
      <c r="G684" s="1">
        <v>12</v>
      </c>
      <c r="H684" s="1">
        <v>6000</v>
      </c>
      <c r="I684" s="1">
        <v>900</v>
      </c>
      <c r="J684" s="1">
        <v>5100</v>
      </c>
      <c r="K684" s="1">
        <v>1500</v>
      </c>
      <c r="L684" s="1">
        <v>3600</v>
      </c>
      <c r="M684" s="17">
        <v>41699</v>
      </c>
      <c r="N684" s="7" t="str">
        <f>TEXT(financials[[#This Row],[Date]],"dddd")</f>
        <v>Saturday</v>
      </c>
    </row>
    <row r="685" spans="1:14" x14ac:dyDescent="0.3">
      <c r="A685" s="7" t="s">
        <v>19</v>
      </c>
      <c r="B685" s="7" t="s">
        <v>20</v>
      </c>
      <c r="C685" s="20" t="s">
        <v>29</v>
      </c>
      <c r="D685" s="20" t="s">
        <v>34</v>
      </c>
      <c r="E685" s="13">
        <v>2826</v>
      </c>
      <c r="F685" s="1">
        <v>120</v>
      </c>
      <c r="G685" s="1">
        <v>15</v>
      </c>
      <c r="H685" s="1">
        <v>42390</v>
      </c>
      <c r="I685" s="1">
        <v>6358.5</v>
      </c>
      <c r="J685" s="1">
        <v>36031.5</v>
      </c>
      <c r="K685" s="1">
        <v>28260</v>
      </c>
      <c r="L685" s="1">
        <v>7771.5</v>
      </c>
      <c r="M685" s="17">
        <v>41760</v>
      </c>
      <c r="N685" s="7" t="str">
        <f>TEXT(financials[[#This Row],[Date]],"dddd")</f>
        <v>Thursday</v>
      </c>
    </row>
    <row r="686" spans="1:14" x14ac:dyDescent="0.3">
      <c r="A686" s="7" t="s">
        <v>24</v>
      </c>
      <c r="B686" s="7" t="s">
        <v>20</v>
      </c>
      <c r="C686" s="20" t="s">
        <v>29</v>
      </c>
      <c r="D686" s="20" t="s">
        <v>34</v>
      </c>
      <c r="E686" s="13">
        <v>663</v>
      </c>
      <c r="F686" s="1">
        <v>120</v>
      </c>
      <c r="G686" s="1">
        <v>125</v>
      </c>
      <c r="H686" s="1">
        <v>82875</v>
      </c>
      <c r="I686" s="1">
        <v>12431.25</v>
      </c>
      <c r="J686" s="1">
        <v>70443.75</v>
      </c>
      <c r="K686" s="1">
        <v>79560</v>
      </c>
      <c r="L686" s="1">
        <v>-9116.25</v>
      </c>
      <c r="M686" s="17">
        <v>41883</v>
      </c>
      <c r="N686" s="7" t="str">
        <f>TEXT(financials[[#This Row],[Date]],"dddd")</f>
        <v>Monday</v>
      </c>
    </row>
    <row r="687" spans="1:14" x14ac:dyDescent="0.3">
      <c r="A687" s="7" t="s">
        <v>25</v>
      </c>
      <c r="B687" s="7" t="s">
        <v>27</v>
      </c>
      <c r="C687" s="20" t="s">
        <v>29</v>
      </c>
      <c r="D687" s="20" t="s">
        <v>34</v>
      </c>
      <c r="E687" s="13">
        <v>2574</v>
      </c>
      <c r="F687" s="1">
        <v>120</v>
      </c>
      <c r="G687" s="1">
        <v>300</v>
      </c>
      <c r="H687" s="1">
        <v>772200</v>
      </c>
      <c r="I687" s="1">
        <v>115830</v>
      </c>
      <c r="J687" s="1">
        <v>656370</v>
      </c>
      <c r="K687" s="1">
        <v>643500</v>
      </c>
      <c r="L687" s="1">
        <v>12870</v>
      </c>
      <c r="M687" s="17">
        <v>41579</v>
      </c>
      <c r="N687" s="7" t="str">
        <f>TEXT(financials[[#This Row],[Date]],"dddd")</f>
        <v>Friday</v>
      </c>
    </row>
    <row r="688" spans="1:14" x14ac:dyDescent="0.3">
      <c r="A688" s="7" t="s">
        <v>24</v>
      </c>
      <c r="B688" s="7" t="s">
        <v>27</v>
      </c>
      <c r="C688" s="20" t="s">
        <v>29</v>
      </c>
      <c r="D688" s="20" t="s">
        <v>34</v>
      </c>
      <c r="E688" s="13">
        <v>2438</v>
      </c>
      <c r="F688" s="1">
        <v>120</v>
      </c>
      <c r="G688" s="1">
        <v>125</v>
      </c>
      <c r="H688" s="1">
        <v>304750</v>
      </c>
      <c r="I688" s="1">
        <v>45712.5</v>
      </c>
      <c r="J688" s="1">
        <v>259037.5</v>
      </c>
      <c r="K688" s="1">
        <v>292560</v>
      </c>
      <c r="L688" s="1">
        <v>-33522.5</v>
      </c>
      <c r="M688" s="17">
        <v>41609</v>
      </c>
      <c r="N688" s="7" t="str">
        <f>TEXT(financials[[#This Row],[Date]],"dddd")</f>
        <v>Sunday</v>
      </c>
    </row>
    <row r="689" spans="1:14" x14ac:dyDescent="0.3">
      <c r="A689" s="7" t="s">
        <v>23</v>
      </c>
      <c r="B689" s="7" t="s">
        <v>27</v>
      </c>
      <c r="C689" s="20" t="s">
        <v>29</v>
      </c>
      <c r="D689" s="20" t="s">
        <v>34</v>
      </c>
      <c r="E689" s="13">
        <v>914</v>
      </c>
      <c r="F689" s="1">
        <v>120</v>
      </c>
      <c r="G689" s="1">
        <v>12</v>
      </c>
      <c r="H689" s="1">
        <v>10968</v>
      </c>
      <c r="I689" s="1">
        <v>1645.2</v>
      </c>
      <c r="J689" s="1">
        <v>9322.7999999999993</v>
      </c>
      <c r="K689" s="1">
        <v>2742</v>
      </c>
      <c r="L689" s="1">
        <v>6580.8</v>
      </c>
      <c r="M689" s="17">
        <v>41974</v>
      </c>
      <c r="N689" s="7" t="str">
        <f>TEXT(financials[[#This Row],[Date]],"dddd")</f>
        <v>Monday</v>
      </c>
    </row>
    <row r="690" spans="1:14" x14ac:dyDescent="0.3">
      <c r="A690" s="7" t="s">
        <v>13</v>
      </c>
      <c r="B690" s="7" t="s">
        <v>14</v>
      </c>
      <c r="C690" s="20" t="s">
        <v>30</v>
      </c>
      <c r="D690" s="20" t="s">
        <v>34</v>
      </c>
      <c r="E690" s="13">
        <v>865.5</v>
      </c>
      <c r="F690" s="1">
        <v>250</v>
      </c>
      <c r="G690" s="1">
        <v>20</v>
      </c>
      <c r="H690" s="1">
        <v>17310</v>
      </c>
      <c r="I690" s="1">
        <v>2596.5</v>
      </c>
      <c r="J690" s="1">
        <v>14713.5</v>
      </c>
      <c r="K690" s="1">
        <v>8655</v>
      </c>
      <c r="L690" s="1">
        <v>6058.5</v>
      </c>
      <c r="M690" s="17">
        <v>41821</v>
      </c>
      <c r="N690" s="7" t="str">
        <f>TEXT(financials[[#This Row],[Date]],"dddd")</f>
        <v>Tuesday</v>
      </c>
    </row>
    <row r="691" spans="1:14" x14ac:dyDescent="0.3">
      <c r="A691" s="7" t="s">
        <v>19</v>
      </c>
      <c r="B691" s="7" t="s">
        <v>18</v>
      </c>
      <c r="C691" s="20" t="s">
        <v>30</v>
      </c>
      <c r="D691" s="20" t="s">
        <v>34</v>
      </c>
      <c r="E691" s="13">
        <v>492</v>
      </c>
      <c r="F691" s="1">
        <v>250</v>
      </c>
      <c r="G691" s="1">
        <v>15</v>
      </c>
      <c r="H691" s="1">
        <v>7380</v>
      </c>
      <c r="I691" s="1">
        <v>1107</v>
      </c>
      <c r="J691" s="1">
        <v>6273</v>
      </c>
      <c r="K691" s="1">
        <v>4920</v>
      </c>
      <c r="L691" s="1">
        <v>1353</v>
      </c>
      <c r="M691" s="17">
        <v>41821</v>
      </c>
      <c r="N691" s="7" t="str">
        <f>TEXT(financials[[#This Row],[Date]],"dddd")</f>
        <v>Tuesday</v>
      </c>
    </row>
    <row r="692" spans="1:14" x14ac:dyDescent="0.3">
      <c r="A692" s="7" t="s">
        <v>13</v>
      </c>
      <c r="B692" s="7" t="s">
        <v>27</v>
      </c>
      <c r="C692" s="20" t="s">
        <v>30</v>
      </c>
      <c r="D692" s="20" t="s">
        <v>34</v>
      </c>
      <c r="E692" s="13">
        <v>267</v>
      </c>
      <c r="F692" s="1">
        <v>250</v>
      </c>
      <c r="G692" s="1">
        <v>20</v>
      </c>
      <c r="H692" s="1">
        <v>5340</v>
      </c>
      <c r="I692" s="1">
        <v>801</v>
      </c>
      <c r="J692" s="1">
        <v>4539</v>
      </c>
      <c r="K692" s="1">
        <v>2670</v>
      </c>
      <c r="L692" s="1">
        <v>1869</v>
      </c>
      <c r="M692" s="17">
        <v>41548</v>
      </c>
      <c r="N692" s="7" t="str">
        <f>TEXT(financials[[#This Row],[Date]],"dddd")</f>
        <v>Tuesday</v>
      </c>
    </row>
    <row r="693" spans="1:14" x14ac:dyDescent="0.3">
      <c r="A693" s="7" t="s">
        <v>19</v>
      </c>
      <c r="B693" s="7" t="s">
        <v>18</v>
      </c>
      <c r="C693" s="20" t="s">
        <v>30</v>
      </c>
      <c r="D693" s="20" t="s">
        <v>34</v>
      </c>
      <c r="E693" s="13">
        <v>1175</v>
      </c>
      <c r="F693" s="1">
        <v>250</v>
      </c>
      <c r="G693" s="1">
        <v>15</v>
      </c>
      <c r="H693" s="1">
        <v>17625</v>
      </c>
      <c r="I693" s="1">
        <v>2643.75</v>
      </c>
      <c r="J693" s="1">
        <v>14981.25</v>
      </c>
      <c r="K693" s="1">
        <v>11750</v>
      </c>
      <c r="L693" s="1">
        <v>3231.25</v>
      </c>
      <c r="M693" s="17">
        <v>41913</v>
      </c>
      <c r="N693" s="7" t="str">
        <f>TEXT(financials[[#This Row],[Date]],"dddd")</f>
        <v>Wednesday</v>
      </c>
    </row>
    <row r="694" spans="1:14" x14ac:dyDescent="0.3">
      <c r="A694" s="7" t="s">
        <v>24</v>
      </c>
      <c r="B694" s="7" t="s">
        <v>14</v>
      </c>
      <c r="C694" s="20" t="s">
        <v>30</v>
      </c>
      <c r="D694" s="20" t="s">
        <v>34</v>
      </c>
      <c r="E694" s="13">
        <v>2954</v>
      </c>
      <c r="F694" s="1">
        <v>250</v>
      </c>
      <c r="G694" s="1">
        <v>125</v>
      </c>
      <c r="H694" s="1">
        <v>369250</v>
      </c>
      <c r="I694" s="1">
        <v>55387.5</v>
      </c>
      <c r="J694" s="1">
        <v>313862.5</v>
      </c>
      <c r="K694" s="1">
        <v>354480</v>
      </c>
      <c r="L694" s="1">
        <v>-40617.5</v>
      </c>
      <c r="M694" s="17">
        <v>41579</v>
      </c>
      <c r="N694" s="7" t="str">
        <f>TEXT(financials[[#This Row],[Date]],"dddd")</f>
        <v>Friday</v>
      </c>
    </row>
    <row r="695" spans="1:14" x14ac:dyDescent="0.3">
      <c r="A695" s="7" t="s">
        <v>24</v>
      </c>
      <c r="B695" s="7" t="s">
        <v>18</v>
      </c>
      <c r="C695" s="20" t="s">
        <v>30</v>
      </c>
      <c r="D695" s="20" t="s">
        <v>34</v>
      </c>
      <c r="E695" s="13">
        <v>552</v>
      </c>
      <c r="F695" s="1">
        <v>250</v>
      </c>
      <c r="G695" s="1">
        <v>125</v>
      </c>
      <c r="H695" s="1">
        <v>69000</v>
      </c>
      <c r="I695" s="1">
        <v>10350</v>
      </c>
      <c r="J695" s="1">
        <v>58650</v>
      </c>
      <c r="K695" s="1">
        <v>66240</v>
      </c>
      <c r="L695" s="1">
        <v>-7590</v>
      </c>
      <c r="M695" s="17">
        <v>41944</v>
      </c>
      <c r="N695" s="7" t="str">
        <f>TEXT(financials[[#This Row],[Date]],"dddd")</f>
        <v>Saturday</v>
      </c>
    </row>
    <row r="696" spans="1:14" x14ac:dyDescent="0.3">
      <c r="A696" s="7" t="s">
        <v>13</v>
      </c>
      <c r="B696" s="7" t="s">
        <v>20</v>
      </c>
      <c r="C696" s="20" t="s">
        <v>30</v>
      </c>
      <c r="D696" s="20" t="s">
        <v>34</v>
      </c>
      <c r="E696" s="13">
        <v>293</v>
      </c>
      <c r="F696" s="1">
        <v>250</v>
      </c>
      <c r="G696" s="1">
        <v>20</v>
      </c>
      <c r="H696" s="1">
        <v>5860</v>
      </c>
      <c r="I696" s="1">
        <v>879</v>
      </c>
      <c r="J696" s="1">
        <v>4981</v>
      </c>
      <c r="K696" s="1">
        <v>2930</v>
      </c>
      <c r="L696" s="1">
        <v>2051</v>
      </c>
      <c r="M696" s="17">
        <v>41974</v>
      </c>
      <c r="N696" s="7" t="str">
        <f>TEXT(financials[[#This Row],[Date]],"dddd")</f>
        <v>Monday</v>
      </c>
    </row>
    <row r="697" spans="1:14" x14ac:dyDescent="0.3">
      <c r="A697" s="7" t="s">
        <v>25</v>
      </c>
      <c r="B697" s="7" t="s">
        <v>20</v>
      </c>
      <c r="C697" s="20" t="s">
        <v>31</v>
      </c>
      <c r="D697" s="20" t="s">
        <v>34</v>
      </c>
      <c r="E697" s="13">
        <v>2475</v>
      </c>
      <c r="F697" s="1">
        <v>260</v>
      </c>
      <c r="G697" s="1">
        <v>300</v>
      </c>
      <c r="H697" s="1">
        <v>742500</v>
      </c>
      <c r="I697" s="1">
        <v>111375</v>
      </c>
      <c r="J697" s="1">
        <v>631125</v>
      </c>
      <c r="K697" s="1">
        <v>618750</v>
      </c>
      <c r="L697" s="1">
        <v>12375</v>
      </c>
      <c r="M697" s="17">
        <v>41699</v>
      </c>
      <c r="N697" s="7" t="str">
        <f>TEXT(financials[[#This Row],[Date]],"dddd")</f>
        <v>Saturday</v>
      </c>
    </row>
    <row r="698" spans="1:14" x14ac:dyDescent="0.3">
      <c r="A698" s="7" t="s">
        <v>25</v>
      </c>
      <c r="B698" s="7" t="s">
        <v>21</v>
      </c>
      <c r="C698" s="20" t="s">
        <v>31</v>
      </c>
      <c r="D698" s="20" t="s">
        <v>34</v>
      </c>
      <c r="E698" s="13">
        <v>546</v>
      </c>
      <c r="F698" s="1">
        <v>260</v>
      </c>
      <c r="G698" s="1">
        <v>300</v>
      </c>
      <c r="H698" s="1">
        <v>163800</v>
      </c>
      <c r="I698" s="1">
        <v>24570</v>
      </c>
      <c r="J698" s="1">
        <v>139230</v>
      </c>
      <c r="K698" s="1">
        <v>136500</v>
      </c>
      <c r="L698" s="1">
        <v>2730</v>
      </c>
      <c r="M698" s="17">
        <v>41913</v>
      </c>
      <c r="N698" s="7" t="str">
        <f>TEXT(financials[[#This Row],[Date]],"dddd")</f>
        <v>Wednesday</v>
      </c>
    </row>
    <row r="699" spans="1:14" x14ac:dyDescent="0.3">
      <c r="A699" s="7" t="s">
        <v>13</v>
      </c>
      <c r="B699" s="7" t="s">
        <v>21</v>
      </c>
      <c r="C699" s="20" t="s">
        <v>22</v>
      </c>
      <c r="D699" s="20" t="s">
        <v>34</v>
      </c>
      <c r="E699" s="13">
        <v>1368</v>
      </c>
      <c r="F699" s="1">
        <v>5</v>
      </c>
      <c r="G699" s="1">
        <v>7</v>
      </c>
      <c r="H699" s="1">
        <v>9576</v>
      </c>
      <c r="I699" s="1">
        <v>1436.4</v>
      </c>
      <c r="J699" s="1">
        <v>8139.6</v>
      </c>
      <c r="K699" s="1">
        <v>6840</v>
      </c>
      <c r="L699" s="1">
        <v>1299.5999999999999</v>
      </c>
      <c r="M699" s="17">
        <v>41671</v>
      </c>
      <c r="N699" s="7" t="str">
        <f>TEXT(financials[[#This Row],[Date]],"dddd")</f>
        <v>Saturday</v>
      </c>
    </row>
    <row r="700" spans="1:14" x14ac:dyDescent="0.3">
      <c r="A700" s="7" t="s">
        <v>13</v>
      </c>
      <c r="B700" s="7" t="s">
        <v>14</v>
      </c>
      <c r="C700" s="20" t="s">
        <v>28</v>
      </c>
      <c r="D700" s="20" t="s">
        <v>34</v>
      </c>
      <c r="E700" s="13">
        <v>723</v>
      </c>
      <c r="F700" s="1">
        <v>10</v>
      </c>
      <c r="G700" s="1">
        <v>7</v>
      </c>
      <c r="H700" s="1">
        <v>5061</v>
      </c>
      <c r="I700" s="1">
        <v>759.15</v>
      </c>
      <c r="J700" s="1">
        <v>4301.8500000000004</v>
      </c>
      <c r="K700" s="1">
        <v>3615</v>
      </c>
      <c r="L700" s="1">
        <v>686.85</v>
      </c>
      <c r="M700" s="17">
        <v>41730</v>
      </c>
      <c r="N700" s="7" t="str">
        <f>TEXT(financials[[#This Row],[Date]],"dddd")</f>
        <v>Tuesday</v>
      </c>
    </row>
    <row r="701" spans="1:14" x14ac:dyDescent="0.3">
      <c r="A701" s="7" t="s">
        <v>23</v>
      </c>
      <c r="B701" s="7" t="s">
        <v>27</v>
      </c>
      <c r="C701" s="20" t="s">
        <v>30</v>
      </c>
      <c r="D701" s="20" t="s">
        <v>34</v>
      </c>
      <c r="E701" s="13">
        <v>1806</v>
      </c>
      <c r="F701" s="1">
        <v>250</v>
      </c>
      <c r="G701" s="1">
        <v>12</v>
      </c>
      <c r="H701" s="1">
        <v>21672</v>
      </c>
      <c r="I701" s="1">
        <v>3250.8</v>
      </c>
      <c r="J701" s="1">
        <v>18421.2</v>
      </c>
      <c r="K701" s="1">
        <v>5418</v>
      </c>
      <c r="L701" s="1">
        <v>13003.2</v>
      </c>
      <c r="M701" s="17">
        <v>41760</v>
      </c>
      <c r="N701" s="7" t="str">
        <f>TEXT(financials[[#This Row],[Date]],"dddd")</f>
        <v>Thursday</v>
      </c>
    </row>
  </sheetData>
  <pageMargins left="0.7" right="0.7" top="0.75" bottom="0.75" header="0.51180555555555496" footer="0.51180555555555496"/>
  <pageSetup firstPageNumber="0" orientation="portrait" horizontalDpi="300"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10"/>
  <sheetViews>
    <sheetView workbookViewId="0">
      <selection activeCell="K5" sqref="K5"/>
    </sheetView>
  </sheetViews>
  <sheetFormatPr defaultRowHeight="14.4" x14ac:dyDescent="0.3"/>
  <cols>
    <col min="3" max="3" width="21.5546875" customWidth="1"/>
    <col min="4" max="4" width="15.5546875" customWidth="1"/>
    <col min="5" max="9" width="10.21875" customWidth="1"/>
    <col min="10" max="10" width="10.77734375" customWidth="1"/>
    <col min="11" max="11" width="10.21875" bestFit="1" customWidth="1"/>
    <col min="12" max="12" width="13.5546875" bestFit="1" customWidth="1"/>
    <col min="13" max="14" width="10.21875" bestFit="1" customWidth="1"/>
    <col min="15" max="15" width="10.6640625" bestFit="1" customWidth="1"/>
    <col min="16" max="21" width="10.21875" bestFit="1" customWidth="1"/>
  </cols>
  <sheetData>
    <row r="1" spans="3:15" x14ac:dyDescent="0.3">
      <c r="F1" s="31" t="s">
        <v>53</v>
      </c>
      <c r="G1" s="30"/>
      <c r="H1" s="30"/>
      <c r="I1" s="30"/>
      <c r="J1" s="30"/>
      <c r="K1" s="30"/>
      <c r="L1" s="30"/>
      <c r="M1" s="30"/>
      <c r="N1" s="30"/>
      <c r="O1" s="30"/>
    </row>
    <row r="2" spans="3:15" x14ac:dyDescent="0.3">
      <c r="C2" s="4" t="s">
        <v>54</v>
      </c>
      <c r="D2" t="s" vm="1">
        <v>55</v>
      </c>
      <c r="F2" s="30"/>
      <c r="G2" s="30"/>
      <c r="H2" s="30"/>
      <c r="I2" s="30"/>
      <c r="J2" s="30"/>
      <c r="K2" s="30"/>
      <c r="L2" s="30"/>
      <c r="M2" s="30"/>
      <c r="N2" s="30"/>
      <c r="O2" s="30"/>
    </row>
    <row r="4" spans="3:15" x14ac:dyDescent="0.3">
      <c r="C4" s="4" t="s">
        <v>39</v>
      </c>
      <c r="D4" s="4" t="s">
        <v>41</v>
      </c>
    </row>
    <row r="5" spans="3:15" x14ac:dyDescent="0.3">
      <c r="C5" s="4" t="s">
        <v>37</v>
      </c>
      <c r="D5" t="s">
        <v>31</v>
      </c>
      <c r="E5" t="s">
        <v>15</v>
      </c>
      <c r="F5" t="s">
        <v>22</v>
      </c>
      <c r="G5" t="s">
        <v>28</v>
      </c>
      <c r="H5" t="s">
        <v>29</v>
      </c>
      <c r="I5" t="s">
        <v>30</v>
      </c>
    </row>
    <row r="6" spans="3:15" x14ac:dyDescent="0.3">
      <c r="C6" s="5" t="s">
        <v>14</v>
      </c>
      <c r="D6" s="14">
        <v>3855765.875</v>
      </c>
      <c r="E6" s="14">
        <v>2610204.34</v>
      </c>
      <c r="F6" s="14">
        <v>2711919.03</v>
      </c>
      <c r="G6" s="14">
        <v>7611520.9900000002</v>
      </c>
      <c r="H6" s="14">
        <v>3329490.34</v>
      </c>
      <c r="I6" s="14">
        <v>4768754.3099999996</v>
      </c>
    </row>
    <row r="7" spans="3:15" x14ac:dyDescent="0.3">
      <c r="C7" s="5" t="s">
        <v>20</v>
      </c>
      <c r="D7" s="14">
        <v>4016427.13</v>
      </c>
      <c r="E7" s="14">
        <v>3423321.895</v>
      </c>
      <c r="F7" s="14">
        <v>3527382.37</v>
      </c>
      <c r="G7" s="14">
        <v>5597751.0599999996</v>
      </c>
      <c r="H7" s="14">
        <v>3978096.2349999999</v>
      </c>
      <c r="I7" s="14">
        <v>3811193.59</v>
      </c>
    </row>
    <row r="8" spans="3:15" x14ac:dyDescent="0.3">
      <c r="C8" s="5" t="s">
        <v>18</v>
      </c>
      <c r="D8" s="14">
        <v>3960250.26</v>
      </c>
      <c r="E8" s="14">
        <v>3062340.68</v>
      </c>
      <c r="F8" s="14">
        <v>3566044.37</v>
      </c>
      <c r="G8" s="14">
        <v>5229814.74</v>
      </c>
      <c r="H8" s="14">
        <v>4392907</v>
      </c>
      <c r="I8" s="14">
        <v>3293983.77</v>
      </c>
    </row>
    <row r="9" spans="3:15" x14ac:dyDescent="0.3">
      <c r="C9" s="5" t="s">
        <v>21</v>
      </c>
      <c r="D9" s="14">
        <v>3077555.39</v>
      </c>
      <c r="E9" s="14">
        <v>2879601.42</v>
      </c>
      <c r="F9" s="14">
        <v>1941329.31</v>
      </c>
      <c r="G9" s="14">
        <v>7627731.3899999997</v>
      </c>
      <c r="H9" s="14">
        <v>2250737.89</v>
      </c>
      <c r="I9" s="14">
        <v>3172396.71</v>
      </c>
    </row>
    <row r="10" spans="3:15" x14ac:dyDescent="0.3">
      <c r="C10" s="5" t="s">
        <v>27</v>
      </c>
      <c r="D10" s="14">
        <v>2837117.4049999998</v>
      </c>
      <c r="E10" s="14">
        <v>1839839.55</v>
      </c>
      <c r="F10" s="14">
        <v>3644126.8</v>
      </c>
      <c r="G10" s="14">
        <v>6944325.7699999996</v>
      </c>
      <c r="H10" s="14">
        <v>4298828</v>
      </c>
      <c r="I10" s="14">
        <v>5465592.6399999997</v>
      </c>
    </row>
  </sheetData>
  <mergeCells count="1">
    <mergeCell ref="F1:O2"/>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1"/>
  <sheetViews>
    <sheetView workbookViewId="0">
      <selection activeCell="R5" sqref="R5"/>
    </sheetView>
  </sheetViews>
  <sheetFormatPr defaultRowHeight="14.4" x14ac:dyDescent="0.3"/>
  <cols>
    <col min="2" max="2" width="10.109375" customWidth="1"/>
    <col min="3" max="3" width="13.109375" customWidth="1"/>
  </cols>
  <sheetData>
    <row r="1" spans="2:17" x14ac:dyDescent="0.3">
      <c r="F1" s="31" t="s">
        <v>57</v>
      </c>
      <c r="G1" s="30"/>
      <c r="H1" s="30"/>
      <c r="I1" s="30"/>
      <c r="J1" s="30"/>
      <c r="K1" s="30"/>
      <c r="L1" s="30"/>
      <c r="M1" s="30"/>
      <c r="N1" s="30"/>
      <c r="O1" s="30"/>
      <c r="P1" s="30"/>
      <c r="Q1" s="30"/>
    </row>
    <row r="2" spans="2:17" x14ac:dyDescent="0.3">
      <c r="F2" s="30"/>
      <c r="G2" s="30"/>
      <c r="H2" s="30"/>
      <c r="I2" s="30"/>
      <c r="J2" s="30"/>
      <c r="K2" s="30"/>
      <c r="L2" s="30"/>
      <c r="M2" s="30"/>
      <c r="N2" s="30"/>
      <c r="O2" s="30"/>
      <c r="P2" s="30"/>
      <c r="Q2" s="30"/>
    </row>
    <row r="4" spans="2:17" x14ac:dyDescent="0.3">
      <c r="B4" s="22" t="s">
        <v>56</v>
      </c>
      <c r="C4" s="22" t="s">
        <v>58</v>
      </c>
    </row>
    <row r="5" spans="2:17" x14ac:dyDescent="0.3">
      <c r="B5" s="10" t="s">
        <v>59</v>
      </c>
      <c r="C5" s="23">
        <f>SUMIF(financials[Day],Sheet11!B5,financials[ [ Sales] ])</f>
        <v>18397485.140000004</v>
      </c>
    </row>
    <row r="6" spans="2:17" x14ac:dyDescent="0.3">
      <c r="B6" s="10" t="s">
        <v>60</v>
      </c>
      <c r="C6" s="23">
        <f>SUMIF(financials[Day],Sheet11!B6,financials[ [ Sales] ])</f>
        <v>24363306.350000001</v>
      </c>
    </row>
    <row r="7" spans="2:17" x14ac:dyDescent="0.3">
      <c r="B7" s="10" t="s">
        <v>61</v>
      </c>
      <c r="C7" s="23">
        <f>SUMIF(financials[Day],Sheet11!B7,financials[ [ Sales] ])</f>
        <v>18983581.600000001</v>
      </c>
    </row>
    <row r="8" spans="2:17" x14ac:dyDescent="0.3">
      <c r="B8" s="10" t="s">
        <v>62</v>
      </c>
      <c r="C8" s="23">
        <f>SUMIF(financials[Day],Sheet11!B8,financials[ [ Sales] ])</f>
        <v>6210211.0600000005</v>
      </c>
    </row>
    <row r="9" spans="2:17" x14ac:dyDescent="0.3">
      <c r="B9" s="10" t="s">
        <v>63</v>
      </c>
      <c r="C9" s="23">
        <f>SUMIF(financials[Day],Sheet11!B9,financials[ [ Sales] ])</f>
        <v>13131825.719999999</v>
      </c>
    </row>
    <row r="10" spans="2:17" x14ac:dyDescent="0.3">
      <c r="B10" s="10" t="s">
        <v>64</v>
      </c>
      <c r="C10" s="23">
        <f>SUMIF(financials[Day],Sheet11!B10,financials[ [ Sales] ])</f>
        <v>18268605.460000005</v>
      </c>
    </row>
    <row r="11" spans="2:17" x14ac:dyDescent="0.3">
      <c r="B11" s="10" t="s">
        <v>65</v>
      </c>
      <c r="C11" s="23">
        <f>SUMIF(financials[Day],Sheet11!B11,financials[ [ Sales] ])</f>
        <v>19371334.930000011</v>
      </c>
    </row>
  </sheetData>
  <mergeCells count="1">
    <mergeCell ref="F1:Q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10"/>
  <sheetViews>
    <sheetView workbookViewId="0">
      <selection activeCell="D20" sqref="D20"/>
    </sheetView>
  </sheetViews>
  <sheetFormatPr defaultRowHeight="14.4" x14ac:dyDescent="0.3"/>
  <cols>
    <col min="3" max="3" width="21.5546875" customWidth="1"/>
    <col min="4" max="4" width="15.5546875" customWidth="1"/>
    <col min="5" max="5" width="10.21875" customWidth="1"/>
    <col min="6" max="6" width="12" bestFit="1" customWidth="1"/>
  </cols>
  <sheetData>
    <row r="1" spans="3:13" x14ac:dyDescent="0.3">
      <c r="E1" s="31" t="s">
        <v>67</v>
      </c>
      <c r="F1" s="30"/>
      <c r="G1" s="30"/>
      <c r="H1" s="30"/>
      <c r="I1" s="30"/>
      <c r="J1" s="30"/>
      <c r="K1" s="30"/>
      <c r="L1" s="30"/>
      <c r="M1" s="30"/>
    </row>
    <row r="2" spans="3:13" x14ac:dyDescent="0.3">
      <c r="E2" s="30"/>
      <c r="F2" s="30"/>
      <c r="G2" s="30"/>
      <c r="H2" s="30"/>
      <c r="I2" s="30"/>
      <c r="J2" s="30"/>
      <c r="K2" s="30"/>
      <c r="L2" s="30"/>
      <c r="M2" s="30"/>
    </row>
    <row r="4" spans="3:13" x14ac:dyDescent="0.3">
      <c r="C4" s="4" t="s">
        <v>36</v>
      </c>
      <c r="D4" s="4" t="s">
        <v>41</v>
      </c>
    </row>
    <row r="5" spans="3:13" x14ac:dyDescent="0.3">
      <c r="C5" s="4" t="s">
        <v>37</v>
      </c>
      <c r="D5" t="s">
        <v>26</v>
      </c>
      <c r="E5" t="s">
        <v>17</v>
      </c>
    </row>
    <row r="6" spans="3:13" x14ac:dyDescent="0.3">
      <c r="C6" s="5" t="s">
        <v>14</v>
      </c>
      <c r="D6" s="14">
        <v>803671.78</v>
      </c>
      <c r="E6" s="14">
        <v>2725557.105</v>
      </c>
    </row>
    <row r="7" spans="3:13" x14ac:dyDescent="0.3">
      <c r="C7" s="5" t="s">
        <v>20</v>
      </c>
      <c r="D7" s="14">
        <v>811332.17</v>
      </c>
      <c r="E7" s="14">
        <v>2969688.61</v>
      </c>
    </row>
    <row r="8" spans="3:13" x14ac:dyDescent="0.3">
      <c r="C8" s="5" t="s">
        <v>18</v>
      </c>
      <c r="D8" s="14">
        <v>1118219.47</v>
      </c>
      <c r="E8" s="14">
        <v>2562169.35</v>
      </c>
    </row>
    <row r="9" spans="3:13" x14ac:dyDescent="0.3">
      <c r="C9" s="5" t="s">
        <v>21</v>
      </c>
      <c r="D9" s="14">
        <v>592670.26</v>
      </c>
      <c r="E9" s="14">
        <v>2314852.85</v>
      </c>
    </row>
    <row r="10" spans="3:13" x14ac:dyDescent="0.3">
      <c r="C10" s="5" t="s">
        <v>27</v>
      </c>
      <c r="D10" s="14">
        <v>552570.82999999996</v>
      </c>
      <c r="E10" s="14">
        <v>2442969.835</v>
      </c>
    </row>
  </sheetData>
  <mergeCells count="1">
    <mergeCell ref="E1:M2"/>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10"/>
  <sheetViews>
    <sheetView workbookViewId="0">
      <selection activeCell="D22" sqref="D22"/>
    </sheetView>
  </sheetViews>
  <sheetFormatPr defaultRowHeight="14.4" x14ac:dyDescent="0.3"/>
  <cols>
    <col min="3" max="3" width="14.88671875" bestFit="1" customWidth="1"/>
    <col min="4" max="4" width="15.5546875" customWidth="1"/>
    <col min="5" max="5" width="10.21875" customWidth="1"/>
    <col min="6" max="6" width="14.109375" bestFit="1" customWidth="1"/>
  </cols>
  <sheetData>
    <row r="1" spans="3:15" x14ac:dyDescent="0.3">
      <c r="F1" s="31" t="s">
        <v>66</v>
      </c>
      <c r="G1" s="30"/>
      <c r="H1" s="30"/>
      <c r="I1" s="30"/>
      <c r="J1" s="30"/>
      <c r="K1" s="30"/>
      <c r="L1" s="30"/>
      <c r="M1" s="30"/>
      <c r="N1" s="30"/>
      <c r="O1" s="30"/>
    </row>
    <row r="2" spans="3:15" x14ac:dyDescent="0.3">
      <c r="F2" s="30"/>
      <c r="G2" s="30"/>
      <c r="H2" s="30"/>
      <c r="I2" s="30"/>
      <c r="J2" s="30"/>
      <c r="K2" s="30"/>
      <c r="L2" s="30"/>
      <c r="M2" s="30"/>
      <c r="N2" s="30"/>
      <c r="O2" s="30"/>
    </row>
    <row r="4" spans="3:15" x14ac:dyDescent="0.3">
      <c r="C4" s="4" t="s">
        <v>36</v>
      </c>
      <c r="D4" s="4" t="s">
        <v>41</v>
      </c>
    </row>
    <row r="5" spans="3:15" x14ac:dyDescent="0.3">
      <c r="C5" s="4" t="s">
        <v>37</v>
      </c>
      <c r="D5" t="s">
        <v>26</v>
      </c>
      <c r="E5" t="s">
        <v>17</v>
      </c>
    </row>
    <row r="6" spans="3:15" x14ac:dyDescent="0.3">
      <c r="C6" s="5" t="s">
        <v>23</v>
      </c>
      <c r="D6" s="14">
        <v>289889.28000000003</v>
      </c>
      <c r="E6" s="14">
        <v>1026913.86</v>
      </c>
    </row>
    <row r="7" spans="3:15" x14ac:dyDescent="0.3">
      <c r="C7" s="5" t="s">
        <v>24</v>
      </c>
      <c r="D7" s="14">
        <v>-193757.5</v>
      </c>
      <c r="E7" s="14">
        <v>-420788.125</v>
      </c>
    </row>
    <row r="8" spans="3:15" x14ac:dyDescent="0.3">
      <c r="C8" s="5" t="s">
        <v>13</v>
      </c>
      <c r="D8" s="14">
        <v>2886645.28</v>
      </c>
      <c r="E8" s="14">
        <v>8501527.8900000006</v>
      </c>
    </row>
    <row r="9" spans="3:15" x14ac:dyDescent="0.3">
      <c r="C9" s="5" t="s">
        <v>19</v>
      </c>
      <c r="D9" s="14">
        <v>151763.45000000001</v>
      </c>
      <c r="E9" s="14">
        <v>508339.625</v>
      </c>
    </row>
    <row r="10" spans="3:15" x14ac:dyDescent="0.3">
      <c r="C10" s="5" t="s">
        <v>25</v>
      </c>
      <c r="D10" s="14">
        <v>743924</v>
      </c>
      <c r="E10" s="14">
        <v>3399244.5</v>
      </c>
    </row>
  </sheetData>
  <mergeCells count="1">
    <mergeCell ref="F1:O2"/>
  </mergeCell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Q9"/>
  <sheetViews>
    <sheetView workbookViewId="0">
      <selection activeCell="L30" sqref="L30"/>
    </sheetView>
  </sheetViews>
  <sheetFormatPr defaultRowHeight="14.4" x14ac:dyDescent="0.3"/>
  <cols>
    <col min="3" max="3" width="21.5546875" bestFit="1" customWidth="1"/>
    <col min="4" max="4" width="15.5546875" customWidth="1"/>
    <col min="5" max="6" width="8.77734375" customWidth="1"/>
    <col min="7" max="9" width="6" customWidth="1"/>
    <col min="10" max="10" width="9.6640625" customWidth="1"/>
    <col min="11" max="11" width="7.88671875" customWidth="1"/>
    <col min="12" max="13" width="8.77734375" customWidth="1"/>
    <col min="14" max="16" width="6" customWidth="1"/>
    <col min="17" max="17" width="9.6640625" bestFit="1" customWidth="1"/>
  </cols>
  <sheetData>
    <row r="1" spans="3:17" x14ac:dyDescent="0.3">
      <c r="C1" s="4" t="s">
        <v>54</v>
      </c>
      <c r="D1" t="s" vm="1">
        <v>55</v>
      </c>
      <c r="H1" s="25" t="s">
        <v>68</v>
      </c>
      <c r="I1" s="26"/>
      <c r="J1" s="26"/>
      <c r="K1" s="26"/>
      <c r="L1" s="26"/>
      <c r="M1" s="26"/>
      <c r="N1" s="26"/>
      <c r="O1" s="26"/>
      <c r="P1" s="26"/>
      <c r="Q1" s="26"/>
    </row>
    <row r="3" spans="3:17" x14ac:dyDescent="0.3">
      <c r="C3" s="4" t="s">
        <v>48</v>
      </c>
      <c r="D3" s="4" t="s">
        <v>41</v>
      </c>
    </row>
    <row r="4" spans="3:17" x14ac:dyDescent="0.3">
      <c r="C4" s="4" t="s">
        <v>37</v>
      </c>
      <c r="D4" t="s">
        <v>31</v>
      </c>
      <c r="E4" t="s">
        <v>15</v>
      </c>
      <c r="F4" t="s">
        <v>22</v>
      </c>
      <c r="G4" t="s">
        <v>28</v>
      </c>
      <c r="H4" t="s">
        <v>29</v>
      </c>
      <c r="I4" t="s">
        <v>30</v>
      </c>
    </row>
    <row r="5" spans="3:17" x14ac:dyDescent="0.3">
      <c r="C5" s="5" t="s">
        <v>14</v>
      </c>
      <c r="D5" s="6">
        <v>29232</v>
      </c>
      <c r="E5" s="6">
        <v>34804</v>
      </c>
      <c r="F5" s="6">
        <v>31488.5</v>
      </c>
      <c r="G5" s="6">
        <v>78191.5</v>
      </c>
      <c r="H5" s="6">
        <v>32464</v>
      </c>
      <c r="I5" s="6">
        <v>41248.5</v>
      </c>
    </row>
    <row r="6" spans="3:17" x14ac:dyDescent="0.3">
      <c r="C6" s="5" t="s">
        <v>20</v>
      </c>
      <c r="D6" s="6">
        <v>31603</v>
      </c>
      <c r="E6" s="6">
        <v>34056</v>
      </c>
      <c r="F6" s="6">
        <v>31282</v>
      </c>
      <c r="G6" s="6">
        <v>71606</v>
      </c>
      <c r="H6" s="6">
        <v>36609.5</v>
      </c>
      <c r="I6" s="6">
        <v>35774.5</v>
      </c>
    </row>
    <row r="7" spans="3:17" x14ac:dyDescent="0.3">
      <c r="C7" s="5" t="s">
        <v>18</v>
      </c>
      <c r="D7" s="6">
        <v>30614.5</v>
      </c>
      <c r="E7" s="6">
        <v>24944</v>
      </c>
      <c r="F7" s="6">
        <v>28061</v>
      </c>
      <c r="G7" s="6">
        <v>55693.5</v>
      </c>
      <c r="H7" s="6">
        <v>31050</v>
      </c>
      <c r="I7" s="6">
        <v>31131</v>
      </c>
    </row>
    <row r="8" spans="3:17" x14ac:dyDescent="0.3">
      <c r="C8" s="5" t="s">
        <v>21</v>
      </c>
      <c r="D8" s="6">
        <v>28396</v>
      </c>
      <c r="E8" s="6">
        <v>27224</v>
      </c>
      <c r="F8" s="6">
        <v>31754</v>
      </c>
      <c r="G8" s="6">
        <v>63282</v>
      </c>
      <c r="H8" s="6">
        <v>26540</v>
      </c>
      <c r="I8" s="6">
        <v>26129</v>
      </c>
    </row>
    <row r="9" spans="3:17" x14ac:dyDescent="0.3">
      <c r="C9" s="5" t="s">
        <v>27</v>
      </c>
      <c r="D9" s="6">
        <v>35469.5</v>
      </c>
      <c r="E9" s="6">
        <v>25818</v>
      </c>
      <c r="F9" s="6">
        <v>31612.5</v>
      </c>
      <c r="G9" s="6">
        <v>69466.5</v>
      </c>
      <c r="H9" s="6">
        <v>35761</v>
      </c>
      <c r="I9" s="6">
        <v>34500</v>
      </c>
    </row>
  </sheetData>
  <mergeCells count="1">
    <mergeCell ref="H1:Q1"/>
  </mergeCell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Q13"/>
  <sheetViews>
    <sheetView workbookViewId="0">
      <selection activeCell="T16" sqref="T16"/>
    </sheetView>
  </sheetViews>
  <sheetFormatPr defaultRowHeight="14.4" x14ac:dyDescent="0.3"/>
  <cols>
    <col min="3" max="3" width="12.5546875" customWidth="1"/>
    <col min="4" max="4" width="15.6640625" bestFit="1" customWidth="1"/>
  </cols>
  <sheetData>
    <row r="1" spans="3:17" ht="14.4" customHeight="1" x14ac:dyDescent="0.3">
      <c r="F1" s="32" t="s">
        <v>84</v>
      </c>
      <c r="G1" s="32"/>
      <c r="H1" s="32"/>
      <c r="I1" s="32"/>
      <c r="J1" s="32"/>
      <c r="K1" s="32"/>
      <c r="L1" s="32"/>
      <c r="M1" s="32"/>
      <c r="N1" s="32"/>
      <c r="O1" s="32"/>
      <c r="P1" s="32"/>
      <c r="Q1" s="32"/>
    </row>
    <row r="2" spans="3:17" x14ac:dyDescent="0.3">
      <c r="F2" s="32"/>
      <c r="G2" s="32"/>
      <c r="H2" s="32"/>
      <c r="I2" s="32"/>
      <c r="J2" s="32"/>
      <c r="K2" s="32"/>
      <c r="L2" s="32"/>
      <c r="M2" s="32"/>
      <c r="N2" s="32"/>
      <c r="O2" s="32"/>
      <c r="P2" s="32"/>
      <c r="Q2" s="32"/>
    </row>
    <row r="3" spans="3:17" ht="14.4" customHeight="1" x14ac:dyDescent="0.3"/>
    <row r="4" spans="3:17" x14ac:dyDescent="0.3">
      <c r="C4" s="4" t="s">
        <v>1</v>
      </c>
      <c r="D4" t="s" vm="2">
        <v>55</v>
      </c>
    </row>
    <row r="6" spans="3:17" x14ac:dyDescent="0.3">
      <c r="C6" s="4" t="s">
        <v>37</v>
      </c>
      <c r="D6" t="s">
        <v>69</v>
      </c>
    </row>
    <row r="7" spans="3:17" x14ac:dyDescent="0.3">
      <c r="C7" s="5" t="s">
        <v>31</v>
      </c>
      <c r="D7" s="14">
        <v>1290163.44</v>
      </c>
    </row>
    <row r="8" spans="3:17" x14ac:dyDescent="0.3">
      <c r="C8" s="5" t="s">
        <v>15</v>
      </c>
      <c r="D8" s="14">
        <v>1122212.615</v>
      </c>
    </row>
    <row r="9" spans="3:17" x14ac:dyDescent="0.3">
      <c r="C9" s="5" t="s">
        <v>22</v>
      </c>
      <c r="D9" s="14">
        <v>1159032.6200000001</v>
      </c>
    </row>
    <row r="10" spans="3:17" x14ac:dyDescent="0.3">
      <c r="C10" s="5" t="s">
        <v>28</v>
      </c>
      <c r="D10" s="14">
        <v>2600518.0499999998</v>
      </c>
    </row>
    <row r="11" spans="3:17" x14ac:dyDescent="0.3">
      <c r="C11" s="5" t="s">
        <v>29</v>
      </c>
      <c r="D11" s="14">
        <v>1576709.0349999999</v>
      </c>
    </row>
    <row r="12" spans="3:17" x14ac:dyDescent="0.3">
      <c r="C12" s="5" t="s">
        <v>30</v>
      </c>
      <c r="D12" s="14">
        <v>1456612.48</v>
      </c>
    </row>
    <row r="13" spans="3:17" x14ac:dyDescent="0.3">
      <c r="C13" s="5" t="s">
        <v>38</v>
      </c>
      <c r="D13" s="14">
        <v>9205248.2400000002</v>
      </c>
    </row>
  </sheetData>
  <mergeCells count="1">
    <mergeCell ref="F1:Q2"/>
  </mergeCells>
  <pageMargins left="0.7" right="0.7" top="0.75" bottom="0.75" header="0.3" footer="0.3"/>
  <pageSetup paperSize="9" orientation="portrait" horizontalDpi="300" verticalDpi="3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17"/>
  <sheetViews>
    <sheetView workbookViewId="0">
      <selection activeCell="F1" sqref="F1:O2"/>
    </sheetView>
  </sheetViews>
  <sheetFormatPr defaultRowHeight="14.4" x14ac:dyDescent="0.3"/>
  <cols>
    <col min="3" max="3" width="12.5546875" bestFit="1" customWidth="1"/>
    <col min="4" max="4" width="12.44140625" customWidth="1"/>
    <col min="5" max="6" width="12" bestFit="1" customWidth="1"/>
  </cols>
  <sheetData>
    <row r="1" spans="3:15" x14ac:dyDescent="0.3">
      <c r="F1" s="31" t="s">
        <v>70</v>
      </c>
      <c r="G1" s="30"/>
      <c r="H1" s="30"/>
      <c r="I1" s="30"/>
      <c r="J1" s="30"/>
      <c r="K1" s="30"/>
      <c r="L1" s="30"/>
      <c r="M1" s="30"/>
      <c r="N1" s="30"/>
      <c r="O1" s="30"/>
    </row>
    <row r="2" spans="3:15" x14ac:dyDescent="0.3">
      <c r="C2" s="4" t="s">
        <v>54</v>
      </c>
      <c r="D2" t="s" vm="1">
        <v>55</v>
      </c>
      <c r="F2" s="30"/>
      <c r="G2" s="30"/>
      <c r="H2" s="30"/>
      <c r="I2" s="30"/>
      <c r="J2" s="30"/>
      <c r="K2" s="30"/>
      <c r="L2" s="30"/>
      <c r="M2" s="30"/>
      <c r="N2" s="30"/>
      <c r="O2" s="30"/>
    </row>
    <row r="4" spans="3:15" x14ac:dyDescent="0.3">
      <c r="C4" s="4" t="s">
        <v>37</v>
      </c>
      <c r="D4" t="s">
        <v>39</v>
      </c>
    </row>
    <row r="5" spans="3:15" x14ac:dyDescent="0.3">
      <c r="C5" s="5" t="s">
        <v>71</v>
      </c>
      <c r="D5" s="14">
        <v>6607761.6799999997</v>
      </c>
    </row>
    <row r="6" spans="3:15" x14ac:dyDescent="0.3">
      <c r="C6" s="5" t="s">
        <v>72</v>
      </c>
      <c r="D6" s="14">
        <v>7297531.3899999997</v>
      </c>
    </row>
    <row r="7" spans="3:15" x14ac:dyDescent="0.3">
      <c r="C7" s="5" t="s">
        <v>73</v>
      </c>
      <c r="D7" s="14">
        <v>5586859.8700000001</v>
      </c>
    </row>
    <row r="8" spans="3:15" x14ac:dyDescent="0.3">
      <c r="C8" s="5" t="s">
        <v>74</v>
      </c>
      <c r="D8" s="14">
        <v>6964775.0700000003</v>
      </c>
    </row>
    <row r="9" spans="3:15" x14ac:dyDescent="0.3">
      <c r="C9" s="5" t="s">
        <v>75</v>
      </c>
      <c r="D9" s="14">
        <v>6210211.0599999996</v>
      </c>
    </row>
    <row r="10" spans="3:15" x14ac:dyDescent="0.3">
      <c r="C10" s="5" t="s">
        <v>76</v>
      </c>
      <c r="D10" s="14">
        <v>9518893.8200000003</v>
      </c>
    </row>
    <row r="11" spans="3:15" x14ac:dyDescent="0.3">
      <c r="C11" s="5" t="s">
        <v>77</v>
      </c>
      <c r="D11" s="14">
        <v>8102920.1799999997</v>
      </c>
    </row>
    <row r="12" spans="3:15" x14ac:dyDescent="0.3">
      <c r="C12" s="5" t="s">
        <v>78</v>
      </c>
      <c r="D12" s="14">
        <v>5864622.4199999999</v>
      </c>
    </row>
    <row r="13" spans="3:15" x14ac:dyDescent="0.3">
      <c r="C13" s="5" t="s">
        <v>79</v>
      </c>
      <c r="D13" s="14">
        <v>10882697.27</v>
      </c>
    </row>
    <row r="14" spans="3:15" x14ac:dyDescent="0.3">
      <c r="C14" s="5" t="s">
        <v>80</v>
      </c>
      <c r="D14" s="14">
        <v>21671431.02</v>
      </c>
    </row>
    <row r="15" spans="3:15" x14ac:dyDescent="0.3">
      <c r="C15" s="5" t="s">
        <v>81</v>
      </c>
      <c r="D15" s="14">
        <v>12651417.5</v>
      </c>
    </row>
    <row r="16" spans="3:15" x14ac:dyDescent="0.3">
      <c r="C16" s="5" t="s">
        <v>82</v>
      </c>
      <c r="D16" s="14">
        <v>17367228.98</v>
      </c>
    </row>
    <row r="17" spans="3:4" x14ac:dyDescent="0.3">
      <c r="C17" s="5" t="s">
        <v>38</v>
      </c>
      <c r="D17" s="14">
        <v>118726350.26000001</v>
      </c>
    </row>
  </sheetData>
  <mergeCells count="1">
    <mergeCell ref="F1:O2"/>
  </mergeCell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showGridLines="0" tabSelected="1" workbookViewId="0">
      <selection activeCell="G1" sqref="G1:Q2"/>
    </sheetView>
  </sheetViews>
  <sheetFormatPr defaultRowHeight="14.4" x14ac:dyDescent="0.3"/>
  <sheetData>
    <row r="1" spans="1:24" x14ac:dyDescent="0.3">
      <c r="A1" s="27"/>
      <c r="B1" s="27"/>
      <c r="C1" s="27"/>
      <c r="D1" s="27"/>
      <c r="E1" s="27"/>
      <c r="F1" s="27"/>
      <c r="G1" s="29" t="s">
        <v>83</v>
      </c>
      <c r="H1" s="28"/>
      <c r="I1" s="28"/>
      <c r="J1" s="28"/>
      <c r="K1" s="28"/>
      <c r="L1" s="28"/>
      <c r="M1" s="28"/>
      <c r="N1" s="28"/>
      <c r="O1" s="28"/>
      <c r="P1" s="28"/>
      <c r="Q1" s="28"/>
      <c r="R1" s="37"/>
      <c r="S1" s="37"/>
      <c r="T1" s="37"/>
      <c r="U1" s="37"/>
      <c r="V1" s="37"/>
      <c r="W1" s="37"/>
      <c r="X1" s="27"/>
    </row>
    <row r="2" spans="1:24" x14ac:dyDescent="0.3">
      <c r="A2" s="27"/>
      <c r="B2" s="27"/>
      <c r="C2" s="27"/>
      <c r="D2" s="27"/>
      <c r="E2" s="27"/>
      <c r="F2" s="27"/>
      <c r="G2" s="28"/>
      <c r="H2" s="28"/>
      <c r="I2" s="28"/>
      <c r="J2" s="28"/>
      <c r="K2" s="28"/>
      <c r="L2" s="28"/>
      <c r="M2" s="28"/>
      <c r="N2" s="28"/>
      <c r="O2" s="28"/>
      <c r="P2" s="28"/>
      <c r="Q2" s="28"/>
      <c r="R2" s="37"/>
      <c r="S2" s="37"/>
      <c r="T2" s="37"/>
      <c r="U2" s="37"/>
      <c r="V2" s="37"/>
      <c r="W2" s="37"/>
      <c r="X2" s="27"/>
    </row>
  </sheetData>
  <mergeCells count="1">
    <mergeCell ref="G1:Q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showGridLines="0" workbookViewId="0">
      <selection activeCell="G1" sqref="G1:Q2"/>
    </sheetView>
  </sheetViews>
  <sheetFormatPr defaultRowHeight="14.4" x14ac:dyDescent="0.3"/>
  <sheetData>
    <row r="1" spans="1:24" x14ac:dyDescent="0.3">
      <c r="A1" s="27"/>
      <c r="B1" s="27"/>
      <c r="C1" s="27"/>
      <c r="D1" s="27"/>
      <c r="E1" s="27"/>
      <c r="F1" s="27"/>
      <c r="G1" s="29" t="s">
        <v>83</v>
      </c>
      <c r="H1" s="28"/>
      <c r="I1" s="28"/>
      <c r="J1" s="28"/>
      <c r="K1" s="28"/>
      <c r="L1" s="28"/>
      <c r="M1" s="28"/>
      <c r="N1" s="28"/>
      <c r="O1" s="28"/>
      <c r="P1" s="28"/>
      <c r="Q1" s="28"/>
      <c r="R1" s="27"/>
      <c r="S1" s="27"/>
      <c r="T1" s="27"/>
      <c r="U1" s="27"/>
      <c r="V1" s="27"/>
      <c r="W1" s="27"/>
      <c r="X1" s="27"/>
    </row>
    <row r="2" spans="1:24" x14ac:dyDescent="0.3">
      <c r="A2" s="27"/>
      <c r="B2" s="27"/>
      <c r="C2" s="27"/>
      <c r="D2" s="27"/>
      <c r="E2" s="27"/>
      <c r="F2" s="27"/>
      <c r="G2" s="28"/>
      <c r="H2" s="28"/>
      <c r="I2" s="28"/>
      <c r="J2" s="28"/>
      <c r="K2" s="28"/>
      <c r="L2" s="28"/>
      <c r="M2" s="28"/>
      <c r="N2" s="28"/>
      <c r="O2" s="28"/>
      <c r="P2" s="28"/>
      <c r="Q2" s="28"/>
      <c r="R2" s="27"/>
      <c r="S2" s="27"/>
      <c r="T2" s="27"/>
      <c r="U2" s="27"/>
      <c r="V2" s="27"/>
      <c r="W2" s="27"/>
      <c r="X2" s="27"/>
    </row>
  </sheetData>
  <mergeCells count="1">
    <mergeCell ref="G1:Q2"/>
  </mergeCells>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P12"/>
  <sheetViews>
    <sheetView workbookViewId="0">
      <selection activeCell="E27" sqref="E27"/>
    </sheetView>
  </sheetViews>
  <sheetFormatPr defaultRowHeight="14.4" x14ac:dyDescent="0.3"/>
  <cols>
    <col min="3" max="3" width="12.5546875" customWidth="1"/>
    <col min="4" max="4" width="12.109375" bestFit="1" customWidth="1"/>
  </cols>
  <sheetData>
    <row r="1" spans="3:16" x14ac:dyDescent="0.3">
      <c r="F1" s="31" t="s">
        <v>35</v>
      </c>
      <c r="G1" s="30"/>
      <c r="H1" s="30"/>
      <c r="I1" s="30"/>
      <c r="J1" s="30"/>
      <c r="K1" s="30"/>
      <c r="L1" s="30"/>
      <c r="M1" s="30"/>
      <c r="N1" s="30"/>
      <c r="O1" s="30"/>
      <c r="P1" s="30"/>
    </row>
    <row r="2" spans="3:16" x14ac:dyDescent="0.3">
      <c r="F2" s="30"/>
      <c r="G2" s="30"/>
      <c r="H2" s="30"/>
      <c r="I2" s="30"/>
      <c r="J2" s="30"/>
      <c r="K2" s="30"/>
      <c r="L2" s="30"/>
      <c r="M2" s="30"/>
      <c r="N2" s="30"/>
      <c r="O2" s="30"/>
      <c r="P2" s="30"/>
    </row>
    <row r="4" spans="3:16" x14ac:dyDescent="0.3">
      <c r="C4" s="4" t="s">
        <v>37</v>
      </c>
      <c r="D4" t="s">
        <v>36</v>
      </c>
    </row>
    <row r="5" spans="3:16" x14ac:dyDescent="0.3">
      <c r="C5" s="5" t="s">
        <v>26</v>
      </c>
      <c r="D5" s="3">
        <v>3878464.51</v>
      </c>
    </row>
    <row r="6" spans="3:16" x14ac:dyDescent="0.3">
      <c r="C6" s="5" t="s">
        <v>17</v>
      </c>
      <c r="D6" s="3">
        <v>13015237.75</v>
      </c>
    </row>
    <row r="7" spans="3:16" x14ac:dyDescent="0.3">
      <c r="C7" s="5" t="s">
        <v>38</v>
      </c>
      <c r="D7" s="3">
        <v>16893702.260000002</v>
      </c>
    </row>
    <row r="10" spans="3:16" x14ac:dyDescent="0.3">
      <c r="C10" s="10"/>
      <c r="D10" s="10" t="s">
        <v>52</v>
      </c>
    </row>
    <row r="11" spans="3:16" x14ac:dyDescent="0.3">
      <c r="C11" s="10">
        <v>2013</v>
      </c>
      <c r="D11" s="11">
        <f>GETPIVOTDATA("[Measures].[Sum of Profit]",$C$4,"[financials].[Date (Year)]","[financials].[Date (Year)].&amp;[2013]")/GETPIVOTDATA("[Measures].[Sum of Profit]",$C$4)</f>
        <v>0.22958049397989092</v>
      </c>
    </row>
    <row r="12" spans="3:16" x14ac:dyDescent="0.3">
      <c r="C12" s="10">
        <v>2014</v>
      </c>
      <c r="D12" s="11">
        <f>GETPIVOTDATA("[Measures].[Sum of Profit]",$C$4,"[financials].[Date (Year)]","[financials].[Date (Year)].&amp;[2014]")/GETPIVOTDATA("[Measures].[Sum of Profit]",$C$4)</f>
        <v>0.770419506020109</v>
      </c>
    </row>
  </sheetData>
  <mergeCells count="1">
    <mergeCell ref="F1:P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P10"/>
  <sheetViews>
    <sheetView workbookViewId="0">
      <selection activeCell="D19" sqref="D19"/>
    </sheetView>
  </sheetViews>
  <sheetFormatPr defaultRowHeight="14.4" x14ac:dyDescent="0.3"/>
  <cols>
    <col min="3" max="3" width="12.5546875" customWidth="1"/>
    <col min="4" max="4" width="15.5546875" customWidth="1"/>
    <col min="5" max="5" width="5" customWidth="1"/>
    <col min="6" max="6" width="10.77734375" bestFit="1" customWidth="1"/>
  </cols>
  <sheetData>
    <row r="1" spans="3:16" x14ac:dyDescent="0.3">
      <c r="E1" s="31" t="s">
        <v>51</v>
      </c>
      <c r="F1" s="30"/>
      <c r="G1" s="30"/>
      <c r="H1" s="30"/>
      <c r="I1" s="30"/>
      <c r="J1" s="30"/>
      <c r="K1" s="30"/>
      <c r="L1" s="30"/>
      <c r="M1" s="30"/>
      <c r="N1" s="30"/>
      <c r="O1" s="30"/>
      <c r="P1" s="30"/>
    </row>
    <row r="2" spans="3:16" x14ac:dyDescent="0.3">
      <c r="E2" s="30"/>
      <c r="F2" s="30"/>
      <c r="G2" s="30"/>
      <c r="H2" s="30"/>
      <c r="I2" s="30"/>
      <c r="J2" s="30"/>
      <c r="K2" s="30"/>
      <c r="L2" s="30"/>
      <c r="M2" s="30"/>
      <c r="N2" s="30"/>
      <c r="O2" s="30"/>
      <c r="P2" s="30"/>
    </row>
    <row r="4" spans="3:16" x14ac:dyDescent="0.3">
      <c r="C4" s="4" t="s">
        <v>37</v>
      </c>
      <c r="D4" t="s">
        <v>46</v>
      </c>
    </row>
    <row r="5" spans="3:16" x14ac:dyDescent="0.3">
      <c r="C5" s="5" t="s">
        <v>31</v>
      </c>
      <c r="D5" s="6">
        <v>94</v>
      </c>
    </row>
    <row r="6" spans="3:16" x14ac:dyDescent="0.3">
      <c r="C6" s="5" t="s">
        <v>15</v>
      </c>
      <c r="D6" s="6">
        <v>93</v>
      </c>
    </row>
    <row r="7" spans="3:16" x14ac:dyDescent="0.3">
      <c r="C7" s="5" t="s">
        <v>22</v>
      </c>
      <c r="D7" s="6">
        <v>93</v>
      </c>
    </row>
    <row r="8" spans="3:16" x14ac:dyDescent="0.3">
      <c r="C8" s="5" t="s">
        <v>28</v>
      </c>
      <c r="D8" s="6">
        <v>202</v>
      </c>
    </row>
    <row r="9" spans="3:16" x14ac:dyDescent="0.3">
      <c r="C9" s="5" t="s">
        <v>29</v>
      </c>
      <c r="D9" s="6">
        <v>109</v>
      </c>
    </row>
    <row r="10" spans="3:16" x14ac:dyDescent="0.3">
      <c r="C10" s="5" t="s">
        <v>30</v>
      </c>
      <c r="D10" s="6">
        <v>109</v>
      </c>
    </row>
  </sheetData>
  <mergeCells count="1">
    <mergeCell ref="E1:P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11"/>
  <sheetViews>
    <sheetView workbookViewId="0">
      <selection activeCell="N5" sqref="N5"/>
    </sheetView>
  </sheetViews>
  <sheetFormatPr defaultRowHeight="14.4" x14ac:dyDescent="0.3"/>
  <cols>
    <col min="3" max="3" width="14.88671875" bestFit="1" customWidth="1"/>
    <col min="4" max="4" width="15.5546875" bestFit="1" customWidth="1"/>
    <col min="5" max="5" width="8.77734375" customWidth="1"/>
    <col min="6" max="6" width="12" bestFit="1" customWidth="1"/>
    <col min="7" max="7" width="11" bestFit="1" customWidth="1"/>
    <col min="8" max="8" width="11" customWidth="1"/>
    <col min="9" max="10" width="12" bestFit="1" customWidth="1"/>
    <col min="11" max="11" width="12" customWidth="1"/>
    <col min="12" max="12" width="11" bestFit="1" customWidth="1"/>
    <col min="13" max="13" width="11" customWidth="1"/>
    <col min="14" max="15" width="12" bestFit="1" customWidth="1"/>
    <col min="16" max="17" width="11" customWidth="1"/>
    <col min="18" max="18" width="12" bestFit="1" customWidth="1"/>
    <col min="19" max="19" width="11" bestFit="1" customWidth="1"/>
    <col min="20" max="21" width="11" customWidth="1"/>
    <col min="22" max="23" width="12" bestFit="1" customWidth="1"/>
    <col min="24" max="24" width="10" customWidth="1"/>
    <col min="25" max="25" width="11" bestFit="1" customWidth="1"/>
    <col min="26" max="28" width="12" bestFit="1" customWidth="1"/>
    <col min="29" max="34" width="11" bestFit="1" customWidth="1"/>
    <col min="35" max="37" width="12" bestFit="1" customWidth="1"/>
    <col min="38" max="38" width="10.77734375" bestFit="1" customWidth="1"/>
    <col min="39" max="39" width="10" bestFit="1" customWidth="1"/>
    <col min="40" max="41" width="11" bestFit="1" customWidth="1"/>
    <col min="42" max="44" width="12" bestFit="1" customWidth="1"/>
  </cols>
  <sheetData>
    <row r="1" spans="3:13" x14ac:dyDescent="0.3">
      <c r="E1" s="31" t="s">
        <v>42</v>
      </c>
      <c r="F1" s="30"/>
      <c r="G1" s="30"/>
      <c r="H1" s="30"/>
      <c r="I1" s="30"/>
      <c r="J1" s="30"/>
      <c r="K1" s="30"/>
      <c r="L1" s="30"/>
      <c r="M1" s="30"/>
    </row>
    <row r="2" spans="3:13" x14ac:dyDescent="0.3">
      <c r="E2" s="30"/>
      <c r="F2" s="30"/>
      <c r="G2" s="30"/>
      <c r="H2" s="30"/>
      <c r="I2" s="30"/>
      <c r="J2" s="30"/>
      <c r="K2" s="30"/>
      <c r="L2" s="30"/>
      <c r="M2" s="30"/>
    </row>
    <row r="4" spans="3:13" x14ac:dyDescent="0.3">
      <c r="C4" s="4" t="s">
        <v>40</v>
      </c>
      <c r="D4" s="4" t="s">
        <v>41</v>
      </c>
    </row>
    <row r="5" spans="3:13" x14ac:dyDescent="0.3">
      <c r="C5" s="4" t="s">
        <v>37</v>
      </c>
      <c r="D5" t="s">
        <v>26</v>
      </c>
      <c r="E5" t="s">
        <v>17</v>
      </c>
    </row>
    <row r="6" spans="3:13" x14ac:dyDescent="0.3">
      <c r="C6" s="5" t="s">
        <v>31</v>
      </c>
      <c r="D6" s="14">
        <v>153005.76217391304</v>
      </c>
      <c r="E6" s="14">
        <v>200394.13422535211</v>
      </c>
    </row>
    <row r="7" spans="3:13" x14ac:dyDescent="0.3">
      <c r="C7" s="5" t="s">
        <v>15</v>
      </c>
      <c r="D7" s="14">
        <v>61168.080869565223</v>
      </c>
      <c r="E7" s="14">
        <v>177263.45750000002</v>
      </c>
    </row>
    <row r="8" spans="3:13" x14ac:dyDescent="0.3">
      <c r="C8" s="5" t="s">
        <v>22</v>
      </c>
      <c r="D8" s="14">
        <v>172860.13217391304</v>
      </c>
      <c r="E8" s="14">
        <v>163071.69771428572</v>
      </c>
    </row>
    <row r="9" spans="3:13" x14ac:dyDescent="0.3">
      <c r="C9" s="5" t="s">
        <v>28</v>
      </c>
      <c r="D9" s="14">
        <v>115975.43313725491</v>
      </c>
      <c r="E9" s="14">
        <v>179446.33682119206</v>
      </c>
    </row>
    <row r="10" spans="3:13" x14ac:dyDescent="0.3">
      <c r="C10" s="5" t="s">
        <v>29</v>
      </c>
      <c r="D10" s="14">
        <v>229529.62074074073</v>
      </c>
      <c r="E10" s="14">
        <v>146984.87445121951</v>
      </c>
    </row>
    <row r="11" spans="3:13" x14ac:dyDescent="0.3">
      <c r="C11" s="5" t="s">
        <v>30</v>
      </c>
      <c r="D11" s="14">
        <v>192908.11535714287</v>
      </c>
      <c r="E11" s="14">
        <v>186549.30604938269</v>
      </c>
    </row>
  </sheetData>
  <mergeCells count="1">
    <mergeCell ref="E1:M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11"/>
  <sheetViews>
    <sheetView workbookViewId="0">
      <selection activeCell="D24" sqref="D24"/>
    </sheetView>
  </sheetViews>
  <sheetFormatPr defaultRowHeight="14.4" x14ac:dyDescent="0.3"/>
  <cols>
    <col min="3" max="3" width="12.5546875" bestFit="1" customWidth="1"/>
    <col min="4" max="4" width="15.5546875" bestFit="1" customWidth="1"/>
    <col min="5" max="5" width="10.21875" customWidth="1"/>
    <col min="6" max="6" width="12" customWidth="1"/>
    <col min="7" max="8" width="10" customWidth="1"/>
    <col min="9" max="12" width="11" customWidth="1"/>
    <col min="13" max="13" width="10" customWidth="1"/>
    <col min="14" max="15" width="11" bestFit="1" customWidth="1"/>
    <col min="16" max="16" width="10" customWidth="1"/>
    <col min="17" max="17" width="11" bestFit="1" customWidth="1"/>
    <col min="18" max="18" width="12" bestFit="1" customWidth="1"/>
    <col min="19" max="20" width="10" customWidth="1"/>
    <col min="21" max="23" width="11" bestFit="1" customWidth="1"/>
    <col min="24" max="24" width="9.6640625" customWidth="1"/>
    <col min="25" max="25" width="10" bestFit="1" customWidth="1"/>
    <col min="26" max="26" width="11" bestFit="1" customWidth="1"/>
    <col min="27" max="28" width="12" bestFit="1" customWidth="1"/>
    <col min="29" max="29" width="10.77734375" bestFit="1" customWidth="1"/>
    <col min="30" max="30" width="10" bestFit="1" customWidth="1"/>
    <col min="31" max="31" width="10.77734375" bestFit="1" customWidth="1"/>
    <col min="32" max="32" width="10" bestFit="1" customWidth="1"/>
    <col min="33" max="37" width="11" bestFit="1" customWidth="1"/>
    <col min="38" max="38" width="10.77734375" bestFit="1" customWidth="1"/>
    <col min="39" max="39" width="9.6640625" bestFit="1" customWidth="1"/>
    <col min="40" max="40" width="10.77734375" bestFit="1" customWidth="1"/>
    <col min="41" max="41" width="10" bestFit="1" customWidth="1"/>
    <col min="42" max="42" width="11" bestFit="1" customWidth="1"/>
    <col min="43" max="44" width="12" bestFit="1" customWidth="1"/>
  </cols>
  <sheetData>
    <row r="1" spans="3:14" x14ac:dyDescent="0.3">
      <c r="F1" s="31" t="s">
        <v>43</v>
      </c>
      <c r="G1" s="30"/>
      <c r="H1" s="30"/>
      <c r="I1" s="30"/>
      <c r="J1" s="30"/>
      <c r="K1" s="30"/>
      <c r="L1" s="30"/>
      <c r="M1" s="30"/>
      <c r="N1" s="30"/>
    </row>
    <row r="2" spans="3:14" x14ac:dyDescent="0.3">
      <c r="F2" s="30"/>
      <c r="G2" s="30"/>
      <c r="H2" s="30"/>
      <c r="I2" s="30"/>
      <c r="J2" s="30"/>
      <c r="K2" s="30"/>
      <c r="L2" s="30"/>
      <c r="M2" s="30"/>
      <c r="N2" s="30"/>
    </row>
    <row r="4" spans="3:14" x14ac:dyDescent="0.3">
      <c r="C4" s="4" t="s">
        <v>36</v>
      </c>
      <c r="D4" s="4" t="s">
        <v>41</v>
      </c>
    </row>
    <row r="5" spans="3:14" x14ac:dyDescent="0.3">
      <c r="C5" s="4" t="s">
        <v>37</v>
      </c>
      <c r="D5" t="s">
        <v>26</v>
      </c>
      <c r="E5" t="s">
        <v>17</v>
      </c>
    </row>
    <row r="6" spans="3:14" x14ac:dyDescent="0.3">
      <c r="C6" s="5" t="s">
        <v>31</v>
      </c>
      <c r="D6" s="14">
        <v>781949.53</v>
      </c>
      <c r="E6" s="14">
        <v>2032154.53</v>
      </c>
    </row>
    <row r="7" spans="3:14" x14ac:dyDescent="0.3">
      <c r="C7" s="5" t="s">
        <v>15</v>
      </c>
      <c r="D7" s="14">
        <v>38768.86</v>
      </c>
      <c r="E7" s="14">
        <v>1788036.0249999999</v>
      </c>
    </row>
    <row r="8" spans="3:14" x14ac:dyDescent="0.3">
      <c r="C8" s="5" t="s">
        <v>22</v>
      </c>
      <c r="D8" s="14">
        <v>457758.04</v>
      </c>
      <c r="E8" s="14">
        <v>1656996.84</v>
      </c>
    </row>
    <row r="9" spans="3:14" x14ac:dyDescent="0.3">
      <c r="C9" s="5" t="s">
        <v>28</v>
      </c>
      <c r="D9" s="14">
        <v>1099853.0900000001</v>
      </c>
      <c r="E9" s="14">
        <v>3697584.86</v>
      </c>
    </row>
    <row r="10" spans="3:14" x14ac:dyDescent="0.3">
      <c r="C10" s="5" t="s">
        <v>29</v>
      </c>
      <c r="D10" s="14">
        <v>621949.76</v>
      </c>
      <c r="E10" s="14">
        <v>1684042.7050000001</v>
      </c>
    </row>
    <row r="11" spans="3:14" x14ac:dyDescent="0.3">
      <c r="C11" s="5" t="s">
        <v>30</v>
      </c>
      <c r="D11" s="14">
        <v>878185.23</v>
      </c>
      <c r="E11" s="14">
        <v>2156422.79</v>
      </c>
    </row>
  </sheetData>
  <mergeCells count="1">
    <mergeCell ref="F1:N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P10"/>
  <sheetViews>
    <sheetView workbookViewId="0">
      <selection activeCell="C17" sqref="C17"/>
    </sheetView>
  </sheetViews>
  <sheetFormatPr defaultRowHeight="14.4" x14ac:dyDescent="0.3"/>
  <cols>
    <col min="3" max="3" width="14.88671875" customWidth="1"/>
    <col min="4" max="4" width="15.5546875" customWidth="1"/>
    <col min="5" max="5" width="9" customWidth="1"/>
    <col min="6" max="6" width="10.77734375" customWidth="1"/>
    <col min="7" max="7" width="7.109375" customWidth="1"/>
    <col min="8" max="8" width="22.109375" bestFit="1" customWidth="1"/>
    <col min="9" max="9" width="10.77734375" bestFit="1" customWidth="1"/>
  </cols>
  <sheetData>
    <row r="1" spans="3:16" x14ac:dyDescent="0.3">
      <c r="F1" s="30" t="s">
        <v>86</v>
      </c>
      <c r="G1" s="30"/>
      <c r="H1" s="30"/>
      <c r="I1" s="30"/>
      <c r="J1" s="30"/>
      <c r="K1" s="30"/>
      <c r="L1" s="30"/>
      <c r="M1" s="30"/>
      <c r="N1" s="30"/>
      <c r="O1" s="30"/>
      <c r="P1" s="30"/>
    </row>
    <row r="2" spans="3:16" x14ac:dyDescent="0.3">
      <c r="F2" s="30"/>
      <c r="G2" s="30"/>
      <c r="H2" s="30"/>
      <c r="I2" s="30"/>
      <c r="J2" s="30"/>
      <c r="K2" s="30"/>
      <c r="L2" s="30"/>
      <c r="M2" s="30"/>
      <c r="N2" s="30"/>
      <c r="O2" s="30"/>
      <c r="P2" s="30"/>
    </row>
    <row r="4" spans="3:16" x14ac:dyDescent="0.3">
      <c r="C4" s="4" t="s">
        <v>39</v>
      </c>
      <c r="D4" s="4" t="s">
        <v>41</v>
      </c>
    </row>
    <row r="5" spans="3:16" x14ac:dyDescent="0.3">
      <c r="C5" s="4" t="s">
        <v>37</v>
      </c>
      <c r="D5" t="s">
        <v>26</v>
      </c>
      <c r="E5" t="s">
        <v>17</v>
      </c>
      <c r="F5" t="s">
        <v>38</v>
      </c>
    </row>
    <row r="6" spans="3:16" x14ac:dyDescent="0.3">
      <c r="C6" s="5" t="s">
        <v>23</v>
      </c>
      <c r="D6" s="6">
        <v>398090.28</v>
      </c>
      <c r="E6" s="6">
        <v>1402503.36</v>
      </c>
      <c r="F6" s="6">
        <v>1800593.64</v>
      </c>
    </row>
    <row r="7" spans="3:16" x14ac:dyDescent="0.3">
      <c r="C7" s="5" t="s">
        <v>24</v>
      </c>
      <c r="D7" s="6">
        <v>4049562.5</v>
      </c>
      <c r="E7" s="6">
        <v>15562131.875</v>
      </c>
      <c r="F7" s="6">
        <v>19611694.375</v>
      </c>
    </row>
    <row r="8" spans="3:16" x14ac:dyDescent="0.3">
      <c r="C8" s="5" t="s">
        <v>13</v>
      </c>
      <c r="D8" s="6">
        <v>13085685.279999999</v>
      </c>
      <c r="E8" s="6">
        <v>39418575.390000001</v>
      </c>
      <c r="F8" s="6">
        <v>52504260.670000002</v>
      </c>
    </row>
    <row r="9" spans="3:16" x14ac:dyDescent="0.3">
      <c r="C9" s="5" t="s">
        <v>19</v>
      </c>
      <c r="D9" s="6">
        <v>546243.44999999995</v>
      </c>
      <c r="E9" s="6">
        <v>1835639.625</v>
      </c>
      <c r="F9" s="6">
        <v>2381883.0750000002</v>
      </c>
    </row>
    <row r="10" spans="3:16" x14ac:dyDescent="0.3">
      <c r="C10" s="5" t="s">
        <v>25</v>
      </c>
      <c r="D10" s="6">
        <v>8335674</v>
      </c>
      <c r="E10" s="6">
        <v>34092244.5</v>
      </c>
      <c r="F10" s="6">
        <v>42427918.5</v>
      </c>
    </row>
  </sheetData>
  <mergeCells count="1">
    <mergeCell ref="F1:P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8"/>
  <sheetViews>
    <sheetView workbookViewId="0">
      <selection activeCell="D20" sqref="D20"/>
    </sheetView>
  </sheetViews>
  <sheetFormatPr defaultRowHeight="14.4" x14ac:dyDescent="0.3"/>
  <cols>
    <col min="2" max="2" width="5" customWidth="1"/>
    <col min="3" max="3" width="16.109375" customWidth="1"/>
    <col min="4" max="4" width="12.77734375" customWidth="1"/>
    <col min="5" max="5" width="11.44140625" customWidth="1"/>
    <col min="6" max="6" width="10.77734375" customWidth="1"/>
    <col min="7" max="7" width="10.88671875" customWidth="1"/>
    <col min="8" max="8" width="10.77734375" customWidth="1"/>
    <col min="9" max="9" width="11.88671875" customWidth="1"/>
    <col min="10" max="10" width="12" customWidth="1"/>
  </cols>
  <sheetData>
    <row r="1" spans="3:13" x14ac:dyDescent="0.3">
      <c r="F1" s="36" t="s">
        <v>85</v>
      </c>
      <c r="G1" s="26"/>
      <c r="H1" s="26"/>
      <c r="I1" s="26"/>
      <c r="J1" s="26"/>
      <c r="K1" s="26"/>
      <c r="L1" s="26"/>
      <c r="M1" s="26"/>
    </row>
    <row r="2" spans="3:13" x14ac:dyDescent="0.3">
      <c r="F2" s="26"/>
      <c r="G2" s="26"/>
      <c r="H2" s="26"/>
      <c r="I2" s="26"/>
      <c r="J2" s="26"/>
      <c r="K2" s="26"/>
      <c r="L2" s="26"/>
      <c r="M2" s="26"/>
    </row>
    <row r="4" spans="3:13" x14ac:dyDescent="0.3">
      <c r="C4" s="33" t="s">
        <v>45</v>
      </c>
      <c r="D4" s="34"/>
      <c r="E4" s="34"/>
      <c r="F4" s="34"/>
      <c r="G4" s="34"/>
      <c r="H4" s="34"/>
      <c r="I4" s="34"/>
      <c r="J4" s="35"/>
      <c r="K4" s="9"/>
      <c r="L4" s="9"/>
    </row>
    <row r="5" spans="3:13" x14ac:dyDescent="0.3">
      <c r="C5" s="10" t="s">
        <v>2</v>
      </c>
      <c r="D5" s="10" t="s">
        <v>31</v>
      </c>
      <c r="E5" s="10" t="s">
        <v>15</v>
      </c>
      <c r="F5" s="10" t="s">
        <v>22</v>
      </c>
      <c r="G5" s="10" t="s">
        <v>28</v>
      </c>
      <c r="H5" s="10" t="s">
        <v>29</v>
      </c>
      <c r="I5" s="10" t="s">
        <v>30</v>
      </c>
      <c r="J5" s="10" t="s">
        <v>44</v>
      </c>
    </row>
    <row r="6" spans="3:13" x14ac:dyDescent="0.3">
      <c r="C6" s="10" t="s">
        <v>49</v>
      </c>
      <c r="D6" s="12">
        <f>SUMIF(financials[Product],D5,financials[ [ Sales] ])</f>
        <v>17747116.059999999</v>
      </c>
      <c r="E6" s="12">
        <f>SUMIF(financials[Product],E5,financials[ [ Sales] ])</f>
        <v>13815307.885000004</v>
      </c>
      <c r="F6" s="12">
        <f>SUMIF(financials[Product],F5,financials[ [ Sales] ])</f>
        <v>15390801.879999995</v>
      </c>
      <c r="G6" s="12">
        <f>SUMIF(financials[Product],G5,financials[ [ Sales] ])</f>
        <v>33011143.95000001</v>
      </c>
      <c r="H6" s="12">
        <f>SUMIF(financials[Product],H5,financials[ [ Sales] ])</f>
        <v>18250059.465</v>
      </c>
      <c r="I6" s="12">
        <f>SUMIF(financials[Product],I5,financials[ [ Sales] ])</f>
        <v>20511921.02</v>
      </c>
      <c r="J6" s="12">
        <f>SUM(D6,E6,F6,G6,H6,I6)</f>
        <v>118726350.26000001</v>
      </c>
    </row>
    <row r="7" spans="3:13" x14ac:dyDescent="0.3">
      <c r="C7" s="10" t="s">
        <v>50</v>
      </c>
      <c r="D7" s="11">
        <f>D6/J6</f>
        <v>0.14947916802913097</v>
      </c>
      <c r="E7" s="11">
        <f>E6/J6</f>
        <v>0.11636260909853394</v>
      </c>
      <c r="F7" s="11">
        <f>F6/J6</f>
        <v>0.12963256973953571</v>
      </c>
      <c r="G7" s="11">
        <f>G6/J6</f>
        <v>0.27804395467146575</v>
      </c>
      <c r="H7" s="11">
        <f>H6/J6</f>
        <v>0.15371532456808462</v>
      </c>
      <c r="I7" s="11">
        <f>I6/J6</f>
        <v>0.17276637389324898</v>
      </c>
      <c r="J7" s="11">
        <f>J6/J6</f>
        <v>1</v>
      </c>
    </row>
    <row r="8" spans="3:13" x14ac:dyDescent="0.3">
      <c r="F8" s="8"/>
    </row>
  </sheetData>
  <mergeCells count="2">
    <mergeCell ref="C4:J4"/>
    <mergeCell ref="F1:M2"/>
  </mergeCells>
  <pageMargins left="0.7" right="0.7" top="0.75" bottom="0.75" header="0.3" footer="0.3"/>
  <pageSetup paperSize="9"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
  <sheetViews>
    <sheetView workbookViewId="0">
      <selection activeCell="R9" sqref="R9"/>
    </sheetView>
  </sheetViews>
  <sheetFormatPr defaultRowHeight="14.4" x14ac:dyDescent="0.3"/>
  <cols>
    <col min="2" max="2" width="12.5546875" bestFit="1" customWidth="1"/>
    <col min="3" max="3" width="24.88671875" bestFit="1" customWidth="1"/>
  </cols>
  <sheetData>
    <row r="1" spans="2:14" x14ac:dyDescent="0.3">
      <c r="E1" s="36" t="s">
        <v>88</v>
      </c>
      <c r="F1" s="25"/>
      <c r="G1" s="25"/>
      <c r="H1" s="25"/>
      <c r="I1" s="25"/>
      <c r="J1" s="25"/>
      <c r="K1" s="25"/>
      <c r="L1" s="25"/>
      <c r="M1" s="25"/>
      <c r="N1" s="25"/>
    </row>
    <row r="2" spans="2:14" x14ac:dyDescent="0.3">
      <c r="E2" s="25"/>
      <c r="F2" s="25"/>
      <c r="G2" s="25"/>
      <c r="H2" s="25"/>
      <c r="I2" s="25"/>
      <c r="J2" s="25"/>
      <c r="K2" s="25"/>
      <c r="L2" s="25"/>
      <c r="M2" s="25"/>
      <c r="N2" s="25"/>
    </row>
    <row r="5" spans="2:14" x14ac:dyDescent="0.3">
      <c r="B5" s="4" t="s">
        <v>37</v>
      </c>
      <c r="C5" t="s">
        <v>87</v>
      </c>
    </row>
    <row r="6" spans="2:14" x14ac:dyDescent="0.3">
      <c r="B6" s="5" t="s">
        <v>26</v>
      </c>
      <c r="C6" s="14">
        <v>16914</v>
      </c>
    </row>
    <row r="7" spans="2:14" x14ac:dyDescent="0.3">
      <c r="B7" s="5" t="s">
        <v>17</v>
      </c>
      <c r="C7" s="14">
        <v>50620</v>
      </c>
    </row>
    <row r="8" spans="2:14" x14ac:dyDescent="0.3">
      <c r="B8" s="5" t="s">
        <v>38</v>
      </c>
      <c r="C8" s="14">
        <v>67534</v>
      </c>
    </row>
  </sheetData>
  <mergeCells count="1">
    <mergeCell ref="E1:N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10"/>
  <sheetViews>
    <sheetView workbookViewId="0">
      <selection activeCell="M4" sqref="M4"/>
    </sheetView>
  </sheetViews>
  <sheetFormatPr defaultRowHeight="14.4" x14ac:dyDescent="0.3"/>
  <cols>
    <col min="3" max="3" width="12.5546875" bestFit="1" customWidth="1"/>
    <col min="4" max="4" width="16" bestFit="1" customWidth="1"/>
  </cols>
  <sheetData>
    <row r="1" spans="3:15" x14ac:dyDescent="0.3">
      <c r="G1" s="31" t="s">
        <v>47</v>
      </c>
      <c r="H1" s="30"/>
      <c r="I1" s="30"/>
      <c r="J1" s="30"/>
      <c r="K1" s="30"/>
      <c r="L1" s="30"/>
      <c r="M1" s="30"/>
      <c r="N1" s="30"/>
      <c r="O1" s="30"/>
    </row>
    <row r="2" spans="3:15" x14ac:dyDescent="0.3">
      <c r="G2" s="30"/>
      <c r="H2" s="30"/>
      <c r="I2" s="30"/>
      <c r="J2" s="30"/>
      <c r="K2" s="30"/>
      <c r="L2" s="30"/>
      <c r="M2" s="30"/>
      <c r="N2" s="30"/>
      <c r="O2" s="30"/>
    </row>
    <row r="4" spans="3:15" x14ac:dyDescent="0.3">
      <c r="C4" s="4" t="s">
        <v>37</v>
      </c>
      <c r="D4" t="s">
        <v>48</v>
      </c>
    </row>
    <row r="5" spans="3:15" x14ac:dyDescent="0.3">
      <c r="C5" s="5" t="s">
        <v>31</v>
      </c>
      <c r="D5" s="6">
        <v>155315</v>
      </c>
    </row>
    <row r="6" spans="3:15" x14ac:dyDescent="0.3">
      <c r="C6" s="5" t="s">
        <v>15</v>
      </c>
      <c r="D6" s="6">
        <v>146846</v>
      </c>
    </row>
    <row r="7" spans="3:15" x14ac:dyDescent="0.3">
      <c r="C7" s="5" t="s">
        <v>22</v>
      </c>
      <c r="D7" s="6">
        <v>154198</v>
      </c>
    </row>
    <row r="8" spans="3:15" x14ac:dyDescent="0.3">
      <c r="C8" s="5" t="s">
        <v>28</v>
      </c>
      <c r="D8" s="6">
        <v>338239.5</v>
      </c>
    </row>
    <row r="9" spans="3:15" x14ac:dyDescent="0.3">
      <c r="C9" s="5" t="s">
        <v>29</v>
      </c>
      <c r="D9" s="6">
        <v>162424.5</v>
      </c>
    </row>
    <row r="10" spans="3:15" x14ac:dyDescent="0.3">
      <c r="C10" s="5" t="s">
        <v>30</v>
      </c>
      <c r="D10" s="6">
        <v>168783</v>
      </c>
    </row>
  </sheetData>
  <mergeCells count="1">
    <mergeCell ref="G1:O2"/>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lpstr>Dashboard</vt:lpstr>
      <vt:lpstr>Dashboard2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dc:description/>
  <cp:lastModifiedBy>preethi naidu</cp:lastModifiedBy>
  <cp:revision>1</cp:revision>
  <dcterms:created xsi:type="dcterms:W3CDTF">2014-01-28T02:45:41Z</dcterms:created>
  <dcterms:modified xsi:type="dcterms:W3CDTF">2021-02-07T07:03:39Z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0x0101002914170AD08CD84791A27D153F5B634B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icrosoft.ReportingServices.InteractiveReport.Excel.SheetName">
    <vt:i4>2</vt:i4>
  </property>
  <property fmtid="{D5CDD505-2E9C-101B-9397-08002B2CF9AE}" pid="8" name="ScaleCrop">
    <vt:bool>false</vt:bool>
  </property>
  <property fmtid="{D5CDD505-2E9C-101B-9397-08002B2CF9AE}" pid="9" name="ShareDoc">
    <vt:bool>false</vt:bool>
  </property>
</Properties>
</file>