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f39db70961eae911/myCloudDrive/SmartHome/!Photovoltaik_Batteriespeicher/Fronius/Batteriemanagement/"/>
    </mc:Choice>
  </mc:AlternateContent>
  <xr:revisionPtr revIDLastSave="349" documentId="11_AD4DB114E441178AC67DF41E0E97FE22683EDF16" xr6:coauthVersionLast="47" xr6:coauthVersionMax="47" xr10:uidLastSave="{5C77BF7B-D994-4D4F-A48F-5CD6F22A2489}"/>
  <bookViews>
    <workbookView xWindow="30270" yWindow="1335" windowWidth="24795" windowHeight="19965" activeTab="1" xr2:uid="{00000000-000D-0000-FFFF-FFFF00000000}"/>
  </bookViews>
  <sheets>
    <sheet name="Tabelle1" sheetId="1" r:id="rId1"/>
    <sheet name="Tabelle3" sheetId="3" r:id="rId2"/>
    <sheet name="Tabelle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3" l="1"/>
</calcChain>
</file>

<file path=xl/sharedStrings.xml><?xml version="1.0" encoding="utf-8"?>
<sst xmlns="http://schemas.openxmlformats.org/spreadsheetml/2006/main" count="70" uniqueCount="67">
  <si>
    <t>WChaMax</t>
  </si>
  <si>
    <t>Bezugswert für die Register OutWRte und InWRt</t>
  </si>
  <si>
    <t>ChaState</t>
  </si>
  <si>
    <t>Ladestand des Energiespeicher in %</t>
  </si>
  <si>
    <t>ChaSt</t>
  </si>
  <si>
    <t>Betriebsstatus des Energiespeichers</t>
  </si>
  <si>
    <t>Für resultierende Leistungsfenster gilt:</t>
  </si>
  <si>
    <t>- negative Leistungswerte entsprechen einer Ladung des Energiespeichers</t>
  </si>
  <si>
    <t>StorCtl_Mod</t>
  </si>
  <si>
    <t>InWRte</t>
  </si>
  <si>
    <t>OutWRte</t>
  </si>
  <si>
    <t>Nur Laden des Energiespeichers erlauben</t>
  </si>
  <si>
    <t>nicht relevant</t>
  </si>
  <si>
    <t>Nur Entladen des Energiespeichers erlauben</t>
  </si>
  <si>
    <t>Weder Laden noch Entladen erlauben</t>
  </si>
  <si>
    <t>Laden und Entladen mit maximal 50% der nominalen Leistung</t>
  </si>
  <si>
    <t>Laden im Bereich von 50% bis 75% der nominalen Leistung &gt; Status wechselt in „Erzwungene Nachladung“</t>
  </si>
  <si>
    <t>Entladen mit 50% der nominalen Leistung</t>
  </si>
  <si>
    <t>Laden mit 50% bis 100% der nominalen Leistung &gt; Status wechselt in „Erzwungene Nachladung“</t>
  </si>
  <si>
    <t>ChaGriSet</t>
  </si>
  <si>
    <t>Speicher vom Netz zu laden.</t>
  </si>
  <si>
    <t>DISCHARGE_MIN</t>
  </si>
  <si>
    <t>DISCHARGE_MAX</t>
  </si>
  <si>
    <t>    IPS_LogMessage("Modbus_DISCHARGE_MAX-WChaMax", print_r($WChaMax, true));</t>
  </si>
  <si>
    <t>    IPS_LogMessage("Modbus_DISCHARGE_MAX-StorCtl_Mod", print_r($StorCtl_Mod, true));</t>
  </si>
  <si>
    <t>    IPS_LogMessage("Modbus_DISCHARGE_MAX-OutWRte", print_r($OutWRte, true));</t>
  </si>
  <si>
    <t>CHARGE_MAX</t>
  </si>
  <si>
    <t>CHARGE_MIN</t>
  </si>
  <si>
    <t>InWRte_Watt</t>
  </si>
  <si>
    <t>OutWRte_Watt</t>
  </si>
  <si>
    <t>$WChaMax = $VALUES["40356_WChaMax"];
$StorCtl_Mod = $VALUES["40359_StorCtl_Mod"];
if(($StorCtl_Mod == 1) OR ($StorCtl_Mod == 3)) {
    $InWRte = $VALUES["40367_InWRte"];
    $InWRte_Watt = round($WChaMax / 100 * $InWRte, 2);
    return $InWRte_Watt;
} else {
    return $WChaMax;
}</t>
  </si>
  <si>
    <t>$WChaMax = $VALUES["40356_WChaMax"];
$StorCtl_Mod = $VALUES["40359_StorCtl_Mod"];
if(($StorCtl_Mod == 2) OR ($StorCtl_Mod == 3)) {
    $OutWRte = $VALUES["40366_OutWRte"];
    $OutWRte_Watt = round($WChaMax / 100 * $OutWRte, 2);
    return $OutWRte_Watt;
} else {
    return $WChaMax;
}</t>
  </si>
  <si>
    <t>READ</t>
  </si>
  <si>
    <t>WRITE</t>
  </si>
  <si>
    <r>
      <t xml:space="preserve">Ladung der Batterie mit Sonne wird begrenzt
StorCtl_Mod = 1
InWRte &gt;= 0
</t>
    </r>
    <r>
      <rPr>
        <i/>
        <sz val="11"/>
        <color theme="1"/>
        <rFont val="Calibri"/>
        <family val="2"/>
        <scheme val="minor"/>
      </rPr>
      <t>Note: InWRte = 0
Nur das Entladen des Speichers zulassen</t>
    </r>
  </si>
  <si>
    <r>
      <t xml:space="preserve">Enladen der Batterie begrenzen
StorCtl_Mod = 2
OutWRte &gt;= 0
</t>
    </r>
    <r>
      <rPr>
        <i/>
        <sz val="11"/>
        <color theme="1"/>
        <rFont val="Calibri"/>
        <family val="2"/>
        <scheme val="minor"/>
      </rPr>
      <t>Note: OutWRte = 0
Nur das Laden des Speichers zulassen</t>
    </r>
  </si>
  <si>
    <r>
      <t xml:space="preserve">Fixe Entladung auch mit Einspeisung
StorCtl_Mod = 1
InWRte &lt; 0
</t>
    </r>
    <r>
      <rPr>
        <i/>
        <sz val="11"/>
        <color theme="1"/>
        <rFont val="Calibri"/>
        <family val="2"/>
        <scheme val="minor"/>
      </rPr>
      <t>Note: InWRte = 0
Nur das Entladen des Speichers zulassen</t>
    </r>
  </si>
  <si>
    <r>
      <t xml:space="preserve">Erzwungene Nachladung
StorCtl_Mod = 2
OutWRte &lt; 0
</t>
    </r>
    <r>
      <rPr>
        <i/>
        <sz val="11"/>
        <color theme="1"/>
        <rFont val="Calibri"/>
        <family val="2"/>
        <scheme val="minor"/>
      </rPr>
      <t xml:space="preserve">Note: OutWRte = 0
Nur das Laden des Speichers zulassen
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scheme val="minor"/>
      </rPr>
      <t>Invalid power windows when condition
((StorCtl_Mod == 3) AND ((-1 * InWRtg) &gt; OutWRtg)))</t>
    </r>
  </si>
  <si>
    <t>Profile</t>
  </si>
  <si>
    <t>Notes</t>
  </si>
  <si>
    <t>$WChaMax = $VALUES["40356_WChaMax"];
$StorCtl_Mod = $VALUES["40359_StorCtl_Mod"];
$OutWRte = $VALUES["40366_OutWRte"];
if($StorCtl_Mod &gt;= 2) {
    if($OutWRte == 100) { 
        return -1; 
    } elseif ($OutWRte == 0) {
      return $OutWRte;
    } elseif ($OutWRte &lt; 0) {
       return -1;
    } else {
       return round($WChaMax / 100 * $OutWRte, 1);
    }
} else {
    return -1;
}</t>
  </si>
  <si>
    <t>$WChaMax = $VALUES["40356_WChaMax"];
$StorCtl_Mod = $VALUES["40359_StorCtl_Mod"];
$InWRte = $VALUES["40367_InWRte"];
if(($StorCtl_Mod == 1) OR ($StorCtl_Mod == 3)) {
    if($InWRte == 100) { 
        return -1; 
    } elseif ($InWRte == 0) {
        return $InWRte;
    } elseif ($InWRte &lt; 0) {
       return -1;
    } else {
       return round($WChaMax / 100 * $InWRte, 1);
    }
} else {
    return -1;
}</t>
  </si>
  <si>
    <t>OutWRte_Watt
-20480 : erzwungene Nachladung: %.1f W
-1          : erzwungene Nachladung: %.1f W
0           :  %.1f W
1          : Entladeleistung begrenzt: %.1f W
20480 : Entladebegrenzung DEAKTIVIERT</t>
  </si>
  <si>
    <t>InWRte_Watt
-20480 : max Entladung : %.1f W
-1          : fixe Entladung : %.1f W
0           :  %.1f W
1          : Laden mit Sonne begrenzt: %.1f W
20480 : Ladebegrenzung DEAKTIVIERT</t>
  </si>
  <si>
    <r>
      <t>StorCtl_Mod = 2</t>
    </r>
    <r>
      <rPr>
        <i/>
        <sz val="11"/>
        <color theme="1"/>
        <rFont val="Calibri"/>
        <family val="2"/>
        <scheme val="minor"/>
      </rPr>
      <t xml:space="preserve"> (or 3)</t>
    </r>
    <r>
      <rPr>
        <sz val="11"/>
        <color theme="1"/>
        <rFont val="Calibri"/>
        <family val="2"/>
        <scheme val="minor"/>
      </rPr>
      <t xml:space="preserve">
OutWRte &gt; 0 : Enladen der Batterie begrenzen
OutWRte &lt; 0 : Erzwungene Nachladung</t>
    </r>
  </si>
  <si>
    <r>
      <t>StorCtl_Mod = 1</t>
    </r>
    <r>
      <rPr>
        <i/>
        <sz val="11"/>
        <color theme="1"/>
        <rFont val="Calibri"/>
        <family val="2"/>
        <scheme val="minor"/>
      </rPr>
      <t xml:space="preserve"> (or 3)</t>
    </r>
    <r>
      <rPr>
        <sz val="11"/>
        <color theme="1"/>
        <rFont val="Calibri"/>
        <family val="2"/>
        <scheme val="minor"/>
      </rPr>
      <t xml:space="preserve">
InWRte &gt; 0 : Laden der Batterie begrenzen
InWRte &lt; 0 : fixe Entladung</t>
    </r>
  </si>
  <si>
    <t>$WChaMax = $VALUES["40356_WChaMax"];
$StorCtl_Mod = $VALUES["40359_StorCtl_Mod"];
if($StorCtl_Mod != 3) { $StorCtl_Mod = 1; }
$InWRte = round(100/$WChaMax * $VALUE, 2);
if($InWRte &gt; 100) { $InWRte = 100; } else if ($InWRte &lt; -100) { $InWRte = -100; }
return ["40367_InWRte" =&gt; $InWRte, "40359_StorCtl_Mod" =&gt;  $StorCtl_Mod];</t>
  </si>
  <si>
    <t>$WChaMax = $VALUES["40356_WChaMax"];
$StorCtl_Mod = $VALUES["40359_StorCtl_Mod"];
if($StorCtl_Mod != 3) { $StorCtl_Mod = 2; }
$OutWRte = round(100/$WChaMax * $VALUE, 2);
if($OutWRte &gt; 100) { $OutWRte = 100; } else if ($OutWRte &lt; -100) { $OutWRte = -100; }
return ["40366_OutWRte" =&gt; $OutWRte, "40359_StorCtl_Mod" =&gt;  $StorCtl_Mod];</t>
  </si>
  <si>
    <t xml:space="preserve"> </t>
  </si>
  <si>
    <t>$WChaMax = $VALUES["40356_WChaMax"];
$StorCtl_Mod = $VALUES["40359_StorCtl_Mod"];
$InWRte = $VALUES["40367_InWRte"];
if(($StorCtl_Mod == 1) OR ($StorCtl_Mod == 3)) {
    if($InWRte &gt;= 0) { 
        return -1; 
    } else {
        return abs(round($WChaMax / 100 * $InWRte, 1));
    }
} else {
    return -1;
}</t>
  </si>
  <si>
    <t>$WChaMax = $VALUES["40356_WChaMax"];
$StorCtl_Mod = $VALUES["40359_StorCtl_Mod"];
$OutWRte = $VALUES["40366_OutWRte"];
if($StorCtl_Mod &gt;= 2) {
    if($OutWRte &gt;= 0) {
       return -1; 
    } else {
       return abs(round($WChaMax / 100 * $OutWRte, 1));
    }
} else {
    return -1;
}</t>
  </si>
  <si>
    <r>
      <t xml:space="preserve">Fronius.DISCHARGE_MAX
-50 : DEAKTIVIERT
-1 : DEAKTIVIERT
0 : 0 W - Entladung gesperrt (nur Laden zulassen)
1 : %.1f W - Entlade Limit aktiv
</t>
    </r>
    <r>
      <rPr>
        <i/>
        <sz val="11"/>
        <color theme="1"/>
        <rFont val="Calibri"/>
        <family val="2"/>
        <scheme val="minor"/>
      </rPr>
      <t>Minimalwert: -50
Maximalwert: 20500
Schrittweite: 50
Stellen: 1</t>
    </r>
  </si>
  <si>
    <t>$WChaMax = $VALUES["40356_WChaMax"];
$StorCtl_Mod = $VALUES["40359_StorCtl_Mod"];
if( $VALUE &lt; 0) {
  $InWRte = 100; 
  if($StorCtl_Mod != 3) { $StorCtl_Mod = 1; }
} else {
  $InWRte = round(100/$WChaMax * $VALUE, 2) * -1;
  if($InWRte &lt; -100) { $InWRte = -100; } 
  if($StorCtl_Mod != 3) {
    $StorCtl_Mod = 1;  
  } else {
    $OutWRte = $VALUES["40366_OutWRte"];
    if( (-1 * $InWRte) &gt; $OutWRte) {
      $logMsg = sprintf("DISCHARGE_MIN - Invalid power window &gt; Set StorCtl_Mod = 1 [40359_StorCtl_Mod: %s | 40366_OutWRte: %s | 40367_InWRte: %s | VALUE: %s] {%s | %s}", $StorCtl_Mod, $OutWRte, $InWRte, $VALUE, $_IPS['SENDER'], IPS_GetName($_IPS['TARGET']));
      $varIdLogInfo = @IPS_GetVariableIDByName("LogInfo", $_IPS['TARGET']); if($varIdLogInfo !== false) { SetValue($varIdLogInfo, $logMsg); }
      IPS_LogMessage("FroniusModBus_".$_IPS['TARGET']."-WARN", $logMsg);      
      return ["40359_StorCtl_Mod" =&gt; 1];
    }
  }
}
$logMsg = sprintf("DISCHARGE_MIN | 40359_StorCtl_Mod: %s | 40367_InWRte: %s | VALUE: %s {%s | %s}",  $StorCtl_Mod, $InWRte, $VALUE, $_IPS['SENDER'], IPS_GetName($_IPS['TARGET']));
$varIdLogInfo = @IPS_GetVariableIDByName("LogInfo", $_IPS['TARGET']); if($varIdLogInfo !== false) { SetValue($varIdLogInfo, $logMsg); }
IPS_LogMessage("FroniusModBus_".$_IPS['TARGET'], $logMsg);
return ["40367_InWRte" =&gt; $InWRte, "40359_StorCtl_Mod" =&gt; $StorCtl_Mod];</t>
  </si>
  <si>
    <r>
      <t xml:space="preserve">Fronius.DISCHARGE_MIN
-50 : DEAKTIVIERT
-1 : DEAKTIVIERT
0 : 0 W - Ladung gesperrt (nur Entladen)
1 : %.1f W - fixe Entladung
</t>
    </r>
    <r>
      <rPr>
        <i/>
        <sz val="11"/>
        <color theme="1"/>
        <rFont val="Calibri"/>
        <family val="2"/>
        <scheme val="minor"/>
      </rPr>
      <t>Minimalwert: -50
Maximalwert: 20500
Schrittweite: 50
Stellen: 1</t>
    </r>
  </si>
  <si>
    <t>$WChaMax = $VALUES["40356_WChaMax"];
$StorCtl_Mod = $VALUES["40359_StorCtl_Mod"];
$OutWRte = $VALUES["40366_OutWRte"];
if($VALUE &lt; 0) {
  $OutWRte = 100; 
  if($StorCtl_Mod != 3) { $StorCtl_Mod = 1; }
} else { 
  $OutWRte = round(100/$WChaMax * $VALUE, 2);
  if($OutWRte &gt; 100) { $OutWRte =  100; }
  if($StorCtl_Mod != 3) {
    $StorCtl_Mod = 2;  
  } else {
    $InWRte = $VALUES["40367_InWRte"];
    if( (-1 * $InWRte) &gt; $OutWRte) {
      $logMsg = sprintf("DISCHARGE_MAX - Invalid power window &gt; Set StorCtl_Mod = 2 [40359_StorCtl_Mod: %s | 40366_OutWRte: %s | 40367_InWRte: %s | VALUE: %s] {%s | %s}", $StorCtl_Mod, $OutWRte, $InWRte, $VALUE, $_IPS['SENDER'], IPS_GetName($_IPS['TARGET']));
      $varIdLogInfo = @IPS_GetVariableIDByName("LogInfo", $_IPS['TARGET']); if($varIdLogInfo !== false) { SetValue($varIdLogInfo, $logMsg); }
      IPS_LogMessage("FroniusModBus_".$_IPS['TARGET']."-WARN", $logMsg);      
      return ["40359_StorCtl_Mod" =&gt; 2];
    }
  }
}
$logMsg = sprintf("DISCHARGE_MAX | 40359_StorCtl_Mod: %s | 40366_OutWRte: %s | VALUE: %s {%s | %s}",  $StorCtl_Mod, $OutWRte, $VALUE, $_IPS['SENDER'], IPS_GetName($_IPS['TARGET']));
$varIdLogInfo = @IPS_GetVariableIDByName("LogInfo", $_IPS['TARGET']); if($varIdLogInfo !== false) { SetValue($varIdLogInfo, $logMsg); }
IPS_LogMessage("FroniusModBus_".$_IPS['TARGET'], $logMsg);
return ["40366_OutWRte" =&gt; $OutWRte, "40359_StorCtl_Mod" =&gt; $StorCtl_Mod];</t>
  </si>
  <si>
    <t>$WChaMax = $VALUES["40356_WChaMax"];
$StorCtl_Mod = $VALUES["40359_StorCtl_Mod"];
if($VALUE &lt; 0) {
  $InWRte = 100; 
  if($StorCtl_Mod != 3) { $StorCtl_Mod = 1; }
} else {
  $InWRte = round(100/$WChaMax * $VALUE, 2);
  if($InWRte &gt; 100) { $InWRte = 100; } 
  if($StorCtl_Mod != 3) { 
    $StorCtl_Mod = 1;
  } else {
    $OutWRte = $VALUES["40366_OutWRte"];
    if( (-1 * $InWRte) &gt; $OutWRte) {
      $logMsg = sprintf("CHARGE_MAX - Invalid power window &gt; Set StorCtl_Mod = 2 [40359_StorCtl_Mod: %s | 40366_OutWRte: %s | 40367_InWRte: %s | VALUE: %s] {%s | %s}", $StorCtl_Mod, $OutWRte, $InWRte, $VALUE, $_IPS['SENDER'], IPS_GetName($_IPS['TARGET']));
      $varIdLogInfo = @IPS_GetVariableIDByName("LogInfo", $_IPS['TARGET']); if($varIdLogInfo !== false) { SetValue($varIdLogInfo, $logMsg); }
      IPS_LogMessage("FroniusModBus_".$_IPS['TARGET']."-WARN", $logMsg);      
      return ["40359_StorCtl_Mod" =&gt; 2];
    }
  } 
}
$logMsg = sprintf("CHARGE_MAX | 40359_StorCtl_Mod: %s | 40367_InWRte: %s | VALUE: %s {%s | %s}",  $StorCtl_Mod, $InWRte, $VALUE, $_IPS['SENDER'], IPS_GetName($_IPS['TARGET']));
$varIdLogInfo = @IPS_GetVariableIDByName("LogInfo", $_IPS['TARGET']); if($varIdLogInfo !== false) { SetValue($varIdLogInfo, $logMsg); }
IPS_LogMessage("FroniusModBus_".$_IPS['TARGET'], $logMsg);
return ["40367_InWRte" =&gt; $InWRte, "40359_StorCtl_Mod" =&gt; $StorCtl_Mod];</t>
  </si>
  <si>
    <r>
      <t xml:space="preserve">Fronius.CHARGE_MAX
-50 : DEAKTIVIERT
-1 : DEAKTIVIERT
0 : 0 W - Ladung gesperrt (nur Entladen)
1 : %.1f W Lade-Limit aktiv
</t>
    </r>
    <r>
      <rPr>
        <i/>
        <sz val="11"/>
        <color theme="1"/>
        <rFont val="Calibri"/>
        <family val="2"/>
        <scheme val="minor"/>
      </rPr>
      <t>Minimalwert: -50
Maximalwert: 20500
Schrittweite: 50
Stellen: 1</t>
    </r>
  </si>
  <si>
    <t>$WChaMax = $VALUES["40356_WChaMax"];
$StorCtl_Mod = $VALUES["40359_StorCtl_Mod"];
if($VALUE &lt; 0) {
  $OutWRte = 100; 
  if($StorCtl_Mod != 3) { $StorCtl_Mod = 1; }
} else {
  $OutWRte = round(100/$WChaMax * $VALUE, 2) * -1;
  if($OutWRte &lt; -100) { $OutWRte = -100; }
  if($StorCtl_Mod != 3) { 
    $StorCtl_Mod = 2;
  } else {
    $InWRte = $VALUES["40367_InWRte"];
    if( (-1 * $InWRte) &gt; $OutWRte) {
      $logMsg = sprintf("CHARGE_MIN - Invalid power window &gt; Set StorCtl_Mod = 2 [40359_StorCtl_Mod: %s | 40366_OutWRte: %s | 40367_InWRte: %s | VALUE: %s] {%s | %s}", $StorCtl_Mod, $OutWRte, $InWRte, $VALUE, $_IPS['SENDER'], IPS_GetName($_IPS['TARGET']));
      $varIdLogInfo = @IPS_GetVariableIDByName("LogInfo", $_IPS['TARGET']); if($varIdLogInfo !== false) { SetValue($varIdLogInfo, $logMsg); }
      IPS_LogMessage("FroniusModBus_".$_IPS['TARGET']."-WARN", $logMsg);      
      return ["40359_StorCtl_Mod" =&gt; 2];
    }     
  }
}
$logMsg = sprintf("CHARGE_MIN | 40359_StorCtl_Mod: %s | 40366_OutWRte: %s | VALUE: %s {%s | %s}",  $StorCtl_Mod, $OutWRte, $VALUE, $_IPS['SENDER'], IPS_GetName($_IPS['TARGET']));
$varIdLogInfo = @IPS_GetVariableIDByName("LogInfo", $_IPS['TARGET']); if($varIdLogInfo !== false) { SetValue($varIdLogInfo, $logMsg); }
IPS_LogMessage("FroniusModBus_".$_IPS['TARGET'], $logMsg);
return ["40366_OutWRte" =&gt; $OutWRte, "40359_StorCtl_Mod" =&gt; $StorCtl_Mod];</t>
  </si>
  <si>
    <r>
      <t xml:space="preserve">Fronius.CHARGE_MIN
-50 : DEAKTIVIERT
-1 : DEAKTIVIERT
0 : 0 W - Entladung gesperrt (nur Laden)
1 : %.1f W Erzwungene Ladung
</t>
    </r>
    <r>
      <rPr>
        <i/>
        <sz val="11"/>
        <color theme="1"/>
        <rFont val="Calibri"/>
        <family val="2"/>
        <scheme val="minor"/>
      </rPr>
      <t>Minimalwert: -50
Maximalwert: 20500
Schrittweite: 50
Stellen: 1</t>
    </r>
  </si>
  <si>
    <t>211 - 187 - 13</t>
  </si>
  <si>
    <t>153 - 29 - 211</t>
  </si>
  <si>
    <t>fixe Entladung</t>
  </si>
  <si>
    <t>Ladebegrenzung - Lade Limit aktiv</t>
  </si>
  <si>
    <t>220 - 160 - 80</t>
  </si>
  <si>
    <t>Erzungende Ladung</t>
  </si>
  <si>
    <t>5 - 210 - 180</t>
  </si>
  <si>
    <t>Entladeleistung begrenzt - Entlade Limit aktiv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</si>
</sst>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9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2" borderId="0" xfId="0" applyFill="1" applyAlignment="1">
      <alignment vertical="center" wrapText="1"/>
    </xf>
    <xf numFmtId="0" fontId="0" fillId="0" borderId="0" xfId="0" applyAlignment="1">
      <alignment horizontal="left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0" borderId="2" xfId="0" applyFont="1" applyBorder="1" applyAlignment="1">
      <alignment vertical="center"/>
    </xf>
    <xf numFmtId="0" fontId="0" fillId="0" borderId="2" xfId="0" applyFont="1" applyBorder="1" applyAlignment="1">
      <alignment vertical="center" wrapText="1"/>
    </xf>
    <xf numFmtId="0" fontId="0" fillId="2" borderId="2" xfId="0" applyFont="1" applyFill="1" applyBorder="1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9"/>
  <sheetViews>
    <sheetView workbookViewId="0">
      <selection activeCell="D17" sqref="D17"/>
    </sheetView>
  </sheetViews>
  <sheetFormatPr baseColWidth="10" defaultColWidth="9.28515625" defaultRowHeight="15" x14ac:dyDescent="0.25"/>
  <cols>
    <col min="3" max="3" width="14.140625" customWidth="1"/>
    <col min="4" max="4" width="51.85546875" customWidth="1"/>
  </cols>
  <sheetData>
    <row r="2" spans="2:9" x14ac:dyDescent="0.25">
      <c r="B2" t="s">
        <v>0</v>
      </c>
      <c r="D2" t="s">
        <v>1</v>
      </c>
    </row>
    <row r="3" spans="2:9" x14ac:dyDescent="0.25">
      <c r="B3" t="s">
        <v>2</v>
      </c>
      <c r="D3" t="s">
        <v>3</v>
      </c>
    </row>
    <row r="4" spans="2:9" x14ac:dyDescent="0.25">
      <c r="B4" t="s">
        <v>4</v>
      </c>
      <c r="D4" t="s">
        <v>5</v>
      </c>
    </row>
    <row r="5" spans="2:9" x14ac:dyDescent="0.25">
      <c r="B5" t="s">
        <v>19</v>
      </c>
      <c r="D5" t="s">
        <v>20</v>
      </c>
    </row>
    <row r="7" spans="2:9" x14ac:dyDescent="0.25">
      <c r="B7" s="10" t="s">
        <v>6</v>
      </c>
      <c r="C7" s="10"/>
      <c r="D7" s="10"/>
      <c r="E7" s="10"/>
      <c r="F7" s="10"/>
      <c r="G7" s="10"/>
      <c r="H7" s="10"/>
      <c r="I7" s="10"/>
    </row>
    <row r="8" spans="2:9" x14ac:dyDescent="0.25">
      <c r="B8" s="2" t="s">
        <v>7</v>
      </c>
    </row>
    <row r="9" spans="2:9" x14ac:dyDescent="0.25">
      <c r="B9" s="2" t="s">
        <v>7</v>
      </c>
    </row>
  </sheetData>
  <mergeCells count="1">
    <mergeCell ref="B7:I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F0441-84AA-4EC4-8719-C93D3540698C}">
  <dimension ref="B1:G19"/>
  <sheetViews>
    <sheetView tabSelected="1" topLeftCell="E6" workbookViewId="0">
      <selection activeCell="F16" sqref="F16"/>
    </sheetView>
  </sheetViews>
  <sheetFormatPr baseColWidth="10" defaultRowHeight="15" x14ac:dyDescent="0.25"/>
  <cols>
    <col min="1" max="1" width="11.42578125" style="7"/>
    <col min="2" max="2" width="36.28515625" style="7" customWidth="1"/>
    <col min="3" max="4" width="51.42578125" style="7" customWidth="1"/>
    <col min="5" max="5" width="93" style="7" customWidth="1"/>
    <col min="6" max="6" width="132.7109375" style="7" customWidth="1"/>
    <col min="7" max="7" width="111.5703125" style="7" customWidth="1"/>
    <col min="8" max="16384" width="11.42578125" style="7"/>
  </cols>
  <sheetData>
    <row r="1" spans="2:7" x14ac:dyDescent="0.25">
      <c r="C1" s="7" t="s">
        <v>39</v>
      </c>
      <c r="D1" s="7" t="s">
        <v>38</v>
      </c>
      <c r="E1" s="7" t="s">
        <v>32</v>
      </c>
      <c r="F1" s="7" t="s">
        <v>33</v>
      </c>
    </row>
    <row r="3" spans="2:7" ht="405" x14ac:dyDescent="0.25">
      <c r="B3" s="11" t="s">
        <v>22</v>
      </c>
      <c r="C3" s="12" t="s">
        <v>35</v>
      </c>
      <c r="D3" s="12" t="s">
        <v>51</v>
      </c>
      <c r="E3" s="13" t="s">
        <v>40</v>
      </c>
      <c r="F3" s="13" t="s">
        <v>54</v>
      </c>
      <c r="G3" s="6">
        <f>100/24890*-1</f>
        <v>-4.017677782241864E-3</v>
      </c>
    </row>
    <row r="4" spans="2:7" ht="390" x14ac:dyDescent="0.25">
      <c r="B4" s="17" t="s">
        <v>21</v>
      </c>
      <c r="C4" s="18" t="s">
        <v>36</v>
      </c>
      <c r="D4" s="18" t="s">
        <v>53</v>
      </c>
      <c r="E4" s="19" t="s">
        <v>49</v>
      </c>
      <c r="F4" s="19" t="s">
        <v>52</v>
      </c>
      <c r="G4" s="6"/>
    </row>
    <row r="5" spans="2:7" ht="390" x14ac:dyDescent="0.25">
      <c r="B5" s="11" t="s">
        <v>26</v>
      </c>
      <c r="C5" s="12" t="s">
        <v>34</v>
      </c>
      <c r="D5" s="12" t="s">
        <v>56</v>
      </c>
      <c r="E5" s="13" t="s">
        <v>41</v>
      </c>
      <c r="F5" s="13" t="s">
        <v>55</v>
      </c>
      <c r="G5" s="7" t="s">
        <v>48</v>
      </c>
    </row>
    <row r="6" spans="2:7" ht="390" x14ac:dyDescent="0.25">
      <c r="B6" s="14" t="s">
        <v>27</v>
      </c>
      <c r="C6" s="15" t="s">
        <v>37</v>
      </c>
      <c r="D6" s="15" t="s">
        <v>58</v>
      </c>
      <c r="E6" s="16" t="s">
        <v>50</v>
      </c>
      <c r="F6" s="16" t="s">
        <v>57</v>
      </c>
    </row>
    <row r="9" spans="2:7" ht="135" x14ac:dyDescent="0.25">
      <c r="B9" s="7" t="s">
        <v>28</v>
      </c>
      <c r="C9" s="6" t="s">
        <v>45</v>
      </c>
      <c r="D9" s="6" t="s">
        <v>43</v>
      </c>
      <c r="E9" s="9" t="s">
        <v>30</v>
      </c>
      <c r="F9" s="9" t="s">
        <v>46</v>
      </c>
    </row>
    <row r="10" spans="2:7" ht="135" x14ac:dyDescent="0.25">
      <c r="B10" s="7" t="s">
        <v>29</v>
      </c>
      <c r="C10" s="6" t="s">
        <v>44</v>
      </c>
      <c r="D10" s="6" t="s">
        <v>42</v>
      </c>
      <c r="E10" s="9" t="s">
        <v>31</v>
      </c>
      <c r="F10" s="9" t="s">
        <v>47</v>
      </c>
    </row>
    <row r="13" spans="2:7" x14ac:dyDescent="0.25">
      <c r="C13" s="7" t="s">
        <v>62</v>
      </c>
      <c r="D13" s="7" t="s">
        <v>59</v>
      </c>
    </row>
    <row r="14" spans="2:7" x14ac:dyDescent="0.25">
      <c r="C14" s="7" t="s">
        <v>66</v>
      </c>
      <c r="D14" s="7" t="s">
        <v>63</v>
      </c>
    </row>
    <row r="15" spans="2:7" x14ac:dyDescent="0.25">
      <c r="C15" s="7" t="s">
        <v>64</v>
      </c>
      <c r="D15" s="7" t="s">
        <v>60</v>
      </c>
    </row>
    <row r="16" spans="2:7" x14ac:dyDescent="0.25">
      <c r="C16" s="7" t="s">
        <v>61</v>
      </c>
      <c r="D16" s="7" t="s">
        <v>65</v>
      </c>
    </row>
    <row r="17" spans="5:5" x14ac:dyDescent="0.25">
      <c r="E17" s="8" t="s">
        <v>23</v>
      </c>
    </row>
    <row r="18" spans="5:5" x14ac:dyDescent="0.25">
      <c r="E18" s="8" t="s">
        <v>24</v>
      </c>
    </row>
    <row r="19" spans="5:5" x14ac:dyDescent="0.25">
      <c r="E19" s="8" t="s">
        <v>25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56E05-1A2C-4246-B128-0CC336034F23}">
  <dimension ref="B1:F8"/>
  <sheetViews>
    <sheetView workbookViewId="0">
      <selection activeCell="B4" sqref="B4:F4"/>
    </sheetView>
  </sheetViews>
  <sheetFormatPr baseColWidth="10" defaultRowHeight="15" x14ac:dyDescent="0.25"/>
  <cols>
    <col min="2" max="2" width="16.140625" style="1" customWidth="1"/>
    <col min="3" max="3" width="19.42578125" style="1" customWidth="1"/>
    <col min="4" max="4" width="15.85546875" style="1" customWidth="1"/>
    <col min="5" max="5" width="5.85546875" customWidth="1"/>
    <col min="6" max="6" width="92.42578125" customWidth="1"/>
  </cols>
  <sheetData>
    <row r="1" spans="2:6" s="5" customFormat="1" x14ac:dyDescent="0.25">
      <c r="B1" s="4" t="s">
        <v>8</v>
      </c>
      <c r="C1" s="4" t="s">
        <v>9</v>
      </c>
      <c r="D1" s="4" t="s">
        <v>10</v>
      </c>
    </row>
    <row r="2" spans="2:6" x14ac:dyDescent="0.25">
      <c r="B2" s="1">
        <v>2</v>
      </c>
      <c r="C2" s="1" t="s">
        <v>12</v>
      </c>
      <c r="D2" s="3">
        <v>0</v>
      </c>
      <c r="F2" t="s">
        <v>11</v>
      </c>
    </row>
    <row r="3" spans="2:6" x14ac:dyDescent="0.25">
      <c r="B3" s="1">
        <v>1</v>
      </c>
      <c r="C3" s="3">
        <v>0</v>
      </c>
      <c r="D3" s="1" t="s">
        <v>12</v>
      </c>
      <c r="F3" t="s">
        <v>13</v>
      </c>
    </row>
    <row r="4" spans="2:6" x14ac:dyDescent="0.25">
      <c r="B4" s="1">
        <v>3</v>
      </c>
      <c r="C4" s="3">
        <v>0</v>
      </c>
      <c r="D4" s="3">
        <v>0</v>
      </c>
      <c r="F4" t="s">
        <v>14</v>
      </c>
    </row>
    <row r="5" spans="2:6" x14ac:dyDescent="0.25">
      <c r="B5" s="1">
        <v>3</v>
      </c>
      <c r="C5" s="3">
        <v>0.5</v>
      </c>
      <c r="D5" s="3">
        <v>0.5</v>
      </c>
      <c r="F5" t="s">
        <v>15</v>
      </c>
    </row>
    <row r="6" spans="2:6" x14ac:dyDescent="0.25">
      <c r="B6" s="1">
        <v>3</v>
      </c>
      <c r="C6" s="3">
        <v>0.75</v>
      </c>
      <c r="D6" s="3">
        <v>-0.5</v>
      </c>
      <c r="F6" t="s">
        <v>16</v>
      </c>
    </row>
    <row r="7" spans="2:6" x14ac:dyDescent="0.25">
      <c r="B7" s="1">
        <v>3</v>
      </c>
      <c r="C7" s="3">
        <v>-0.5</v>
      </c>
      <c r="D7" s="3">
        <v>0.5</v>
      </c>
      <c r="F7" t="s">
        <v>17</v>
      </c>
    </row>
    <row r="8" spans="2:6" x14ac:dyDescent="0.25">
      <c r="B8" s="1">
        <v>2</v>
      </c>
      <c r="C8" s="1" t="s">
        <v>12</v>
      </c>
      <c r="D8" s="3">
        <v>-0.5</v>
      </c>
      <c r="F8" t="s">
        <v>18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Tabelle3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Günter Preinfalk</cp:lastModifiedBy>
  <dcterms:created xsi:type="dcterms:W3CDTF">2015-06-05T18:19:34Z</dcterms:created>
  <dcterms:modified xsi:type="dcterms:W3CDTF">2025-07-19T07:55:59Z</dcterms:modified>
</cp:coreProperties>
</file>