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Desktop\Prow\Lab1\"/>
    </mc:Choice>
  </mc:AlternateContent>
  <xr:revisionPtr revIDLastSave="0" documentId="13_ncr:1_{7286D2CA-196A-401A-B3AD-6A8676F804A6}" xr6:coauthVersionLast="45" xr6:coauthVersionMax="45" xr10:uidLastSave="{00000000-0000-0000-0000-000000000000}"/>
  <bookViews>
    <workbookView xWindow="-118" yWindow="-118" windowWidth="25370" windowHeight="13759" xr2:uid="{E07273E2-F038-41CF-B58C-722DA32EEBF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5" i="1" l="1"/>
  <c r="U15" i="1"/>
  <c r="S15" i="1"/>
  <c r="U14" i="1"/>
  <c r="T14" i="1"/>
  <c r="S14" i="1"/>
  <c r="G10" i="1" l="1"/>
  <c r="F10" i="1"/>
  <c r="E10" i="1"/>
  <c r="G8" i="1"/>
  <c r="F8" i="1"/>
  <c r="E8" i="1"/>
  <c r="G6" i="1"/>
  <c r="F6" i="1"/>
  <c r="E6" i="1"/>
  <c r="G2" i="1"/>
  <c r="F2" i="1"/>
  <c r="E2" i="1"/>
  <c r="I1" i="1"/>
  <c r="E11" i="1" l="1"/>
  <c r="E7" i="1"/>
  <c r="F11" i="1"/>
  <c r="F5" i="1"/>
  <c r="G11" i="1"/>
  <c r="G5" i="1"/>
  <c r="F9" i="1"/>
  <c r="G9" i="1"/>
  <c r="F3" i="1"/>
  <c r="E9" i="1"/>
  <c r="E3" i="1"/>
  <c r="G7" i="1"/>
  <c r="E5" i="1"/>
  <c r="G3" i="1"/>
  <c r="F7" i="1"/>
</calcChain>
</file>

<file path=xl/sharedStrings.xml><?xml version="1.0" encoding="utf-8"?>
<sst xmlns="http://schemas.openxmlformats.org/spreadsheetml/2006/main" count="16" uniqueCount="8">
  <si>
    <t>PI 1</t>
  </si>
  <si>
    <t>PI 2</t>
  </si>
  <si>
    <t>PI 3</t>
  </si>
  <si>
    <t>PI 4</t>
  </si>
  <si>
    <t>PI 5</t>
  </si>
  <si>
    <t>PI 6</t>
  </si>
  <si>
    <t>Czas [s]</t>
  </si>
  <si>
    <t>Przyspieszenie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</si>
</sst>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.000\ _z_ł_-;\-* #,##0.000\ _z_ł_-;_-* &quot;-&quot;??\ _z_ł_-;_-@_-"/>
    <numFmt numFmtId="168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3" borderId="6" xfId="0" applyFill="1" applyBorder="1"/>
    <xf numFmtId="0" fontId="0" fillId="3" borderId="7" xfId="0" applyFill="1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right" vertical="center"/>
    </xf>
    <xf numFmtId="164" fontId="0" fillId="2" borderId="3" xfId="1" applyNumberFormat="1" applyFont="1" applyFill="1" applyBorder="1" applyAlignment="1">
      <alignment horizontal="right" vertical="center"/>
    </xf>
    <xf numFmtId="164" fontId="0" fillId="0" borderId="2" xfId="1" applyNumberFormat="1" applyFont="1" applyBorder="1" applyAlignment="1">
      <alignment horizontal="right" vertical="center"/>
    </xf>
    <xf numFmtId="164" fontId="0" fillId="0" borderId="3" xfId="1" applyNumberFormat="1" applyFont="1" applyBorder="1" applyAlignment="1">
      <alignment horizontal="right" vertical="center"/>
    </xf>
    <xf numFmtId="164" fontId="0" fillId="0" borderId="4" xfId="1" applyNumberFormat="1" applyFont="1" applyBorder="1" applyAlignment="1">
      <alignment horizontal="right" vertical="center"/>
    </xf>
    <xf numFmtId="164" fontId="0" fillId="2" borderId="4" xfId="1" applyNumberFormat="1" applyFont="1" applyFill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164" fontId="0" fillId="0" borderId="5" xfId="1" applyNumberFormat="1" applyFont="1" applyBorder="1" applyAlignment="1">
      <alignment horizontal="right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right" vertical="center"/>
    </xf>
    <xf numFmtId="0" fontId="0" fillId="3" borderId="2" xfId="0" applyFill="1" applyBorder="1"/>
    <xf numFmtId="0" fontId="0" fillId="2" borderId="2" xfId="0" applyFill="1" applyBorder="1"/>
    <xf numFmtId="168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Arkusz1!$D$11:$D$60</c:f>
              <c:numCache>
                <c:formatCode>General</c:formatCode>
                <c:ptCount val="50"/>
                <c:pt idx="0">
                  <c:v>35.991432000000003</c:v>
                </c:pt>
                <c:pt idx="1">
                  <c:v>31.54157</c:v>
                </c:pt>
                <c:pt idx="2">
                  <c:v>33.193722000000001</c:v>
                </c:pt>
                <c:pt idx="3">
                  <c:v>19.648786000000001</c:v>
                </c:pt>
                <c:pt idx="4">
                  <c:v>36.573869000000002</c:v>
                </c:pt>
                <c:pt idx="5">
                  <c:v>35.716994999999997</c:v>
                </c:pt>
                <c:pt idx="6">
                  <c:v>32.731247000000003</c:v>
                </c:pt>
                <c:pt idx="7">
                  <c:v>35.363422999999997</c:v>
                </c:pt>
                <c:pt idx="8">
                  <c:v>32.929853000000001</c:v>
                </c:pt>
                <c:pt idx="9">
                  <c:v>34.849198999999999</c:v>
                </c:pt>
                <c:pt idx="10">
                  <c:v>34.431688999999999</c:v>
                </c:pt>
                <c:pt idx="11">
                  <c:v>8.6494450000000001</c:v>
                </c:pt>
                <c:pt idx="12">
                  <c:v>32.324388999999996</c:v>
                </c:pt>
                <c:pt idx="13">
                  <c:v>33.779093000000003</c:v>
                </c:pt>
                <c:pt idx="14">
                  <c:v>31.663378000000002</c:v>
                </c:pt>
                <c:pt idx="15">
                  <c:v>34.376748999999997</c:v>
                </c:pt>
                <c:pt idx="16">
                  <c:v>33.935803999999997</c:v>
                </c:pt>
                <c:pt idx="17">
                  <c:v>33.062069000000001</c:v>
                </c:pt>
                <c:pt idx="18">
                  <c:v>33.178082000000003</c:v>
                </c:pt>
                <c:pt idx="19">
                  <c:v>16.032229999999998</c:v>
                </c:pt>
                <c:pt idx="20">
                  <c:v>40.231434999999998</c:v>
                </c:pt>
                <c:pt idx="21">
                  <c:v>39.028067999999998</c:v>
                </c:pt>
                <c:pt idx="22">
                  <c:v>36.609830000000002</c:v>
                </c:pt>
                <c:pt idx="23">
                  <c:v>37.706521000000002</c:v>
                </c:pt>
                <c:pt idx="24">
                  <c:v>34.967658999999998</c:v>
                </c:pt>
                <c:pt idx="25">
                  <c:v>32.924877000000002</c:v>
                </c:pt>
                <c:pt idx="26">
                  <c:v>36.776367</c:v>
                </c:pt>
                <c:pt idx="27">
                  <c:v>8.0972299999999997</c:v>
                </c:pt>
                <c:pt idx="28">
                  <c:v>33.016061999999998</c:v>
                </c:pt>
                <c:pt idx="29">
                  <c:v>34.584195000000001</c:v>
                </c:pt>
                <c:pt idx="30">
                  <c:v>36.446626999999999</c:v>
                </c:pt>
                <c:pt idx="31">
                  <c:v>36.309933999999998</c:v>
                </c:pt>
                <c:pt idx="32">
                  <c:v>35.192422000000001</c:v>
                </c:pt>
                <c:pt idx="33">
                  <c:v>36.154527000000002</c:v>
                </c:pt>
                <c:pt idx="34">
                  <c:v>34.232187000000003</c:v>
                </c:pt>
                <c:pt idx="35">
                  <c:v>17.726662000000001</c:v>
                </c:pt>
                <c:pt idx="36">
                  <c:v>35.706823999999997</c:v>
                </c:pt>
                <c:pt idx="37">
                  <c:v>35.630375000000001</c:v>
                </c:pt>
                <c:pt idx="38">
                  <c:v>36.263945999999997</c:v>
                </c:pt>
                <c:pt idx="39">
                  <c:v>35.574370999999999</c:v>
                </c:pt>
                <c:pt idx="40">
                  <c:v>36.337090000000003</c:v>
                </c:pt>
                <c:pt idx="41">
                  <c:v>34.562009000000003</c:v>
                </c:pt>
                <c:pt idx="42">
                  <c:v>35.946308999999999</c:v>
                </c:pt>
                <c:pt idx="43">
                  <c:v>8.2629079999999995</c:v>
                </c:pt>
                <c:pt idx="44">
                  <c:v>33.816051000000002</c:v>
                </c:pt>
                <c:pt idx="45">
                  <c:v>34.209746000000003</c:v>
                </c:pt>
                <c:pt idx="46">
                  <c:v>34.362239000000002</c:v>
                </c:pt>
                <c:pt idx="47">
                  <c:v>34.800471000000002</c:v>
                </c:pt>
                <c:pt idx="48">
                  <c:v>34.776541000000002</c:v>
                </c:pt>
                <c:pt idx="49">
                  <c:v>35.149132000000002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7E7-4460-B36E-B131076E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56128"/>
        <c:axId val="479258096"/>
      </c:scatterChart>
      <c:valAx>
        <c:axId val="479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258096"/>
        <c:crosses val="autoZero"/>
        <c:crossBetween val="midCat"/>
      </c:valAx>
      <c:valAx>
        <c:axId val="4792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PI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Arkusz1!$D$11:$D$60</c:f>
              <c:numCache>
                <c:formatCode>General</c:formatCode>
                <c:ptCount val="50"/>
                <c:pt idx="0">
                  <c:v>35.991432000000003</c:v>
                </c:pt>
                <c:pt idx="1">
                  <c:v>31.54157</c:v>
                </c:pt>
                <c:pt idx="2">
                  <c:v>33.193722000000001</c:v>
                </c:pt>
                <c:pt idx="3">
                  <c:v>19.648786000000001</c:v>
                </c:pt>
                <c:pt idx="4">
                  <c:v>36.573869000000002</c:v>
                </c:pt>
                <c:pt idx="5">
                  <c:v>35.716994999999997</c:v>
                </c:pt>
                <c:pt idx="6">
                  <c:v>32.731247000000003</c:v>
                </c:pt>
                <c:pt idx="7">
                  <c:v>35.363422999999997</c:v>
                </c:pt>
                <c:pt idx="8">
                  <c:v>32.929853000000001</c:v>
                </c:pt>
                <c:pt idx="9">
                  <c:v>34.849198999999999</c:v>
                </c:pt>
                <c:pt idx="10">
                  <c:v>34.431688999999999</c:v>
                </c:pt>
                <c:pt idx="11">
                  <c:v>8.6494450000000001</c:v>
                </c:pt>
                <c:pt idx="12">
                  <c:v>32.324388999999996</c:v>
                </c:pt>
                <c:pt idx="13">
                  <c:v>33.779093000000003</c:v>
                </c:pt>
                <c:pt idx="14">
                  <c:v>31.663378000000002</c:v>
                </c:pt>
                <c:pt idx="15">
                  <c:v>34.376748999999997</c:v>
                </c:pt>
                <c:pt idx="16">
                  <c:v>33.935803999999997</c:v>
                </c:pt>
                <c:pt idx="17">
                  <c:v>33.062069000000001</c:v>
                </c:pt>
                <c:pt idx="18">
                  <c:v>33.178082000000003</c:v>
                </c:pt>
                <c:pt idx="19">
                  <c:v>16.032229999999998</c:v>
                </c:pt>
                <c:pt idx="20">
                  <c:v>40.231434999999998</c:v>
                </c:pt>
                <c:pt idx="21">
                  <c:v>39.028067999999998</c:v>
                </c:pt>
                <c:pt idx="22">
                  <c:v>36.609830000000002</c:v>
                </c:pt>
                <c:pt idx="23">
                  <c:v>37.706521000000002</c:v>
                </c:pt>
                <c:pt idx="24">
                  <c:v>34.967658999999998</c:v>
                </c:pt>
                <c:pt idx="25">
                  <c:v>32.924877000000002</c:v>
                </c:pt>
                <c:pt idx="26">
                  <c:v>36.776367</c:v>
                </c:pt>
                <c:pt idx="27">
                  <c:v>8.0972299999999997</c:v>
                </c:pt>
                <c:pt idx="28">
                  <c:v>33.016061999999998</c:v>
                </c:pt>
                <c:pt idx="29">
                  <c:v>34.584195000000001</c:v>
                </c:pt>
                <c:pt idx="30">
                  <c:v>36.446626999999999</c:v>
                </c:pt>
                <c:pt idx="31">
                  <c:v>36.309933999999998</c:v>
                </c:pt>
                <c:pt idx="32">
                  <c:v>35.192422000000001</c:v>
                </c:pt>
                <c:pt idx="33">
                  <c:v>36.154527000000002</c:v>
                </c:pt>
                <c:pt idx="34">
                  <c:v>34.232187000000003</c:v>
                </c:pt>
                <c:pt idx="35">
                  <c:v>17.726662000000001</c:v>
                </c:pt>
                <c:pt idx="36">
                  <c:v>35.706823999999997</c:v>
                </c:pt>
                <c:pt idx="37">
                  <c:v>35.630375000000001</c:v>
                </c:pt>
                <c:pt idx="38">
                  <c:v>36.263945999999997</c:v>
                </c:pt>
                <c:pt idx="39">
                  <c:v>35.574370999999999</c:v>
                </c:pt>
                <c:pt idx="40">
                  <c:v>36.337090000000003</c:v>
                </c:pt>
                <c:pt idx="41">
                  <c:v>34.562009000000003</c:v>
                </c:pt>
                <c:pt idx="42">
                  <c:v>35.946308999999999</c:v>
                </c:pt>
                <c:pt idx="43">
                  <c:v>8.2629079999999995</c:v>
                </c:pt>
                <c:pt idx="44">
                  <c:v>33.816051000000002</c:v>
                </c:pt>
                <c:pt idx="45">
                  <c:v>34.209746000000003</c:v>
                </c:pt>
                <c:pt idx="46">
                  <c:v>34.362239000000002</c:v>
                </c:pt>
                <c:pt idx="47">
                  <c:v>34.800471000000002</c:v>
                </c:pt>
                <c:pt idx="48">
                  <c:v>34.776541000000002</c:v>
                </c:pt>
                <c:pt idx="49">
                  <c:v>35.149132000000002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0-4052-90C1-1F6CD152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46008"/>
        <c:axId val="486049288"/>
      </c:lineChart>
      <c:catAx>
        <c:axId val="48604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049288"/>
        <c:crosses val="autoZero"/>
        <c:auto val="1"/>
        <c:lblAlgn val="ctr"/>
        <c:lblOffset val="100"/>
        <c:noMultiLvlLbl val="0"/>
      </c:catAx>
      <c:valAx>
        <c:axId val="48604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04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556952</xdr:colOff>
      <xdr:row>128</xdr:row>
      <xdr:rowOff>74814</xdr:rowOff>
    </xdr:from>
    <xdr:to>
      <xdr:col>12</xdr:col>
      <xdr:colOff>548639</xdr:colOff>
      <xdr:row>142</xdr:row>
      <xdr:rowOff>141315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316368-21A1-4836-B030-3EEB5253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5</xdr:row>
      <xdr:rowOff>49877</xdr:rowOff>
    </xdr:from>
    <xdr:to>
      <xdr:col>15</xdr:col>
      <xdr:colOff>274320</xdr:colOff>
      <xdr:row>22</xdr:row>
      <xdr:rowOff>108065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62B25EB-00F1-4EF7-9C8E-8A6638A2F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39DD-5C91-4D80-99D5-B2D347D4A4E2}">
  <dimension ref="C1:U70"/>
  <sheetViews>
    <sheetView tabSelected="1" workbookViewId="0">
      <selection activeCell="S14" sqref="S14:U15"/>
    </sheetView>
  </sheetViews>
  <sheetFormatPr defaultRowHeight="15.05" x14ac:dyDescent="0.3"/>
  <cols>
    <col min="3" max="3" width="3.88671875" bestFit="1" customWidth="1"/>
    <col min="4" max="4" width="12.21875" bestFit="1" customWidth="1"/>
    <col min="5" max="6" width="8.5546875" bestFit="1" customWidth="1"/>
    <col min="7" max="7" width="8.21875" bestFit="1" customWidth="1"/>
  </cols>
  <sheetData>
    <row r="1" spans="3:21" ht="15.75" thickBot="1" x14ac:dyDescent="0.35">
      <c r="C1" s="4" t="s">
        <v>1</v>
      </c>
      <c r="D1" s="20" t="s">
        <v>6</v>
      </c>
      <c r="E1" s="1">
        <v>8</v>
      </c>
      <c r="F1" s="1">
        <v>4</v>
      </c>
      <c r="G1" s="1">
        <v>2</v>
      </c>
      <c r="H1" t="s">
        <v>0</v>
      </c>
      <c r="I1">
        <f>AVERAGE(1.69861, 1.692496,1.696439)</f>
        <v>1.6958483333333332</v>
      </c>
    </row>
    <row r="2" spans="3:21" ht="15.75" thickBot="1" x14ac:dyDescent="0.35">
      <c r="C2" s="2" t="s">
        <v>2</v>
      </c>
      <c r="D2" s="5" t="s">
        <v>7</v>
      </c>
      <c r="E2" s="6">
        <f>AVERAGE(0.527304,0.595361,0.538354)</f>
        <v>0.55367299999999997</v>
      </c>
      <c r="F2" s="6">
        <f>AVERAGE(0.647892,0.572487,0.591066)</f>
        <v>0.60381499999999999</v>
      </c>
      <c r="G2" s="7">
        <f>AVERAGE(0.92855,0.977061,0.927643)</f>
        <v>0.94441800000000009</v>
      </c>
    </row>
    <row r="3" spans="3:21" ht="15.75" thickBot="1" x14ac:dyDescent="0.35">
      <c r="C3" s="4" t="s">
        <v>3</v>
      </c>
      <c r="D3" s="21" t="s">
        <v>6</v>
      </c>
      <c r="E3" s="8">
        <f>$I$1/E2</f>
        <v>3.062905963146719</v>
      </c>
      <c r="F3" s="8">
        <f>$I$1/F2</f>
        <v>2.8085561526847349</v>
      </c>
      <c r="G3" s="18">
        <f t="shared" ref="F3:G4" si="0">$I$1/G2</f>
        <v>1.7956543959701456</v>
      </c>
    </row>
    <row r="4" spans="3:21" ht="15.75" thickBot="1" x14ac:dyDescent="0.35">
      <c r="C4" s="2" t="s">
        <v>4</v>
      </c>
      <c r="D4" s="3" t="s">
        <v>7</v>
      </c>
      <c r="E4" s="9">
        <v>148.945075</v>
      </c>
      <c r="F4" s="9">
        <v>101.904965</v>
      </c>
      <c r="G4" s="10">
        <v>66.852669000000006</v>
      </c>
    </row>
    <row r="5" spans="3:21" ht="15.75" thickBot="1" x14ac:dyDescent="0.35">
      <c r="C5" s="4" t="s">
        <v>5</v>
      </c>
      <c r="D5" s="20" t="s">
        <v>6</v>
      </c>
      <c r="E5" s="14">
        <f>$I$1/E4</f>
        <v>1.1385729493461486E-2</v>
      </c>
      <c r="F5" s="14">
        <f>$I$1/F4</f>
        <v>1.6641469170156069E-2</v>
      </c>
      <c r="G5" s="19">
        <f t="shared" ref="F5:G6" si="1">$I$1/G4</f>
        <v>2.5366950320761809E-2</v>
      </c>
    </row>
    <row r="6" spans="3:21" ht="15.75" thickBot="1" x14ac:dyDescent="0.35">
      <c r="D6" s="5" t="s">
        <v>7</v>
      </c>
      <c r="E6" s="11">
        <f>AVERAGE(0.532926, 0.50369,0.480202)</f>
        <v>0.505606</v>
      </c>
      <c r="F6" s="11">
        <f>AVERAGE(0.551392,0.568894,0.574093)</f>
        <v>0.56479299999999999</v>
      </c>
      <c r="G6" s="12">
        <f>AVERAGE(0.986912,0.883122,0.869962)</f>
        <v>0.91333200000000003</v>
      </c>
    </row>
    <row r="7" spans="3:21" ht="15.75" thickBot="1" x14ac:dyDescent="0.35">
      <c r="D7" s="21" t="s">
        <v>6</v>
      </c>
      <c r="E7" s="13">
        <f>$I$1/E6</f>
        <v>3.3540906028277613</v>
      </c>
      <c r="F7" s="13">
        <f>$I$1/F6</f>
        <v>3.0026015431022217</v>
      </c>
      <c r="G7" s="17">
        <f t="shared" ref="F7:G8" si="2">$I$1/G6</f>
        <v>1.8567709587897205</v>
      </c>
    </row>
    <row r="8" spans="3:21" ht="15.75" thickBot="1" x14ac:dyDescent="0.35">
      <c r="D8" s="3" t="s">
        <v>7</v>
      </c>
      <c r="E8" s="9">
        <f>AVERAGE(0.492111,0.500922,0.504932)</f>
        <v>0.49932166666666672</v>
      </c>
      <c r="F8" s="9">
        <f>AVERAGE(0.555871,0.564863,0.545276)</f>
        <v>0.5553366666666667</v>
      </c>
      <c r="G8" s="10">
        <f>AVERAGE(0.910431, 0.909774,0.920992)</f>
        <v>0.91373233333333337</v>
      </c>
    </row>
    <row r="9" spans="3:21" ht="14.4" customHeight="1" thickBot="1" x14ac:dyDescent="0.35">
      <c r="D9" s="20" t="s">
        <v>6</v>
      </c>
      <c r="E9" s="14">
        <f>$I$1/E8</f>
        <v>3.3963043195268239</v>
      </c>
      <c r="F9" s="14">
        <f>$I$1/F8</f>
        <v>3.053730169686856</v>
      </c>
      <c r="G9" s="19">
        <f t="shared" ref="F9:G10" si="3">$I$1/G8</f>
        <v>1.8559574521641455</v>
      </c>
    </row>
    <row r="10" spans="3:21" ht="15.75" thickBot="1" x14ac:dyDescent="0.35">
      <c r="D10" s="5" t="s">
        <v>7</v>
      </c>
      <c r="E10" s="11">
        <f>AVERAGE(0.52715,0.492272,0.522918)</f>
        <v>0.51411333333333331</v>
      </c>
      <c r="F10" s="11">
        <f>AVERAGE(0.659086,0.54894, 0.612678)</f>
        <v>0.60690133333333318</v>
      </c>
      <c r="G10" s="12">
        <f>AVERAGE(1.006522,0.89665,0.906048)</f>
        <v>0.93640666666666661</v>
      </c>
    </row>
    <row r="11" spans="3:21" ht="15.75" thickBot="1" x14ac:dyDescent="0.35">
      <c r="D11">
        <v>35.991432000000003</v>
      </c>
      <c r="E11" s="15">
        <f>$I$1/E10</f>
        <v>3.2985885083703979</v>
      </c>
      <c r="F11" s="15">
        <f>$I$1/F10</f>
        <v>2.794273533753977</v>
      </c>
      <c r="G11" s="16">
        <f>$I$1/G10</f>
        <v>1.811016937085739</v>
      </c>
    </row>
    <row r="12" spans="3:21" x14ac:dyDescent="0.3">
      <c r="D12">
        <v>31.54157</v>
      </c>
    </row>
    <row r="13" spans="3:21" x14ac:dyDescent="0.3">
      <c r="D13">
        <v>33.193722000000001</v>
      </c>
      <c r="S13">
        <v>8</v>
      </c>
      <c r="T13">
        <v>4</v>
      </c>
      <c r="U13">
        <v>2</v>
      </c>
    </row>
    <row r="14" spans="3:21" x14ac:dyDescent="0.3">
      <c r="D14">
        <v>19.648786000000001</v>
      </c>
      <c r="S14" s="22">
        <f>AVERAGE(0.975155,0.910008,0.924753)</f>
        <v>0.93663866666666662</v>
      </c>
      <c r="T14" s="22">
        <f>AVERAGE(1.419537,1.287671,1.63247)</f>
        <v>1.4465593333333333</v>
      </c>
      <c r="U14" s="22">
        <f>AVERAGE(2.020236,2.035274,1.942202)</f>
        <v>1.9992373333333333</v>
      </c>
    </row>
    <row r="15" spans="3:21" x14ac:dyDescent="0.3">
      <c r="D15">
        <v>36.573869000000002</v>
      </c>
      <c r="S15" s="22">
        <f>$I$1/S14</f>
        <v>1.8105683586270906</v>
      </c>
      <c r="T15" s="22">
        <f t="shared" ref="T15:U15" si="4">$I$1/T14</f>
        <v>1.1723323712035776</v>
      </c>
      <c r="U15" s="22">
        <f t="shared" si="4"/>
        <v>0.84824763176357909</v>
      </c>
    </row>
    <row r="16" spans="3:21" x14ac:dyDescent="0.3">
      <c r="D16">
        <v>35.716994999999997</v>
      </c>
    </row>
    <row r="17" spans="4:4" x14ac:dyDescent="0.3">
      <c r="D17">
        <v>32.731247000000003</v>
      </c>
    </row>
    <row r="18" spans="4:4" x14ac:dyDescent="0.3">
      <c r="D18">
        <v>35.363422999999997</v>
      </c>
    </row>
    <row r="19" spans="4:4" x14ac:dyDescent="0.3">
      <c r="D19">
        <v>32.929853000000001</v>
      </c>
    </row>
    <row r="20" spans="4:4" x14ac:dyDescent="0.3">
      <c r="D20">
        <v>34.849198999999999</v>
      </c>
    </row>
    <row r="21" spans="4:4" x14ac:dyDescent="0.3">
      <c r="D21">
        <v>34.431688999999999</v>
      </c>
    </row>
    <row r="22" spans="4:4" x14ac:dyDescent="0.3">
      <c r="D22">
        <v>8.6494450000000001</v>
      </c>
    </row>
    <row r="23" spans="4:4" x14ac:dyDescent="0.3">
      <c r="D23">
        <v>32.324388999999996</v>
      </c>
    </row>
    <row r="24" spans="4:4" x14ac:dyDescent="0.3">
      <c r="D24">
        <v>33.779093000000003</v>
      </c>
    </row>
    <row r="25" spans="4:4" x14ac:dyDescent="0.3">
      <c r="D25">
        <v>31.663378000000002</v>
      </c>
    </row>
    <row r="26" spans="4:4" x14ac:dyDescent="0.3">
      <c r="D26">
        <v>34.376748999999997</v>
      </c>
    </row>
    <row r="27" spans="4:4" x14ac:dyDescent="0.3">
      <c r="D27">
        <v>33.935803999999997</v>
      </c>
    </row>
    <row r="28" spans="4:4" x14ac:dyDescent="0.3">
      <c r="D28">
        <v>33.062069000000001</v>
      </c>
    </row>
    <row r="29" spans="4:4" x14ac:dyDescent="0.3">
      <c r="D29">
        <v>33.178082000000003</v>
      </c>
    </row>
    <row r="30" spans="4:4" x14ac:dyDescent="0.3">
      <c r="D30">
        <v>16.032229999999998</v>
      </c>
    </row>
    <row r="31" spans="4:4" x14ac:dyDescent="0.3">
      <c r="D31">
        <v>40.231434999999998</v>
      </c>
    </row>
    <row r="32" spans="4:4" x14ac:dyDescent="0.3">
      <c r="D32">
        <v>39.028067999999998</v>
      </c>
    </row>
    <row r="33" spans="4:4" x14ac:dyDescent="0.3">
      <c r="D33">
        <v>36.609830000000002</v>
      </c>
    </row>
    <row r="34" spans="4:4" x14ac:dyDescent="0.3">
      <c r="D34">
        <v>37.706521000000002</v>
      </c>
    </row>
    <row r="35" spans="4:4" x14ac:dyDescent="0.3">
      <c r="D35">
        <v>34.967658999999998</v>
      </c>
    </row>
    <row r="36" spans="4:4" x14ac:dyDescent="0.3">
      <c r="D36">
        <v>32.924877000000002</v>
      </c>
    </row>
    <row r="37" spans="4:4" x14ac:dyDescent="0.3">
      <c r="D37">
        <v>36.776367</v>
      </c>
    </row>
    <row r="38" spans="4:4" x14ac:dyDescent="0.3">
      <c r="D38">
        <v>8.0972299999999997</v>
      </c>
    </row>
    <row r="39" spans="4:4" x14ac:dyDescent="0.3">
      <c r="D39">
        <v>33.016061999999998</v>
      </c>
    </row>
    <row r="40" spans="4:4" x14ac:dyDescent="0.3">
      <c r="D40">
        <v>34.584195000000001</v>
      </c>
    </row>
    <row r="41" spans="4:4" x14ac:dyDescent="0.3">
      <c r="D41">
        <v>36.446626999999999</v>
      </c>
    </row>
    <row r="42" spans="4:4" x14ac:dyDescent="0.3">
      <c r="D42">
        <v>36.309933999999998</v>
      </c>
    </row>
    <row r="43" spans="4:4" x14ac:dyDescent="0.3">
      <c r="D43">
        <v>35.192422000000001</v>
      </c>
    </row>
    <row r="44" spans="4:4" x14ac:dyDescent="0.3">
      <c r="D44">
        <v>36.154527000000002</v>
      </c>
    </row>
    <row r="45" spans="4:4" x14ac:dyDescent="0.3">
      <c r="D45">
        <v>34.232187000000003</v>
      </c>
    </row>
    <row r="46" spans="4:4" x14ac:dyDescent="0.3">
      <c r="D46">
        <v>17.726662000000001</v>
      </c>
    </row>
    <row r="47" spans="4:4" x14ac:dyDescent="0.3">
      <c r="D47">
        <v>35.706823999999997</v>
      </c>
    </row>
    <row r="48" spans="4:4" x14ac:dyDescent="0.3">
      <c r="D48">
        <v>35.630375000000001</v>
      </c>
    </row>
    <row r="49" spans="4:4" x14ac:dyDescent="0.3">
      <c r="D49">
        <v>36.263945999999997</v>
      </c>
    </row>
    <row r="50" spans="4:4" x14ac:dyDescent="0.3">
      <c r="D50">
        <v>35.574370999999999</v>
      </c>
    </row>
    <row r="51" spans="4:4" x14ac:dyDescent="0.3">
      <c r="D51">
        <v>36.337090000000003</v>
      </c>
    </row>
    <row r="52" spans="4:4" x14ac:dyDescent="0.3">
      <c r="D52">
        <v>34.562009000000003</v>
      </c>
    </row>
    <row r="53" spans="4:4" x14ac:dyDescent="0.3">
      <c r="D53">
        <v>35.946308999999999</v>
      </c>
    </row>
    <row r="54" spans="4:4" x14ac:dyDescent="0.3">
      <c r="D54">
        <v>8.2629079999999995</v>
      </c>
    </row>
    <row r="55" spans="4:4" x14ac:dyDescent="0.3">
      <c r="D55">
        <v>33.816051000000002</v>
      </c>
    </row>
    <row r="56" spans="4:4" x14ac:dyDescent="0.3">
      <c r="D56">
        <v>34.209746000000003</v>
      </c>
    </row>
    <row r="57" spans="4:4" x14ac:dyDescent="0.3">
      <c r="D57">
        <v>34.362239000000002</v>
      </c>
    </row>
    <row r="58" spans="4:4" x14ac:dyDescent="0.3">
      <c r="D58">
        <v>34.800471000000002</v>
      </c>
    </row>
    <row r="59" spans="4:4" x14ac:dyDescent="0.3">
      <c r="D59">
        <v>34.776541000000002</v>
      </c>
    </row>
    <row r="60" spans="4:4" x14ac:dyDescent="0.3">
      <c r="D60">
        <v>35.149132000000002</v>
      </c>
    </row>
    <row r="70" ht="14.4" customHeight="1" x14ac:dyDescent="0.3"/>
  </sheetData>
  <pageMargins left="0.7" right="0.7" top="0.75" bottom="0.75" header="0.3" footer="0.3"/>
  <ignoredErrors>
    <ignoredError sqref="G6 G8 G10 G2 E2 E10 E8 E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Szymczak</dc:creator>
  <cp:lastModifiedBy>Mikołaj Szymczak</cp:lastModifiedBy>
  <dcterms:created xsi:type="dcterms:W3CDTF">2020-03-22T15:18:15Z</dcterms:created>
  <dcterms:modified xsi:type="dcterms:W3CDTF">2020-03-27T19:11:47Z</dcterms:modified>
</cp:coreProperties>
</file>