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emester 7\"/>
    </mc:Choice>
  </mc:AlternateContent>
  <bookViews>
    <workbookView xWindow="0" yWindow="0" windowWidth="3810" windowHeight="4100"/>
  </bookViews>
  <sheets>
    <sheet name="Data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Sheet1!$A$1:$A$104</definedName>
  </definedNames>
  <calcPr calcId="0"/>
  <pivotCaches>
    <pivotCache cacheId="7" r:id="rId5"/>
  </pivotCaches>
</workbook>
</file>

<file path=xl/calcChain.xml><?xml version="1.0" encoding="utf-8"?>
<calcChain xmlns="http://schemas.openxmlformats.org/spreadsheetml/2006/main">
  <c r="I8" i="2" l="1"/>
  <c r="H8" i="2"/>
  <c r="H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<sst xmlns="http://schemas.openxmlformats.org/spreadsheetml/2006/main" count="534" uniqueCount="122">
  <si>
    <t>Vehicle_ID</t>
  </si>
  <si>
    <t>Date</t>
  </si>
  <si>
    <t>Distance_Travelled (miles)</t>
  </si>
  <si>
    <t>Fuel_Consumed (gallons)</t>
  </si>
  <si>
    <t>Maintenance_Cost ($)</t>
  </si>
  <si>
    <t>Status</t>
  </si>
  <si>
    <t>V082</t>
  </si>
  <si>
    <t>In Service</t>
  </si>
  <si>
    <t>V015</t>
  </si>
  <si>
    <t>V004</t>
  </si>
  <si>
    <t>Active</t>
  </si>
  <si>
    <t>V095</t>
  </si>
  <si>
    <t>V036</t>
  </si>
  <si>
    <t>V032</t>
  </si>
  <si>
    <t>V029</t>
  </si>
  <si>
    <t>V018</t>
  </si>
  <si>
    <t>V014</t>
  </si>
  <si>
    <t>V087</t>
  </si>
  <si>
    <t>V070</t>
  </si>
  <si>
    <t>V012</t>
  </si>
  <si>
    <t>V076</t>
  </si>
  <si>
    <t>V055</t>
  </si>
  <si>
    <t>V005</t>
  </si>
  <si>
    <t>V028</t>
  </si>
  <si>
    <t>V030</t>
  </si>
  <si>
    <t>V065</t>
  </si>
  <si>
    <t>V078</t>
  </si>
  <si>
    <t>V072</t>
  </si>
  <si>
    <t>V026</t>
  </si>
  <si>
    <t>V092</t>
  </si>
  <si>
    <t>V084</t>
  </si>
  <si>
    <t>V090</t>
  </si>
  <si>
    <t>V054</t>
  </si>
  <si>
    <t>V058</t>
  </si>
  <si>
    <t>V001</t>
  </si>
  <si>
    <t>V098</t>
  </si>
  <si>
    <t>V021</t>
  </si>
  <si>
    <t>V044</t>
  </si>
  <si>
    <t>V020</t>
  </si>
  <si>
    <t>V049</t>
  </si>
  <si>
    <t>V013</t>
  </si>
  <si>
    <t>V046</t>
  </si>
  <si>
    <t>V045</t>
  </si>
  <si>
    <t>V034</t>
  </si>
  <si>
    <t>V006</t>
  </si>
  <si>
    <t>V094</t>
  </si>
  <si>
    <t>V059</t>
  </si>
  <si>
    <t>V069</t>
  </si>
  <si>
    <t>V016</t>
  </si>
  <si>
    <t>V011</t>
  </si>
  <si>
    <t>V071</t>
  </si>
  <si>
    <t>V038</t>
  </si>
  <si>
    <t>V081</t>
  </si>
  <si>
    <t>V080</t>
  </si>
  <si>
    <t>V047</t>
  </si>
  <si>
    <t>V074</t>
  </si>
  <si>
    <t>V025</t>
  </si>
  <si>
    <t>V091</t>
  </si>
  <si>
    <t>V009</t>
  </si>
  <si>
    <t>V085</t>
  </si>
  <si>
    <t>V099</t>
  </si>
  <si>
    <t>V048</t>
  </si>
  <si>
    <t>V027</t>
  </si>
  <si>
    <t>V086</t>
  </si>
  <si>
    <t>V035</t>
  </si>
  <si>
    <t>V088</t>
  </si>
  <si>
    <t>V083</t>
  </si>
  <si>
    <t>V010</t>
  </si>
  <si>
    <t>V022</t>
  </si>
  <si>
    <t>V060</t>
  </si>
  <si>
    <t>V089</t>
  </si>
  <si>
    <t>V042</t>
  </si>
  <si>
    <t>V100</t>
  </si>
  <si>
    <t>V008</t>
  </si>
  <si>
    <t>V041</t>
  </si>
  <si>
    <t>V052</t>
  </si>
  <si>
    <t>V073</t>
  </si>
  <si>
    <t>V064</t>
  </si>
  <si>
    <t>V051</t>
  </si>
  <si>
    <t>V019</t>
  </si>
  <si>
    <t>V096</t>
  </si>
  <si>
    <t>V075</t>
  </si>
  <si>
    <t>V066</t>
  </si>
  <si>
    <t>V097</t>
  </si>
  <si>
    <t>V007</t>
  </si>
  <si>
    <t>V077</t>
  </si>
  <si>
    <t>V050</t>
  </si>
  <si>
    <t>V068</t>
  </si>
  <si>
    <t>V033</t>
  </si>
  <si>
    <t>V002</t>
  </si>
  <si>
    <t>V093</t>
  </si>
  <si>
    <t>V056</t>
  </si>
  <si>
    <t>V023</t>
  </si>
  <si>
    <t>V039</t>
  </si>
  <si>
    <t>V063</t>
  </si>
  <si>
    <t>V003</t>
  </si>
  <si>
    <t>V040</t>
  </si>
  <si>
    <t>V031</t>
  </si>
  <si>
    <t>V017</t>
  </si>
  <si>
    <t>V061</t>
  </si>
  <si>
    <t>V057</t>
  </si>
  <si>
    <t>V067</t>
  </si>
  <si>
    <t>V043</t>
  </si>
  <si>
    <t>V053</t>
  </si>
  <si>
    <t>V024</t>
  </si>
  <si>
    <t>V062</t>
  </si>
  <si>
    <t>V037</t>
  </si>
  <si>
    <t>V079</t>
  </si>
  <si>
    <t>Fuel Efficiency</t>
  </si>
  <si>
    <t>Cost per Mile</t>
  </si>
  <si>
    <t>Row Labels</t>
  </si>
  <si>
    <t>Grand Total</t>
  </si>
  <si>
    <t>Average of Fuel Efficiency</t>
  </si>
  <si>
    <t>Sum of Maintenance_Cost ($)</t>
  </si>
  <si>
    <t>Sum of Fuel_Consumed (gallons)</t>
  </si>
  <si>
    <t>Count of Vehicle_ID</t>
  </si>
  <si>
    <t>Vehicle Id</t>
  </si>
  <si>
    <r>
      <t>Distance Travelled</t>
    </r>
    <r>
      <rPr>
        <sz val="11"/>
        <color theme="1"/>
        <rFont val="Calibri"/>
        <family val="2"/>
        <scheme val="minor"/>
      </rPr>
      <t>:</t>
    </r>
  </si>
  <si>
    <t>Use Vlookup Formula</t>
  </si>
  <si>
    <t xml:space="preserve">  </t>
  </si>
  <si>
    <t>Column1</t>
  </si>
  <si>
    <t>Top 10 High Maintanace Cost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</si>
</sst>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Active</c:v>
              </c:pt>
              <c:pt idx="1">
                <c:v>In Service</c:v>
              </c:pt>
            </c:strLit>
          </c:cat>
          <c:val>
            <c:numLit>
              <c:formatCode>General</c:formatCode>
              <c:ptCount val="2"/>
              <c:pt idx="0">
                <c:v>56</c:v>
              </c:pt>
              <c:pt idx="1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499C-4627-AD30-79BB7F1D7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1609503"/>
        <c:axId val="1281614911"/>
      </c:barChart>
      <c:catAx>
        <c:axId val="12816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14911"/>
        <c:crosses val="autoZero"/>
        <c:auto val="1"/>
        <c:lblAlgn val="ctr"/>
        <c:lblOffset val="100"/>
        <c:noMultiLvlLbl val="0"/>
      </c:catAx>
      <c:valAx>
        <c:axId val="1281614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16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0</xdr:row>
      <xdr:rowOff>174625</xdr:rowOff>
    </xdr:from>
    <xdr:to>
      <xdr:col>7</xdr:col>
      <xdr:colOff>330200</xdr:colOff>
      <xdr:row>10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m Shaw" refreshedDate="45935.366051736113" createdVersion="6" refreshedVersion="6" minRefreshableVersion="3" recordCount="100">
  <cacheSource type="worksheet">
    <worksheetSource ref="A1:H101" sheet="Data"/>
  </cacheSource>
  <cacheFields count="8">
    <cacheField name="Vehicle_ID" numFmtId="0">
      <sharedItems count="100">
        <s v="V001"/>
        <s v="V002"/>
        <s v="V003"/>
        <s v="V004"/>
        <s v="V005"/>
        <s v="V006"/>
        <s v="V007"/>
        <s v="V008"/>
        <s v="V009"/>
        <s v="V010"/>
        <s v="V011"/>
        <s v="V012"/>
        <s v="V013"/>
        <s v="V014"/>
        <s v="V015"/>
        <s v="V016"/>
        <s v="V017"/>
        <s v="V018"/>
        <s v="V019"/>
        <s v="V020"/>
        <s v="V021"/>
        <s v="V022"/>
        <s v="V023"/>
        <s v="V024"/>
        <s v="V025"/>
        <s v="V026"/>
        <s v="V027"/>
        <s v="V028"/>
        <s v="V029"/>
        <s v="V030"/>
        <s v="V031"/>
        <s v="V032"/>
        <s v="V033"/>
        <s v="V034"/>
        <s v="V035"/>
        <s v="V036"/>
        <s v="V037"/>
        <s v="V038"/>
        <s v="V039"/>
        <s v="V040"/>
        <s v="V041"/>
        <s v="V042"/>
        <s v="V043"/>
        <s v="V044"/>
        <s v="V045"/>
        <s v="V046"/>
        <s v="V047"/>
        <s v="V048"/>
        <s v="V049"/>
        <s v="V050"/>
        <s v="V051"/>
        <s v="V052"/>
        <s v="V053"/>
        <s v="V054"/>
        <s v="V055"/>
        <s v="V056"/>
        <s v="V057"/>
        <s v="V058"/>
        <s v="V059"/>
        <s v="V060"/>
        <s v="V061"/>
        <s v="V062"/>
        <s v="V063"/>
        <s v="V064"/>
        <s v="V065"/>
        <s v="V066"/>
        <s v="V067"/>
        <s v="V068"/>
        <s v="V069"/>
        <s v="V070"/>
        <s v="V071"/>
        <s v="V072"/>
        <s v="V073"/>
        <s v="V074"/>
        <s v="V075"/>
        <s v="V076"/>
        <s v="V077"/>
        <s v="V078"/>
        <s v="V079"/>
        <s v="V080"/>
        <s v="V081"/>
        <s v="V082"/>
        <s v="V083"/>
        <s v="V084"/>
        <s v="V085"/>
        <s v="V086"/>
        <s v="V087"/>
        <s v="V088"/>
        <s v="V089"/>
        <s v="V090"/>
        <s v="V091"/>
        <s v="V092"/>
        <s v="V093"/>
        <s v="V094"/>
        <s v="V095"/>
        <s v="V096"/>
        <s v="V097"/>
        <s v="V098"/>
        <s v="V099"/>
        <s v="V100"/>
      </sharedItems>
    </cacheField>
    <cacheField name="Date" numFmtId="14">
      <sharedItems containsSemiMixedTypes="0" containsNonDate="0" containsDate="1" containsString="0" minDate="2025-01-01T00:00:00" maxDate="2025-12-31T00:00:00"/>
    </cacheField>
    <cacheField name="Distance_Travelled (miles)" numFmtId="0">
      <sharedItems containsSemiMixedTypes="0" containsString="0" containsNumber="1" containsInteger="1" minValue="103" maxValue="299"/>
    </cacheField>
    <cacheField name="Fuel_Consumed (gallons)" numFmtId="0">
      <sharedItems containsSemiMixedTypes="0" containsString="0" containsNumber="1" minValue="10.06" maxValue="29.76" count="97">
        <n v="29.76"/>
        <n v="29.64"/>
        <n v="22.22"/>
        <n v="12.47"/>
        <n v="22.18"/>
        <n v="21.48"/>
        <n v="24.5"/>
        <n v="18.16"/>
        <n v="15.14"/>
        <n v="25.97"/>
        <n v="13.2"/>
        <n v="14.27"/>
        <n v="19.47"/>
        <n v="18.260000000000002"/>
        <n v="13.8"/>
        <n v="29.33"/>
        <n v="22.85"/>
        <n v="15.93"/>
        <n v="10.08"/>
        <n v="24.18"/>
        <n v="23.95"/>
        <n v="12.18"/>
        <n v="10.62"/>
        <n v="26.51"/>
        <n v="10.16"/>
        <n v="10.63"/>
        <n v="12.54"/>
        <n v="11.53"/>
        <n v="17.690000000000001"/>
        <n v="18.440000000000001"/>
        <n v="23.74"/>
        <n v="16.47"/>
        <n v="14.58"/>
        <n v="12.97"/>
        <n v="26.98"/>
        <n v="14.57"/>
        <n v="18.21"/>
        <n v="13.82"/>
        <n v="18.760000000000002"/>
        <n v="10.94"/>
        <n v="12.39"/>
        <n v="24.71"/>
        <n v="10.32"/>
        <n v="27.41"/>
        <n v="23.63"/>
        <n v="13.99"/>
        <n v="15"/>
        <n v="10.06"/>
        <n v="25.19"/>
        <n v="18.190000000000001"/>
        <n v="24.63"/>
        <n v="22.65"/>
        <n v="21"/>
        <n v="29.05"/>
        <n v="14.98"/>
        <n v="26.17"/>
        <n v="12.1"/>
        <n v="25.92"/>
        <n v="13.76"/>
        <n v="10.46"/>
        <n v="10.199999999999999"/>
        <n v="20.74"/>
        <n v="13.67"/>
        <n v="14.16"/>
        <n v="21.08"/>
        <n v="19.899999999999999"/>
        <n v="12.74"/>
        <n v="21.96"/>
        <n v="15.26"/>
        <n v="19.920000000000002"/>
        <n v="27.49"/>
        <n v="10.14"/>
        <n v="18.38"/>
        <n v="11.48"/>
        <n v="20.52"/>
        <n v="16.43"/>
        <n v="15.62"/>
        <n v="20.25"/>
        <n v="24.49"/>
        <n v="20.85"/>
        <n v="18.600000000000001"/>
        <n v="14.78"/>
        <n v="14.63"/>
        <n v="20.309999999999999"/>
        <n v="11.14"/>
        <n v="15.21"/>
        <n v="12.62"/>
        <n v="25.89"/>
        <n v="12.43"/>
        <n v="17.16"/>
        <n v="20.49"/>
        <n v="17.32"/>
        <n v="17.170000000000002"/>
        <n v="13.14"/>
        <n v="13.15"/>
        <n v="21.15"/>
        <n v="23.13"/>
      </sharedItems>
    </cacheField>
    <cacheField name="Maintenance_Cost ($)" numFmtId="0">
      <sharedItems containsSemiMixedTypes="0" containsString="0" containsNumber="1" containsInteger="1" minValue="50" maxValue="200"/>
    </cacheField>
    <cacheField name="Status" numFmtId="0">
      <sharedItems count="2">
        <s v="Active"/>
        <s v="In Service"/>
      </sharedItems>
    </cacheField>
    <cacheField name="Fuel Efficiency" numFmtId="0">
      <sharedItems containsSemiMixedTypes="0" containsString="0" containsNumber="1" minValue="3.9740160489109666" maxValue="25.984251968503937"/>
    </cacheField>
    <cacheField name="Cost per Mile" numFmtId="2">
      <sharedItems containsSemiMixedTypes="0" containsString="0" containsNumber="1" minValue="0.20833333333333334" maxValue="1.6132075471698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d v="2025-07-19T00:00:00"/>
    <n v="233"/>
    <x v="0"/>
    <n v="51"/>
    <x v="0"/>
    <n v="7.829301075268817"/>
    <n v="0.21888412017167383"/>
  </r>
  <r>
    <x v="1"/>
    <d v="2025-12-23T00:00:00"/>
    <n v="141"/>
    <x v="1"/>
    <n v="93"/>
    <x v="0"/>
    <n v="4.7570850202429149"/>
    <n v="0.65957446808510634"/>
  </r>
  <r>
    <x v="2"/>
    <d v="2025-08-20T00:00:00"/>
    <n v="169"/>
    <x v="2"/>
    <n v="99"/>
    <x v="0"/>
    <n v="7.6057605760576061"/>
    <n v="0.58579881656804733"/>
  </r>
  <r>
    <x v="3"/>
    <d v="2025-05-24T00:00:00"/>
    <n v="243"/>
    <x v="3"/>
    <n v="83"/>
    <x v="0"/>
    <n v="19.486768243785082"/>
    <n v="0.34156378600823045"/>
  </r>
  <r>
    <x v="4"/>
    <d v="2025-04-03T00:00:00"/>
    <n v="230"/>
    <x v="4"/>
    <n v="54"/>
    <x v="1"/>
    <n v="10.36970243462579"/>
    <n v="0.23478260869565218"/>
  </r>
  <r>
    <x v="5"/>
    <d v="2025-04-23T00:00:00"/>
    <n v="105"/>
    <x v="5"/>
    <n v="148"/>
    <x v="0"/>
    <n v="4.8882681564245809"/>
    <n v="1.4095238095238096"/>
  </r>
  <r>
    <x v="6"/>
    <d v="2025-03-16T00:00:00"/>
    <n v="216"/>
    <x v="6"/>
    <n v="64"/>
    <x v="0"/>
    <n v="8.816326530612244"/>
    <n v="0.29629629629629628"/>
  </r>
  <r>
    <x v="7"/>
    <d v="2025-01-01T00:00:00"/>
    <n v="253"/>
    <x v="7"/>
    <n v="145"/>
    <x v="0"/>
    <n v="13.931718061674008"/>
    <n v="0.5731225296442688"/>
  </r>
  <r>
    <x v="8"/>
    <d v="2025-02-23T00:00:00"/>
    <n v="219"/>
    <x v="8"/>
    <n v="146"/>
    <x v="0"/>
    <n v="14.464993394980185"/>
    <n v="0.66666666666666663"/>
  </r>
  <r>
    <x v="9"/>
    <d v="2025-02-21T00:00:00"/>
    <n v="262"/>
    <x v="9"/>
    <n v="165"/>
    <x v="1"/>
    <n v="10.088563727377744"/>
    <n v="0.62977099236641221"/>
  </r>
  <r>
    <x v="10"/>
    <d v="2025-05-21T00:00:00"/>
    <n v="176"/>
    <x v="10"/>
    <n v="167"/>
    <x v="0"/>
    <n v="13.333333333333334"/>
    <n v="0.94886363636363635"/>
  </r>
  <r>
    <x v="11"/>
    <d v="2025-09-01T00:00:00"/>
    <n v="294"/>
    <x v="11"/>
    <n v="148"/>
    <x v="0"/>
    <n v="20.602662929222145"/>
    <n v="0.50340136054421769"/>
  </r>
  <r>
    <x v="12"/>
    <d v="2025-02-20T00:00:00"/>
    <n v="143"/>
    <x v="12"/>
    <n v="52"/>
    <x v="0"/>
    <n v="7.3446327683615822"/>
    <n v="0.36363636363636365"/>
  </r>
  <r>
    <x v="13"/>
    <d v="2025-03-19T00:00:00"/>
    <n v="132"/>
    <x v="13"/>
    <n v="200"/>
    <x v="0"/>
    <n v="7.2289156626506017"/>
    <n v="1.5151515151515151"/>
  </r>
  <r>
    <x v="14"/>
    <d v="2025-12-01T00:00:00"/>
    <n v="125"/>
    <x v="14"/>
    <n v="59"/>
    <x v="1"/>
    <n v="9.0579710144927539"/>
    <n v="0.47199999999999998"/>
  </r>
  <r>
    <x v="15"/>
    <d v="2025-12-17T00:00:00"/>
    <n v="119"/>
    <x v="15"/>
    <n v="142"/>
    <x v="0"/>
    <n v="4.0572792362768499"/>
    <n v="1.1932773109243697"/>
  </r>
  <r>
    <x v="16"/>
    <d v="2025-09-20T00:00:00"/>
    <n v="173"/>
    <x v="16"/>
    <n v="117"/>
    <x v="1"/>
    <n v="7.5711159737417937"/>
    <n v="0.67630057803468213"/>
  </r>
  <r>
    <x v="17"/>
    <d v="2025-12-30T00:00:00"/>
    <n v="215"/>
    <x v="17"/>
    <n v="170"/>
    <x v="0"/>
    <n v="13.496547394852479"/>
    <n v="0.79069767441860461"/>
  </r>
  <r>
    <x v="18"/>
    <d v="2025-01-19T00:00:00"/>
    <n v="197"/>
    <x v="18"/>
    <n v="137"/>
    <x v="0"/>
    <n v="19.543650793650794"/>
    <n v="0.69543147208121825"/>
  </r>
  <r>
    <x v="19"/>
    <d v="2025-07-01T00:00:00"/>
    <n v="210"/>
    <x v="19"/>
    <n v="75"/>
    <x v="0"/>
    <n v="8.6848635235732008"/>
    <n v="0.35714285714285715"/>
  </r>
  <r>
    <x v="20"/>
    <d v="2025-06-15T00:00:00"/>
    <n v="280"/>
    <x v="20"/>
    <n v="184"/>
    <x v="0"/>
    <n v="11.691022964509395"/>
    <n v="0.65714285714285714"/>
  </r>
  <r>
    <x v="21"/>
    <d v="2025-03-17T00:00:00"/>
    <n v="131"/>
    <x v="21"/>
    <n v="131"/>
    <x v="1"/>
    <n v="10.755336617405582"/>
    <n v="1"/>
  </r>
  <r>
    <x v="22"/>
    <d v="2025-11-14T00:00:00"/>
    <n v="159"/>
    <x v="22"/>
    <n v="129"/>
    <x v="1"/>
    <n v="14.971751412429379"/>
    <n v="0.81132075471698117"/>
  </r>
  <r>
    <x v="23"/>
    <d v="2025-06-09T00:00:00"/>
    <n v="245"/>
    <x v="23"/>
    <n v="53"/>
    <x v="1"/>
    <n v="9.2417955488494901"/>
    <n v="0.21632653061224491"/>
  </r>
  <r>
    <x v="24"/>
    <d v="2025-12-27T00:00:00"/>
    <n v="264"/>
    <x v="24"/>
    <n v="136"/>
    <x v="1"/>
    <n v="25.984251968503937"/>
    <n v="0.51515151515151514"/>
  </r>
  <r>
    <x v="25"/>
    <d v="2025-05-11T00:00:00"/>
    <n v="180"/>
    <x v="25"/>
    <n v="140"/>
    <x v="1"/>
    <n v="16.933207902163687"/>
    <n v="0.77777777777777779"/>
  </r>
  <r>
    <x v="26"/>
    <d v="2025-07-02T00:00:00"/>
    <n v="246"/>
    <x v="26"/>
    <n v="141"/>
    <x v="1"/>
    <n v="19.617224880382775"/>
    <n v="0.57317073170731703"/>
  </r>
  <r>
    <x v="27"/>
    <d v="2025-07-30T00:00:00"/>
    <n v="113"/>
    <x v="27"/>
    <n v="179"/>
    <x v="0"/>
    <n v="9.8005203816131843"/>
    <n v="1.584070796460177"/>
  </r>
  <r>
    <x v="28"/>
    <d v="2025-04-04T00:00:00"/>
    <n v="290"/>
    <x v="28"/>
    <n v="71"/>
    <x v="0"/>
    <n v="16.393442622950818"/>
    <n v="0.24482758620689654"/>
  </r>
  <r>
    <x v="29"/>
    <d v="2025-08-15T00:00:00"/>
    <n v="195"/>
    <x v="29"/>
    <n v="135"/>
    <x v="0"/>
    <n v="10.574837310195226"/>
    <n v="0.69230769230769229"/>
  </r>
  <r>
    <x v="30"/>
    <d v="2025-09-07T00:00:00"/>
    <n v="142"/>
    <x v="30"/>
    <n v="161"/>
    <x v="0"/>
    <n v="5.9814658803706831"/>
    <n v="1.1338028169014085"/>
  </r>
  <r>
    <x v="31"/>
    <d v="2025-06-14T00:00:00"/>
    <n v="103"/>
    <x v="31"/>
    <n v="67"/>
    <x v="1"/>
    <n v="6.2537947783849424"/>
    <n v="0.65048543689320393"/>
  </r>
  <r>
    <x v="32"/>
    <d v="2025-08-09T00:00:00"/>
    <n v="122"/>
    <x v="32"/>
    <n v="117"/>
    <x v="1"/>
    <n v="8.3676268861454055"/>
    <n v="0.95901639344262291"/>
  </r>
  <r>
    <x v="33"/>
    <d v="2025-02-01T00:00:00"/>
    <n v="162"/>
    <x v="33"/>
    <n v="82"/>
    <x v="1"/>
    <n v="12.490362374710871"/>
    <n v="0.50617283950617287"/>
  </r>
  <r>
    <x v="34"/>
    <d v="2025-10-22T00:00:00"/>
    <n v="248"/>
    <x v="34"/>
    <n v="119"/>
    <x v="0"/>
    <n v="9.191994069681245"/>
    <n v="0.47983870967741937"/>
  </r>
  <r>
    <x v="35"/>
    <d v="2025-10-27T00:00:00"/>
    <n v="299"/>
    <x v="35"/>
    <n v="111"/>
    <x v="0"/>
    <n v="20.521619766643788"/>
    <n v="0.37123745819397991"/>
  </r>
  <r>
    <x v="36"/>
    <d v="2025-04-09T00:00:00"/>
    <n v="186"/>
    <x v="36"/>
    <n v="64"/>
    <x v="0"/>
    <n v="10.214168039538714"/>
    <n v="0.34408602150537637"/>
  </r>
  <r>
    <x v="37"/>
    <d v="2025-10-23T00:00:00"/>
    <n v="206"/>
    <x v="37"/>
    <n v="139"/>
    <x v="1"/>
    <n v="14.905933429811867"/>
    <n v="0.67475728155339809"/>
  </r>
  <r>
    <x v="38"/>
    <d v="2025-09-02T00:00:00"/>
    <n v="244"/>
    <x v="38"/>
    <n v="181"/>
    <x v="0"/>
    <n v="13.00639658848614"/>
    <n v="0.74180327868852458"/>
  </r>
  <r>
    <x v="39"/>
    <d v="2025-01-18T00:00:00"/>
    <n v="152"/>
    <x v="39"/>
    <n v="173"/>
    <x v="1"/>
    <n v="13.893967093235833"/>
    <n v="1.138157894736842"/>
  </r>
  <r>
    <x v="40"/>
    <d v="2025-05-26T00:00:00"/>
    <n v="177"/>
    <x v="40"/>
    <n v="55"/>
    <x v="1"/>
    <n v="14.285714285714285"/>
    <n v="0.31073446327683618"/>
  </r>
  <r>
    <x v="41"/>
    <d v="2025-12-01T00:00:00"/>
    <n v="117"/>
    <x v="41"/>
    <n v="145"/>
    <x v="1"/>
    <n v="4.7349251315256975"/>
    <n v="1.2393162393162394"/>
  </r>
  <r>
    <x v="42"/>
    <d v="2025-03-14T00:00:00"/>
    <n v="226"/>
    <x v="42"/>
    <n v="92"/>
    <x v="1"/>
    <n v="21.899224806201548"/>
    <n v="0.40707964601769914"/>
  </r>
  <r>
    <x v="43"/>
    <d v="2025-09-15T00:00:00"/>
    <n v="229"/>
    <x v="43"/>
    <n v="118"/>
    <x v="0"/>
    <n v="8.3546151039766503"/>
    <n v="0.51528384279475981"/>
  </r>
  <r>
    <x v="44"/>
    <d v="2025-09-29T00:00:00"/>
    <n v="245"/>
    <x v="44"/>
    <n v="83"/>
    <x v="0"/>
    <n v="10.368176047397377"/>
    <n v="0.33877551020408164"/>
  </r>
  <r>
    <x v="45"/>
    <d v="2025-11-22T00:00:00"/>
    <n v="155"/>
    <x v="45"/>
    <n v="190"/>
    <x v="1"/>
    <n v="11.079342387419585"/>
    <n v="1.2258064516129032"/>
  </r>
  <r>
    <x v="46"/>
    <d v="2025-06-21T00:00:00"/>
    <n v="286"/>
    <x v="46"/>
    <n v="78"/>
    <x v="1"/>
    <n v="19.066666666666666"/>
    <n v="0.27272727272727271"/>
  </r>
  <r>
    <x v="47"/>
    <d v="2025-08-03T00:00:00"/>
    <n v="207"/>
    <x v="47"/>
    <n v="53"/>
    <x v="1"/>
    <n v="20.576540755467196"/>
    <n v="0.2560386473429952"/>
  </r>
  <r>
    <x v="48"/>
    <d v="2025-10-29T00:00:00"/>
    <n v="128"/>
    <x v="48"/>
    <n v="122"/>
    <x v="0"/>
    <n v="5.0813815005954739"/>
    <n v="0.953125"/>
  </r>
  <r>
    <x v="49"/>
    <d v="2025-06-28T00:00:00"/>
    <n v="144"/>
    <x v="49"/>
    <n v="88"/>
    <x v="1"/>
    <n v="7.9164376030786139"/>
    <n v="0.61111111111111116"/>
  </r>
  <r>
    <x v="50"/>
    <d v="2025-05-11T00:00:00"/>
    <n v="144"/>
    <x v="50"/>
    <n v="157"/>
    <x v="1"/>
    <n v="5.8465286236297205"/>
    <n v="1.0902777777777777"/>
  </r>
  <r>
    <x v="51"/>
    <d v="2025-11-09T00:00:00"/>
    <n v="178"/>
    <x v="51"/>
    <n v="183"/>
    <x v="1"/>
    <n v="7.8587196467991172"/>
    <n v="1.0280898876404494"/>
  </r>
  <r>
    <x v="52"/>
    <d v="2025-02-15T00:00:00"/>
    <n v="132"/>
    <x v="29"/>
    <n v="143"/>
    <x v="1"/>
    <n v="7.1583514099783079"/>
    <n v="1.0833333333333333"/>
  </r>
  <r>
    <x v="53"/>
    <d v="2025-07-03T00:00:00"/>
    <n v="121"/>
    <x v="52"/>
    <n v="117"/>
    <x v="0"/>
    <n v="5.7619047619047619"/>
    <n v="0.96694214876033058"/>
  </r>
  <r>
    <x v="54"/>
    <d v="2025-06-01T00:00:00"/>
    <n v="119"/>
    <x v="53"/>
    <n v="64"/>
    <x v="1"/>
    <n v="4.096385542168675"/>
    <n v="0.53781512605042014"/>
  </r>
  <r>
    <x v="55"/>
    <d v="2025-03-18T00:00:00"/>
    <n v="294"/>
    <x v="54"/>
    <n v="107"/>
    <x v="0"/>
    <n v="19.626168224299064"/>
    <n v="0.36394557823129253"/>
  </r>
  <r>
    <x v="56"/>
    <d v="2025-04-16T00:00:00"/>
    <n v="104"/>
    <x v="55"/>
    <n v="163"/>
    <x v="0"/>
    <n v="3.9740160489109666"/>
    <n v="1.5673076923076923"/>
  </r>
  <r>
    <x v="57"/>
    <d v="2025-12-11T00:00:00"/>
    <n v="204"/>
    <x v="56"/>
    <n v="123"/>
    <x v="1"/>
    <n v="16.859504132231404"/>
    <n v="0.6029411764705882"/>
  </r>
  <r>
    <x v="58"/>
    <d v="2025-08-30T00:00:00"/>
    <n v="220"/>
    <x v="57"/>
    <n v="121"/>
    <x v="0"/>
    <n v="8.4876543209876534"/>
    <n v="0.55000000000000004"/>
  </r>
  <r>
    <x v="59"/>
    <d v="2025-11-22T00:00:00"/>
    <n v="207"/>
    <x v="58"/>
    <n v="85"/>
    <x v="1"/>
    <n v="15.043604651162791"/>
    <n v="0.41062801932367149"/>
  </r>
  <r>
    <x v="60"/>
    <d v="2025-03-16T00:00:00"/>
    <n v="263"/>
    <x v="59"/>
    <n v="147"/>
    <x v="0"/>
    <n v="25.143403441682597"/>
    <n v="0.55893536121673004"/>
  </r>
  <r>
    <x v="61"/>
    <d v="2025-07-14T00:00:00"/>
    <n v="144"/>
    <x v="60"/>
    <n v="137"/>
    <x v="0"/>
    <n v="14.117647058823531"/>
    <n v="0.95138888888888884"/>
  </r>
  <r>
    <x v="62"/>
    <d v="2025-03-16T00:00:00"/>
    <n v="144"/>
    <x v="61"/>
    <n v="151"/>
    <x v="0"/>
    <n v="6.943105110896818"/>
    <n v="1.0486111111111112"/>
  </r>
  <r>
    <x v="63"/>
    <d v="2025-07-02T00:00:00"/>
    <n v="137"/>
    <x v="62"/>
    <n v="171"/>
    <x v="1"/>
    <n v="10.02194586686174"/>
    <n v="1.2481751824817517"/>
  </r>
  <r>
    <x v="64"/>
    <d v="2025-02-02T00:00:00"/>
    <n v="227"/>
    <x v="63"/>
    <n v="119"/>
    <x v="0"/>
    <n v="16.031073446327685"/>
    <n v="0.52422907488986781"/>
  </r>
  <r>
    <x v="65"/>
    <d v="2025-11-15T00:00:00"/>
    <n v="210"/>
    <x v="64"/>
    <n v="195"/>
    <x v="0"/>
    <n v="9.9620493358633784"/>
    <n v="0.9285714285714286"/>
  </r>
  <r>
    <x v="66"/>
    <d v="2025-05-20T00:00:00"/>
    <n v="237"/>
    <x v="65"/>
    <n v="86"/>
    <x v="0"/>
    <n v="11.909547738693469"/>
    <n v="0.3628691983122363"/>
  </r>
  <r>
    <x v="67"/>
    <d v="2025-06-09T00:00:00"/>
    <n v="293"/>
    <x v="66"/>
    <n v="172"/>
    <x v="1"/>
    <n v="22.998430141287283"/>
    <n v="0.58703071672354945"/>
  </r>
  <r>
    <x v="68"/>
    <d v="2025-08-24T00:00:00"/>
    <n v="139"/>
    <x v="67"/>
    <n v="119"/>
    <x v="0"/>
    <n v="6.3296903460837886"/>
    <n v="0.85611510791366907"/>
  </r>
  <r>
    <x v="69"/>
    <d v="2025-08-31T00:00:00"/>
    <n v="298"/>
    <x v="68"/>
    <n v="172"/>
    <x v="0"/>
    <n v="19.528178243774573"/>
    <n v="0.57718120805369133"/>
  </r>
  <r>
    <x v="70"/>
    <d v="2025-11-12T00:00:00"/>
    <n v="240"/>
    <x v="69"/>
    <n v="50"/>
    <x v="1"/>
    <n v="12.048192771084336"/>
    <n v="0.20833333333333334"/>
  </r>
  <r>
    <x v="71"/>
    <d v="2025-10-08T00:00:00"/>
    <n v="153"/>
    <x v="70"/>
    <n v="183"/>
    <x v="1"/>
    <n v="5.565660240087305"/>
    <n v="1.196078431372549"/>
  </r>
  <r>
    <x v="72"/>
    <d v="2025-12-01T00:00:00"/>
    <n v="172"/>
    <x v="71"/>
    <n v="131"/>
    <x v="0"/>
    <n v="16.962524654832347"/>
    <n v="0.76162790697674421"/>
  </r>
  <r>
    <x v="73"/>
    <d v="2025-04-19T00:00:00"/>
    <n v="235"/>
    <x v="72"/>
    <n v="117"/>
    <x v="0"/>
    <n v="12.785636561479871"/>
    <n v="0.49787234042553191"/>
  </r>
  <r>
    <x v="74"/>
    <d v="2025-07-30T00:00:00"/>
    <n v="228"/>
    <x v="73"/>
    <n v="200"/>
    <x v="1"/>
    <n v="19.860627177700348"/>
    <n v="0.8771929824561403"/>
  </r>
  <r>
    <x v="75"/>
    <d v="2025-11-27T00:00:00"/>
    <n v="129"/>
    <x v="74"/>
    <n v="95"/>
    <x v="0"/>
    <n v="6.2865497076023393"/>
    <n v="0.73643410852713176"/>
  </r>
  <r>
    <x v="76"/>
    <d v="2025-08-08T00:00:00"/>
    <n v="106"/>
    <x v="75"/>
    <n v="171"/>
    <x v="0"/>
    <n v="6.4516129032258069"/>
    <n v="1.6132075471698113"/>
  </r>
  <r>
    <x v="77"/>
    <d v="2025-07-14T00:00:00"/>
    <n v="208"/>
    <x v="76"/>
    <n v="91"/>
    <x v="0"/>
    <n v="13.316261203585148"/>
    <n v="0.4375"/>
  </r>
  <r>
    <x v="78"/>
    <d v="2025-01-21T00:00:00"/>
    <n v="295"/>
    <x v="77"/>
    <n v="120"/>
    <x v="0"/>
    <n v="14.567901234567902"/>
    <n v="0.40677966101694918"/>
  </r>
  <r>
    <x v="79"/>
    <d v="2025-10-12T00:00:00"/>
    <n v="108"/>
    <x v="78"/>
    <n v="126"/>
    <x v="1"/>
    <n v="4.409963250306248"/>
    <n v="1.1666666666666667"/>
  </r>
  <r>
    <x v="80"/>
    <d v="2025-06-28T00:00:00"/>
    <n v="211"/>
    <x v="79"/>
    <n v="55"/>
    <x v="1"/>
    <n v="10.119904076738608"/>
    <n v="0.26066350710900477"/>
  </r>
  <r>
    <x v="81"/>
    <d v="2025-08-06T00:00:00"/>
    <n v="270"/>
    <x v="80"/>
    <n v="187"/>
    <x v="1"/>
    <n v="14.516129032258064"/>
    <n v="0.69259259259259254"/>
  </r>
  <r>
    <x v="82"/>
    <d v="2025-12-14T00:00:00"/>
    <n v="204"/>
    <x v="81"/>
    <n v="158"/>
    <x v="1"/>
    <n v="13.802435723951286"/>
    <n v="0.77450980392156865"/>
  </r>
  <r>
    <x v="83"/>
    <d v="2025-06-26T00:00:00"/>
    <n v="171"/>
    <x v="82"/>
    <n v="161"/>
    <x v="1"/>
    <n v="11.688311688311687"/>
    <n v="0.94152046783625731"/>
  </r>
  <r>
    <x v="84"/>
    <d v="2025-02-05T00:00:00"/>
    <n v="168"/>
    <x v="83"/>
    <n v="67"/>
    <x v="0"/>
    <n v="8.271787296898081"/>
    <n v="0.39880952380952384"/>
  </r>
  <r>
    <x v="85"/>
    <d v="2025-02-16T00:00:00"/>
    <n v="228"/>
    <x v="77"/>
    <n v="98"/>
    <x v="0"/>
    <n v="11.25925925925926"/>
    <n v="0.42982456140350878"/>
  </r>
  <r>
    <x v="86"/>
    <d v="2025-06-13T00:00:00"/>
    <n v="206"/>
    <x v="84"/>
    <n v="88"/>
    <x v="0"/>
    <n v="18.491921005385997"/>
    <n v="0.42718446601941745"/>
  </r>
  <r>
    <x v="87"/>
    <d v="2025-04-16T00:00:00"/>
    <n v="242"/>
    <x v="85"/>
    <n v="131"/>
    <x v="1"/>
    <n v="15.910585141354371"/>
    <n v="0.54132231404958675"/>
  </r>
  <r>
    <x v="88"/>
    <d v="2025-03-15T00:00:00"/>
    <n v="113"/>
    <x v="86"/>
    <n v="122"/>
    <x v="0"/>
    <n v="8.9540412044374023"/>
    <n v="1.0796460176991149"/>
  </r>
  <r>
    <x v="89"/>
    <d v="2025-03-04T00:00:00"/>
    <n v="254"/>
    <x v="87"/>
    <n v="151"/>
    <x v="0"/>
    <n v="9.8107377365778294"/>
    <n v="0.59448818897637801"/>
  </r>
  <r>
    <x v="90"/>
    <d v="2025-11-08T00:00:00"/>
    <n v="159"/>
    <x v="88"/>
    <n v="183"/>
    <x v="1"/>
    <n v="12.791633145615446"/>
    <n v="1.1509433962264151"/>
  </r>
  <r>
    <x v="91"/>
    <d v="2025-05-04T00:00:00"/>
    <n v="225"/>
    <x v="60"/>
    <n v="93"/>
    <x v="0"/>
    <n v="22.058823529411764"/>
    <n v="0.41333333333333333"/>
  </r>
  <r>
    <x v="92"/>
    <d v="2025-03-15T00:00:00"/>
    <n v="266"/>
    <x v="89"/>
    <n v="110"/>
    <x v="1"/>
    <n v="15.501165501165501"/>
    <n v="0.41353383458646614"/>
  </r>
  <r>
    <x v="93"/>
    <d v="2025-05-18T00:00:00"/>
    <n v="125"/>
    <x v="90"/>
    <n v="171"/>
    <x v="0"/>
    <n v="6.1005368472425578"/>
    <n v="1.3680000000000001"/>
  </r>
  <r>
    <x v="94"/>
    <d v="2025-11-15T00:00:00"/>
    <n v="176"/>
    <x v="91"/>
    <n v="63"/>
    <x v="1"/>
    <n v="10.161662817551964"/>
    <n v="0.35795454545454547"/>
  </r>
  <r>
    <x v="95"/>
    <d v="2025-01-28T00:00:00"/>
    <n v="265"/>
    <x v="92"/>
    <n v="147"/>
    <x v="1"/>
    <n v="15.433896330809549"/>
    <n v="0.55471698113207546"/>
  </r>
  <r>
    <x v="96"/>
    <d v="2025-03-21T00:00:00"/>
    <n v="219"/>
    <x v="93"/>
    <n v="145"/>
    <x v="0"/>
    <n v="16.666666666666664"/>
    <n v="0.66210045662100458"/>
  </r>
  <r>
    <x v="97"/>
    <d v="2025-01-21T00:00:00"/>
    <n v="237"/>
    <x v="94"/>
    <n v="103"/>
    <x v="1"/>
    <n v="18.022813688212928"/>
    <n v="0.43459915611814348"/>
  </r>
  <r>
    <x v="98"/>
    <d v="2025-01-28T00:00:00"/>
    <n v="162"/>
    <x v="95"/>
    <n v="66"/>
    <x v="0"/>
    <n v="7.6595744680851068"/>
    <n v="0.40740740740740738"/>
  </r>
  <r>
    <x v="99"/>
    <d v="2025-02-18T00:00:00"/>
    <n v="287"/>
    <x v="96"/>
    <n v="177"/>
    <x v="0"/>
    <n v="12.408127972330307"/>
    <n v="0.61672473867595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4" firstHeaderRow="0" firstDataRow="1" firstDataCol="1"/>
  <pivotFields count="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showAll="0"/>
    <pivotField dataField="1" showAll="0"/>
    <pivotField dataField="1" showAll="0"/>
    <pivotField showAll="0"/>
    <pivotField dataField="1" showAll="0"/>
    <pivotField numFmtId="2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uel Efficiency" fld="6" subtotal="average" baseField="0" baseItem="0"/>
    <dataField name="Sum of Maintenance_Cost ($)" fld="4" baseField="0" baseItem="0"/>
    <dataField name="Sum of Fuel_Consumed (gallons)" fld="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8">
    <pivotField dataField="1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2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Vehicle_ID" fld="0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101" totalsRowShown="0">
  <autoFilter ref="A1:H101"/>
  <tableColumns count="8">
    <tableColumn id="1" name="Vehicle_ID"/>
    <tableColumn id="2" name="Date"/>
    <tableColumn id="3" name="Distance_Travelled (miles)"/>
    <tableColumn id="4" name="Fuel_Consumed (gallons)"/>
    <tableColumn id="5" name="Maintenance_Cost ($)"/>
    <tableColumn id="6" name="Status"/>
    <tableColumn id="7" name="Fuel Efficiency">
      <calculatedColumnFormula>C2/D2</calculatedColumnFormula>
    </tableColumn>
    <tableColumn id="8" name="Cost per Mile">
      <calculatedColumnFormula>E2/C2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3:H4" totalsRowShown="0">
  <autoFilter ref="G3:H4"/>
  <tableColumns count="2">
    <tableColumn id="1" name="Vehicle Id"/>
    <tableColumn id="2" name="Distance Travelled:">
      <calculatedColumnFormula>VLOOKUP(G4,Data!A1:H101,3,FALSE)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7:I8" totalsRowShown="0">
  <autoFilter ref="G7:I8"/>
  <tableColumns count="3">
    <tableColumn id="1" name="Vehicle Id"/>
    <tableColumn id="2" name="Fuel_Consumed (gallons)">
      <calculatedColumnFormula>VLOOKUP(G8,Data!A2:H101,4,FALSE)</calculatedColumnFormula>
    </tableColumn>
    <tableColumn id="3" name="Status">
      <calculatedColumnFormula>VLOOKUP(G8,Data!A2:H101,6,FALSE)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E101" totalsRowShown="0">
  <autoFilter ref="A1:E101">
    <filterColumn colId="3">
      <top10 val="10" filterVal="181"/>
    </filterColumn>
  </autoFilter>
  <tableColumns count="5">
    <tableColumn id="1" name="Vehicle_ID"/>
    <tableColumn id="2" name="Date"/>
    <tableColumn id="3" name="Column1"/>
    <tableColumn id="5" name="Maintenance_Cost ($)"/>
    <tableColumn id="6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topLeftCell="A81" workbookViewId="0">
      <selection activeCell="I90" sqref="I90"/>
    </sheetView>
  </sheetViews>
  <sheetFormatPr defaultRowHeight="14.5" x14ac:dyDescent="0.35"/>
  <cols>
    <col min="1" max="1" width="11.6328125" customWidth="1"/>
    <col min="2" max="2" width="10.08984375" bestFit="1" customWidth="1"/>
    <col min="3" max="3" width="24.7265625" customWidth="1"/>
    <col min="4" max="4" width="23.7265625" customWidth="1"/>
    <col min="5" max="5" width="21.26953125" customWidth="1"/>
    <col min="7" max="7" width="14.54296875" customWidth="1"/>
    <col min="8" max="8" width="13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108</v>
      </c>
      <c r="H1" t="s">
        <v>109</v>
      </c>
    </row>
    <row r="2" spans="1:8" x14ac:dyDescent="0.35">
      <c r="A2" t="s">
        <v>34</v>
      </c>
      <c r="B2">
        <v>45857</v>
      </c>
      <c r="C2">
        <v>233</v>
      </c>
      <c r="D2">
        <v>29.76</v>
      </c>
      <c r="E2">
        <v>51</v>
      </c>
      <c r="F2" t="s">
        <v>10</v>
      </c>
      <c r="G2">
        <f>C2/D2</f>
        <v>7.829301075268817</v>
      </c>
      <c r="H2">
        <f>E2/C2</f>
        <v>0.21888412017167383</v>
      </c>
    </row>
    <row r="3" spans="1:8" x14ac:dyDescent="0.35">
      <c r="A3" t="s">
        <v>89</v>
      </c>
      <c r="B3">
        <v>46014</v>
      </c>
      <c r="C3">
        <v>141</v>
      </c>
      <c r="D3">
        <v>29.64</v>
      </c>
      <c r="E3">
        <v>93</v>
      </c>
      <c r="F3" t="s">
        <v>10</v>
      </c>
      <c r="G3">
        <f t="shared" ref="G3:G66" si="0">C3/D3</f>
        <v>4.7570850202429149</v>
      </c>
      <c r="H3">
        <f t="shared" ref="H3:H66" si="1">E3/C3</f>
        <v>0.65957446808510634</v>
      </c>
    </row>
    <row r="4" spans="1:8" x14ac:dyDescent="0.35">
      <c r="A4" t="s">
        <v>95</v>
      </c>
      <c r="B4">
        <v>45889</v>
      </c>
      <c r="C4">
        <v>169</v>
      </c>
      <c r="D4">
        <v>22.22</v>
      </c>
      <c r="E4">
        <v>99</v>
      </c>
      <c r="F4" t="s">
        <v>10</v>
      </c>
      <c r="G4">
        <f t="shared" si="0"/>
        <v>7.6057605760576061</v>
      </c>
      <c r="H4">
        <f t="shared" si="1"/>
        <v>0.58579881656804733</v>
      </c>
    </row>
    <row r="5" spans="1:8" x14ac:dyDescent="0.35">
      <c r="A5" t="s">
        <v>9</v>
      </c>
      <c r="B5">
        <v>45801</v>
      </c>
      <c r="C5">
        <v>243</v>
      </c>
      <c r="D5">
        <v>12.47</v>
      </c>
      <c r="E5">
        <v>83</v>
      </c>
      <c r="F5" t="s">
        <v>10</v>
      </c>
      <c r="G5">
        <f t="shared" si="0"/>
        <v>19.486768243785082</v>
      </c>
      <c r="H5">
        <f t="shared" si="1"/>
        <v>0.34156378600823045</v>
      </c>
    </row>
    <row r="6" spans="1:8" x14ac:dyDescent="0.35">
      <c r="A6" t="s">
        <v>22</v>
      </c>
      <c r="B6">
        <v>45750</v>
      </c>
      <c r="C6">
        <v>230</v>
      </c>
      <c r="D6">
        <v>22.18</v>
      </c>
      <c r="E6">
        <v>54</v>
      </c>
      <c r="F6" t="s">
        <v>7</v>
      </c>
      <c r="G6">
        <f t="shared" si="0"/>
        <v>10.36970243462579</v>
      </c>
      <c r="H6">
        <f t="shared" si="1"/>
        <v>0.23478260869565218</v>
      </c>
    </row>
    <row r="7" spans="1:8" x14ac:dyDescent="0.35">
      <c r="A7" t="s">
        <v>44</v>
      </c>
      <c r="B7">
        <v>45770</v>
      </c>
      <c r="C7">
        <v>105</v>
      </c>
      <c r="D7">
        <v>21.48</v>
      </c>
      <c r="E7">
        <v>148</v>
      </c>
      <c r="F7" t="s">
        <v>10</v>
      </c>
      <c r="G7">
        <f t="shared" si="0"/>
        <v>4.8882681564245809</v>
      </c>
      <c r="H7">
        <f t="shared" si="1"/>
        <v>1.4095238095238096</v>
      </c>
    </row>
    <row r="8" spans="1:8" x14ac:dyDescent="0.35">
      <c r="A8" t="s">
        <v>84</v>
      </c>
      <c r="B8">
        <v>45732</v>
      </c>
      <c r="C8">
        <v>216</v>
      </c>
      <c r="D8">
        <v>24.5</v>
      </c>
      <c r="E8">
        <v>64</v>
      </c>
      <c r="F8" t="s">
        <v>10</v>
      </c>
      <c r="G8">
        <f t="shared" si="0"/>
        <v>8.816326530612244</v>
      </c>
      <c r="H8">
        <f t="shared" si="1"/>
        <v>0.29629629629629628</v>
      </c>
    </row>
    <row r="9" spans="1:8" x14ac:dyDescent="0.35">
      <c r="A9" t="s">
        <v>73</v>
      </c>
      <c r="B9">
        <v>45658</v>
      </c>
      <c r="C9">
        <v>253</v>
      </c>
      <c r="D9">
        <v>18.16</v>
      </c>
      <c r="E9">
        <v>145</v>
      </c>
      <c r="F9" t="s">
        <v>10</v>
      </c>
      <c r="G9">
        <f t="shared" si="0"/>
        <v>13.931718061674008</v>
      </c>
      <c r="H9">
        <f t="shared" si="1"/>
        <v>0.5731225296442688</v>
      </c>
    </row>
    <row r="10" spans="1:8" x14ac:dyDescent="0.35">
      <c r="A10" t="s">
        <v>58</v>
      </c>
      <c r="B10">
        <v>45711</v>
      </c>
      <c r="C10">
        <v>219</v>
      </c>
      <c r="D10">
        <v>15.14</v>
      </c>
      <c r="E10">
        <v>146</v>
      </c>
      <c r="F10" t="s">
        <v>10</v>
      </c>
      <c r="G10">
        <f t="shared" si="0"/>
        <v>14.464993394980185</v>
      </c>
      <c r="H10">
        <f t="shared" si="1"/>
        <v>0.66666666666666663</v>
      </c>
    </row>
    <row r="11" spans="1:8" x14ac:dyDescent="0.35">
      <c r="A11" t="s">
        <v>67</v>
      </c>
      <c r="B11">
        <v>45709</v>
      </c>
      <c r="C11">
        <v>262</v>
      </c>
      <c r="D11">
        <v>25.97</v>
      </c>
      <c r="E11">
        <v>165</v>
      </c>
      <c r="F11" t="s">
        <v>7</v>
      </c>
      <c r="G11">
        <f t="shared" si="0"/>
        <v>10.088563727377744</v>
      </c>
      <c r="H11">
        <f t="shared" si="1"/>
        <v>0.62977099236641221</v>
      </c>
    </row>
    <row r="12" spans="1:8" x14ac:dyDescent="0.35">
      <c r="A12" t="s">
        <v>49</v>
      </c>
      <c r="B12">
        <v>45798</v>
      </c>
      <c r="C12">
        <v>176</v>
      </c>
      <c r="D12">
        <v>13.2</v>
      </c>
      <c r="E12">
        <v>167</v>
      </c>
      <c r="F12" t="s">
        <v>10</v>
      </c>
      <c r="G12">
        <f t="shared" si="0"/>
        <v>13.333333333333334</v>
      </c>
      <c r="H12">
        <f t="shared" si="1"/>
        <v>0.94886363636363635</v>
      </c>
    </row>
    <row r="13" spans="1:8" x14ac:dyDescent="0.35">
      <c r="A13" t="s">
        <v>19</v>
      </c>
      <c r="B13">
        <v>45901</v>
      </c>
      <c r="C13">
        <v>294</v>
      </c>
      <c r="D13">
        <v>14.27</v>
      </c>
      <c r="E13">
        <v>148</v>
      </c>
      <c r="F13" t="s">
        <v>10</v>
      </c>
      <c r="G13">
        <f t="shared" si="0"/>
        <v>20.602662929222145</v>
      </c>
      <c r="H13">
        <f t="shared" si="1"/>
        <v>0.50340136054421769</v>
      </c>
    </row>
    <row r="14" spans="1:8" x14ac:dyDescent="0.35">
      <c r="A14" t="s">
        <v>40</v>
      </c>
      <c r="B14">
        <v>45708</v>
      </c>
      <c r="C14">
        <v>143</v>
      </c>
      <c r="D14">
        <v>19.47</v>
      </c>
      <c r="E14">
        <v>52</v>
      </c>
      <c r="F14" t="s">
        <v>10</v>
      </c>
      <c r="G14">
        <f t="shared" si="0"/>
        <v>7.3446327683615822</v>
      </c>
      <c r="H14">
        <f t="shared" si="1"/>
        <v>0.36363636363636365</v>
      </c>
    </row>
    <row r="15" spans="1:8" x14ac:dyDescent="0.35">
      <c r="A15" t="s">
        <v>16</v>
      </c>
      <c r="B15">
        <v>45735</v>
      </c>
      <c r="C15">
        <v>132</v>
      </c>
      <c r="D15">
        <v>18.260000000000002</v>
      </c>
      <c r="E15">
        <v>200</v>
      </c>
      <c r="F15" t="s">
        <v>10</v>
      </c>
      <c r="G15">
        <f t="shared" si="0"/>
        <v>7.2289156626506017</v>
      </c>
      <c r="H15">
        <f t="shared" si="1"/>
        <v>1.5151515151515151</v>
      </c>
    </row>
    <row r="16" spans="1:8" x14ac:dyDescent="0.35">
      <c r="A16" t="s">
        <v>8</v>
      </c>
      <c r="B16">
        <v>45992</v>
      </c>
      <c r="C16">
        <v>125</v>
      </c>
      <c r="D16">
        <v>13.8</v>
      </c>
      <c r="E16">
        <v>59</v>
      </c>
      <c r="F16" t="s">
        <v>7</v>
      </c>
      <c r="G16">
        <f t="shared" si="0"/>
        <v>9.0579710144927539</v>
      </c>
      <c r="H16">
        <f t="shared" si="1"/>
        <v>0.47199999999999998</v>
      </c>
    </row>
    <row r="17" spans="1:8" x14ac:dyDescent="0.35">
      <c r="A17" t="s">
        <v>48</v>
      </c>
      <c r="B17">
        <v>46008</v>
      </c>
      <c r="C17">
        <v>119</v>
      </c>
      <c r="D17">
        <v>29.33</v>
      </c>
      <c r="E17">
        <v>142</v>
      </c>
      <c r="F17" t="s">
        <v>10</v>
      </c>
      <c r="G17">
        <f t="shared" si="0"/>
        <v>4.0572792362768499</v>
      </c>
      <c r="H17">
        <f t="shared" si="1"/>
        <v>1.1932773109243697</v>
      </c>
    </row>
    <row r="18" spans="1:8" x14ac:dyDescent="0.35">
      <c r="A18" t="s">
        <v>98</v>
      </c>
      <c r="B18">
        <v>45920</v>
      </c>
      <c r="C18">
        <v>173</v>
      </c>
      <c r="D18">
        <v>22.85</v>
      </c>
      <c r="E18">
        <v>117</v>
      </c>
      <c r="F18" t="s">
        <v>7</v>
      </c>
      <c r="G18">
        <f t="shared" si="0"/>
        <v>7.5711159737417937</v>
      </c>
      <c r="H18">
        <f t="shared" si="1"/>
        <v>0.67630057803468213</v>
      </c>
    </row>
    <row r="19" spans="1:8" x14ac:dyDescent="0.35">
      <c r="A19" t="s">
        <v>15</v>
      </c>
      <c r="B19">
        <v>46021</v>
      </c>
      <c r="C19">
        <v>215</v>
      </c>
      <c r="D19">
        <v>15.93</v>
      </c>
      <c r="E19">
        <v>170</v>
      </c>
      <c r="F19" t="s">
        <v>10</v>
      </c>
      <c r="G19">
        <f t="shared" si="0"/>
        <v>13.496547394852479</v>
      </c>
      <c r="H19">
        <f t="shared" si="1"/>
        <v>0.79069767441860461</v>
      </c>
    </row>
    <row r="20" spans="1:8" x14ac:dyDescent="0.35">
      <c r="A20" t="s">
        <v>79</v>
      </c>
      <c r="B20">
        <v>45676</v>
      </c>
      <c r="C20">
        <v>197</v>
      </c>
      <c r="D20">
        <v>10.08</v>
      </c>
      <c r="E20">
        <v>137</v>
      </c>
      <c r="F20" t="s">
        <v>10</v>
      </c>
      <c r="G20">
        <f t="shared" si="0"/>
        <v>19.543650793650794</v>
      </c>
      <c r="H20">
        <f t="shared" si="1"/>
        <v>0.69543147208121825</v>
      </c>
    </row>
    <row r="21" spans="1:8" x14ac:dyDescent="0.35">
      <c r="A21" t="s">
        <v>38</v>
      </c>
      <c r="B21">
        <v>45839</v>
      </c>
      <c r="C21">
        <v>210</v>
      </c>
      <c r="D21">
        <v>24.18</v>
      </c>
      <c r="E21">
        <v>75</v>
      </c>
      <c r="F21" t="s">
        <v>10</v>
      </c>
      <c r="G21">
        <f t="shared" si="0"/>
        <v>8.6848635235732008</v>
      </c>
      <c r="H21">
        <f t="shared" si="1"/>
        <v>0.35714285714285715</v>
      </c>
    </row>
    <row r="22" spans="1:8" x14ac:dyDescent="0.35">
      <c r="A22" t="s">
        <v>36</v>
      </c>
      <c r="B22">
        <v>45823</v>
      </c>
      <c r="C22">
        <v>280</v>
      </c>
      <c r="D22">
        <v>23.95</v>
      </c>
      <c r="E22">
        <v>184</v>
      </c>
      <c r="F22" t="s">
        <v>10</v>
      </c>
      <c r="G22">
        <f t="shared" si="0"/>
        <v>11.691022964509395</v>
      </c>
      <c r="H22">
        <f t="shared" si="1"/>
        <v>0.65714285714285714</v>
      </c>
    </row>
    <row r="23" spans="1:8" x14ac:dyDescent="0.35">
      <c r="A23" t="s">
        <v>68</v>
      </c>
      <c r="B23">
        <v>45733</v>
      </c>
      <c r="C23">
        <v>131</v>
      </c>
      <c r="D23">
        <v>12.18</v>
      </c>
      <c r="E23">
        <v>131</v>
      </c>
      <c r="F23" t="s">
        <v>7</v>
      </c>
      <c r="G23">
        <f t="shared" si="0"/>
        <v>10.755336617405582</v>
      </c>
      <c r="H23">
        <f t="shared" si="1"/>
        <v>1</v>
      </c>
    </row>
    <row r="24" spans="1:8" x14ac:dyDescent="0.35">
      <c r="A24" t="s">
        <v>92</v>
      </c>
      <c r="B24">
        <v>45975</v>
      </c>
      <c r="C24">
        <v>159</v>
      </c>
      <c r="D24">
        <v>10.62</v>
      </c>
      <c r="E24">
        <v>129</v>
      </c>
      <c r="F24" t="s">
        <v>7</v>
      </c>
      <c r="G24">
        <f t="shared" si="0"/>
        <v>14.971751412429379</v>
      </c>
      <c r="H24">
        <f t="shared" si="1"/>
        <v>0.81132075471698117</v>
      </c>
    </row>
    <row r="25" spans="1:8" x14ac:dyDescent="0.35">
      <c r="A25" t="s">
        <v>104</v>
      </c>
      <c r="B25">
        <v>45817</v>
      </c>
      <c r="C25">
        <v>245</v>
      </c>
      <c r="D25">
        <v>26.51</v>
      </c>
      <c r="E25">
        <v>53</v>
      </c>
      <c r="F25" t="s">
        <v>7</v>
      </c>
      <c r="G25">
        <f t="shared" si="0"/>
        <v>9.2417955488494901</v>
      </c>
      <c r="H25">
        <f t="shared" si="1"/>
        <v>0.21632653061224491</v>
      </c>
    </row>
    <row r="26" spans="1:8" x14ac:dyDescent="0.35">
      <c r="A26" t="s">
        <v>56</v>
      </c>
      <c r="B26">
        <v>46018</v>
      </c>
      <c r="C26">
        <v>264</v>
      </c>
      <c r="D26">
        <v>10.16</v>
      </c>
      <c r="E26">
        <v>136</v>
      </c>
      <c r="F26" t="s">
        <v>7</v>
      </c>
      <c r="G26">
        <f t="shared" si="0"/>
        <v>25.984251968503937</v>
      </c>
      <c r="H26">
        <f t="shared" si="1"/>
        <v>0.51515151515151514</v>
      </c>
    </row>
    <row r="27" spans="1:8" x14ac:dyDescent="0.35">
      <c r="A27" t="s">
        <v>28</v>
      </c>
      <c r="B27">
        <v>45788</v>
      </c>
      <c r="C27">
        <v>180</v>
      </c>
      <c r="D27">
        <v>10.63</v>
      </c>
      <c r="E27">
        <v>140</v>
      </c>
      <c r="F27" t="s">
        <v>7</v>
      </c>
      <c r="G27">
        <f t="shared" si="0"/>
        <v>16.933207902163687</v>
      </c>
      <c r="H27">
        <f t="shared" si="1"/>
        <v>0.77777777777777779</v>
      </c>
    </row>
    <row r="28" spans="1:8" x14ac:dyDescent="0.35">
      <c r="A28" t="s">
        <v>62</v>
      </c>
      <c r="B28">
        <v>45840</v>
      </c>
      <c r="C28">
        <v>246</v>
      </c>
      <c r="D28">
        <v>12.54</v>
      </c>
      <c r="E28">
        <v>141</v>
      </c>
      <c r="F28" t="s">
        <v>7</v>
      </c>
      <c r="G28">
        <f t="shared" si="0"/>
        <v>19.617224880382775</v>
      </c>
      <c r="H28">
        <f t="shared" si="1"/>
        <v>0.57317073170731703</v>
      </c>
    </row>
    <row r="29" spans="1:8" x14ac:dyDescent="0.35">
      <c r="A29" t="s">
        <v>23</v>
      </c>
      <c r="B29">
        <v>45868</v>
      </c>
      <c r="C29">
        <v>113</v>
      </c>
      <c r="D29">
        <v>11.53</v>
      </c>
      <c r="E29">
        <v>179</v>
      </c>
      <c r="F29" t="s">
        <v>10</v>
      </c>
      <c r="G29">
        <f t="shared" si="0"/>
        <v>9.8005203816131843</v>
      </c>
      <c r="H29">
        <f t="shared" si="1"/>
        <v>1.584070796460177</v>
      </c>
    </row>
    <row r="30" spans="1:8" x14ac:dyDescent="0.35">
      <c r="A30" t="s">
        <v>14</v>
      </c>
      <c r="B30">
        <v>45751</v>
      </c>
      <c r="C30">
        <v>290</v>
      </c>
      <c r="D30">
        <v>17.690000000000001</v>
      </c>
      <c r="E30">
        <v>71</v>
      </c>
      <c r="F30" t="s">
        <v>10</v>
      </c>
      <c r="G30">
        <f t="shared" si="0"/>
        <v>16.393442622950818</v>
      </c>
      <c r="H30">
        <f t="shared" si="1"/>
        <v>0.24482758620689654</v>
      </c>
    </row>
    <row r="31" spans="1:8" x14ac:dyDescent="0.35">
      <c r="A31" t="s">
        <v>24</v>
      </c>
      <c r="B31">
        <v>45884</v>
      </c>
      <c r="C31">
        <v>195</v>
      </c>
      <c r="D31">
        <v>18.440000000000001</v>
      </c>
      <c r="E31">
        <v>135</v>
      </c>
      <c r="F31" t="s">
        <v>10</v>
      </c>
      <c r="G31">
        <f t="shared" si="0"/>
        <v>10.574837310195226</v>
      </c>
      <c r="H31">
        <f t="shared" si="1"/>
        <v>0.69230769230769229</v>
      </c>
    </row>
    <row r="32" spans="1:8" x14ac:dyDescent="0.35">
      <c r="A32" t="s">
        <v>97</v>
      </c>
      <c r="B32">
        <v>45907</v>
      </c>
      <c r="C32">
        <v>142</v>
      </c>
      <c r="D32">
        <v>23.74</v>
      </c>
      <c r="E32">
        <v>161</v>
      </c>
      <c r="F32" t="s">
        <v>10</v>
      </c>
      <c r="G32">
        <f t="shared" si="0"/>
        <v>5.9814658803706831</v>
      </c>
      <c r="H32">
        <f t="shared" si="1"/>
        <v>1.1338028169014085</v>
      </c>
    </row>
    <row r="33" spans="1:8" x14ac:dyDescent="0.35">
      <c r="A33" t="s">
        <v>13</v>
      </c>
      <c r="B33">
        <v>45822</v>
      </c>
      <c r="C33">
        <v>103</v>
      </c>
      <c r="D33">
        <v>16.47</v>
      </c>
      <c r="E33">
        <v>67</v>
      </c>
      <c r="F33" t="s">
        <v>7</v>
      </c>
      <c r="G33">
        <f t="shared" si="0"/>
        <v>6.2537947783849424</v>
      </c>
      <c r="H33">
        <f t="shared" si="1"/>
        <v>0.65048543689320393</v>
      </c>
    </row>
    <row r="34" spans="1:8" x14ac:dyDescent="0.35">
      <c r="A34" t="s">
        <v>88</v>
      </c>
      <c r="B34">
        <v>45878</v>
      </c>
      <c r="C34">
        <v>122</v>
      </c>
      <c r="D34">
        <v>14.58</v>
      </c>
      <c r="E34">
        <v>117</v>
      </c>
      <c r="F34" t="s">
        <v>7</v>
      </c>
      <c r="G34">
        <f t="shared" si="0"/>
        <v>8.3676268861454055</v>
      </c>
      <c r="H34">
        <f t="shared" si="1"/>
        <v>0.95901639344262291</v>
      </c>
    </row>
    <row r="35" spans="1:8" x14ac:dyDescent="0.35">
      <c r="A35" t="s">
        <v>43</v>
      </c>
      <c r="B35">
        <v>45689</v>
      </c>
      <c r="C35">
        <v>162</v>
      </c>
      <c r="D35">
        <v>12.97</v>
      </c>
      <c r="E35">
        <v>82</v>
      </c>
      <c r="F35" t="s">
        <v>7</v>
      </c>
      <c r="G35">
        <f t="shared" si="0"/>
        <v>12.490362374710871</v>
      </c>
      <c r="H35">
        <f t="shared" si="1"/>
        <v>0.50617283950617287</v>
      </c>
    </row>
    <row r="36" spans="1:8" x14ac:dyDescent="0.35">
      <c r="A36" t="s">
        <v>64</v>
      </c>
      <c r="B36">
        <v>45952</v>
      </c>
      <c r="C36">
        <v>248</v>
      </c>
      <c r="D36">
        <v>26.98</v>
      </c>
      <c r="E36">
        <v>119</v>
      </c>
      <c r="F36" t="s">
        <v>10</v>
      </c>
      <c r="G36">
        <f t="shared" si="0"/>
        <v>9.191994069681245</v>
      </c>
      <c r="H36">
        <f t="shared" si="1"/>
        <v>0.47983870967741937</v>
      </c>
    </row>
    <row r="37" spans="1:8" x14ac:dyDescent="0.35">
      <c r="A37" t="s">
        <v>12</v>
      </c>
      <c r="B37">
        <v>45957</v>
      </c>
      <c r="C37">
        <v>299</v>
      </c>
      <c r="D37">
        <v>14.57</v>
      </c>
      <c r="E37">
        <v>111</v>
      </c>
      <c r="F37" t="s">
        <v>10</v>
      </c>
      <c r="G37">
        <f t="shared" si="0"/>
        <v>20.521619766643788</v>
      </c>
      <c r="H37">
        <f t="shared" si="1"/>
        <v>0.37123745819397991</v>
      </c>
    </row>
    <row r="38" spans="1:8" x14ac:dyDescent="0.35">
      <c r="A38" t="s">
        <v>106</v>
      </c>
      <c r="B38">
        <v>45756</v>
      </c>
      <c r="C38">
        <v>186</v>
      </c>
      <c r="D38">
        <v>18.21</v>
      </c>
      <c r="E38">
        <v>64</v>
      </c>
      <c r="F38" t="s">
        <v>10</v>
      </c>
      <c r="G38">
        <f t="shared" si="0"/>
        <v>10.214168039538714</v>
      </c>
      <c r="H38">
        <f t="shared" si="1"/>
        <v>0.34408602150537637</v>
      </c>
    </row>
    <row r="39" spans="1:8" x14ac:dyDescent="0.35">
      <c r="A39" t="s">
        <v>51</v>
      </c>
      <c r="B39">
        <v>45953</v>
      </c>
      <c r="C39">
        <v>206</v>
      </c>
      <c r="D39">
        <v>13.82</v>
      </c>
      <c r="E39">
        <v>139</v>
      </c>
      <c r="F39" t="s">
        <v>7</v>
      </c>
      <c r="G39">
        <f t="shared" si="0"/>
        <v>14.905933429811867</v>
      </c>
      <c r="H39">
        <f t="shared" si="1"/>
        <v>0.67475728155339809</v>
      </c>
    </row>
    <row r="40" spans="1:8" x14ac:dyDescent="0.35">
      <c r="A40" t="s">
        <v>93</v>
      </c>
      <c r="B40">
        <v>45902</v>
      </c>
      <c r="C40">
        <v>244</v>
      </c>
      <c r="D40">
        <v>18.760000000000002</v>
      </c>
      <c r="E40">
        <v>181</v>
      </c>
      <c r="F40" t="s">
        <v>10</v>
      </c>
      <c r="G40">
        <f t="shared" si="0"/>
        <v>13.00639658848614</v>
      </c>
      <c r="H40">
        <f t="shared" si="1"/>
        <v>0.74180327868852458</v>
      </c>
    </row>
    <row r="41" spans="1:8" x14ac:dyDescent="0.35">
      <c r="A41" t="s">
        <v>96</v>
      </c>
      <c r="B41">
        <v>45675</v>
      </c>
      <c r="C41">
        <v>152</v>
      </c>
      <c r="D41">
        <v>10.94</v>
      </c>
      <c r="E41">
        <v>173</v>
      </c>
      <c r="F41" t="s">
        <v>7</v>
      </c>
      <c r="G41">
        <f t="shared" si="0"/>
        <v>13.893967093235833</v>
      </c>
      <c r="H41">
        <f t="shared" si="1"/>
        <v>1.138157894736842</v>
      </c>
    </row>
    <row r="42" spans="1:8" x14ac:dyDescent="0.35">
      <c r="A42" t="s">
        <v>74</v>
      </c>
      <c r="B42">
        <v>45803</v>
      </c>
      <c r="C42">
        <v>177</v>
      </c>
      <c r="D42">
        <v>12.39</v>
      </c>
      <c r="E42">
        <v>55</v>
      </c>
      <c r="F42" t="s">
        <v>7</v>
      </c>
      <c r="G42">
        <f t="shared" si="0"/>
        <v>14.285714285714285</v>
      </c>
      <c r="H42">
        <f t="shared" si="1"/>
        <v>0.31073446327683618</v>
      </c>
    </row>
    <row r="43" spans="1:8" x14ac:dyDescent="0.35">
      <c r="A43" t="s">
        <v>71</v>
      </c>
      <c r="B43">
        <v>45992</v>
      </c>
      <c r="C43">
        <v>117</v>
      </c>
      <c r="D43">
        <v>24.71</v>
      </c>
      <c r="E43">
        <v>145</v>
      </c>
      <c r="F43" t="s">
        <v>7</v>
      </c>
      <c r="G43">
        <f t="shared" si="0"/>
        <v>4.7349251315256975</v>
      </c>
      <c r="H43">
        <f t="shared" si="1"/>
        <v>1.2393162393162394</v>
      </c>
    </row>
    <row r="44" spans="1:8" x14ac:dyDescent="0.35">
      <c r="A44" t="s">
        <v>102</v>
      </c>
      <c r="B44">
        <v>45730</v>
      </c>
      <c r="C44">
        <v>226</v>
      </c>
      <c r="D44">
        <v>10.32</v>
      </c>
      <c r="E44">
        <v>92</v>
      </c>
      <c r="F44" t="s">
        <v>7</v>
      </c>
      <c r="G44">
        <f t="shared" si="0"/>
        <v>21.899224806201548</v>
      </c>
      <c r="H44">
        <f t="shared" si="1"/>
        <v>0.40707964601769914</v>
      </c>
    </row>
    <row r="45" spans="1:8" x14ac:dyDescent="0.35">
      <c r="A45" t="s">
        <v>37</v>
      </c>
      <c r="B45">
        <v>45915</v>
      </c>
      <c r="C45">
        <v>229</v>
      </c>
      <c r="D45">
        <v>27.41</v>
      </c>
      <c r="E45">
        <v>118</v>
      </c>
      <c r="F45" t="s">
        <v>10</v>
      </c>
      <c r="G45">
        <f t="shared" si="0"/>
        <v>8.3546151039766503</v>
      </c>
      <c r="H45">
        <f t="shared" si="1"/>
        <v>0.51528384279475981</v>
      </c>
    </row>
    <row r="46" spans="1:8" x14ac:dyDescent="0.35">
      <c r="A46" t="s">
        <v>42</v>
      </c>
      <c r="B46">
        <v>45929</v>
      </c>
      <c r="C46">
        <v>245</v>
      </c>
      <c r="D46">
        <v>23.63</v>
      </c>
      <c r="E46">
        <v>83</v>
      </c>
      <c r="F46" t="s">
        <v>10</v>
      </c>
      <c r="G46">
        <f t="shared" si="0"/>
        <v>10.368176047397377</v>
      </c>
      <c r="H46">
        <f t="shared" si="1"/>
        <v>0.33877551020408164</v>
      </c>
    </row>
    <row r="47" spans="1:8" x14ac:dyDescent="0.35">
      <c r="A47" t="s">
        <v>41</v>
      </c>
      <c r="B47">
        <v>45983</v>
      </c>
      <c r="C47">
        <v>155</v>
      </c>
      <c r="D47">
        <v>13.99</v>
      </c>
      <c r="E47">
        <v>190</v>
      </c>
      <c r="F47" t="s">
        <v>7</v>
      </c>
      <c r="G47">
        <f t="shared" si="0"/>
        <v>11.079342387419585</v>
      </c>
      <c r="H47">
        <f t="shared" si="1"/>
        <v>1.2258064516129032</v>
      </c>
    </row>
    <row r="48" spans="1:8" x14ac:dyDescent="0.35">
      <c r="A48" t="s">
        <v>54</v>
      </c>
      <c r="B48">
        <v>45829</v>
      </c>
      <c r="C48">
        <v>286</v>
      </c>
      <c r="D48">
        <v>15</v>
      </c>
      <c r="E48">
        <v>78</v>
      </c>
      <c r="F48" t="s">
        <v>7</v>
      </c>
      <c r="G48">
        <f t="shared" si="0"/>
        <v>19.066666666666666</v>
      </c>
      <c r="H48">
        <f t="shared" si="1"/>
        <v>0.27272727272727271</v>
      </c>
    </row>
    <row r="49" spans="1:8" x14ac:dyDescent="0.35">
      <c r="A49" t="s">
        <v>61</v>
      </c>
      <c r="B49">
        <v>45872</v>
      </c>
      <c r="C49">
        <v>207</v>
      </c>
      <c r="D49">
        <v>10.06</v>
      </c>
      <c r="E49">
        <v>53</v>
      </c>
      <c r="F49" t="s">
        <v>7</v>
      </c>
      <c r="G49">
        <f t="shared" si="0"/>
        <v>20.576540755467196</v>
      </c>
      <c r="H49">
        <f t="shared" si="1"/>
        <v>0.2560386473429952</v>
      </c>
    </row>
    <row r="50" spans="1:8" x14ac:dyDescent="0.35">
      <c r="A50" t="s">
        <v>39</v>
      </c>
      <c r="B50">
        <v>45959</v>
      </c>
      <c r="C50">
        <v>128</v>
      </c>
      <c r="D50">
        <v>25.19</v>
      </c>
      <c r="E50">
        <v>122</v>
      </c>
      <c r="F50" t="s">
        <v>10</v>
      </c>
      <c r="G50">
        <f t="shared" si="0"/>
        <v>5.0813815005954739</v>
      </c>
      <c r="H50">
        <f t="shared" si="1"/>
        <v>0.953125</v>
      </c>
    </row>
    <row r="51" spans="1:8" x14ac:dyDescent="0.35">
      <c r="A51" t="s">
        <v>86</v>
      </c>
      <c r="B51">
        <v>45836</v>
      </c>
      <c r="C51">
        <v>144</v>
      </c>
      <c r="D51">
        <v>18.190000000000001</v>
      </c>
      <c r="E51">
        <v>88</v>
      </c>
      <c r="F51" t="s">
        <v>7</v>
      </c>
      <c r="G51">
        <f t="shared" si="0"/>
        <v>7.9164376030786139</v>
      </c>
      <c r="H51">
        <f t="shared" si="1"/>
        <v>0.61111111111111116</v>
      </c>
    </row>
    <row r="52" spans="1:8" x14ac:dyDescent="0.35">
      <c r="A52" t="s">
        <v>78</v>
      </c>
      <c r="B52">
        <v>45788</v>
      </c>
      <c r="C52">
        <v>144</v>
      </c>
      <c r="D52">
        <v>24.63</v>
      </c>
      <c r="E52">
        <v>157</v>
      </c>
      <c r="F52" t="s">
        <v>7</v>
      </c>
      <c r="G52">
        <f t="shared" si="0"/>
        <v>5.8465286236297205</v>
      </c>
      <c r="H52">
        <f t="shared" si="1"/>
        <v>1.0902777777777777</v>
      </c>
    </row>
    <row r="53" spans="1:8" x14ac:dyDescent="0.35">
      <c r="A53" t="s">
        <v>75</v>
      </c>
      <c r="B53">
        <v>45970</v>
      </c>
      <c r="C53">
        <v>178</v>
      </c>
      <c r="D53">
        <v>22.65</v>
      </c>
      <c r="E53">
        <v>183</v>
      </c>
      <c r="F53" t="s">
        <v>7</v>
      </c>
      <c r="G53">
        <f t="shared" si="0"/>
        <v>7.8587196467991172</v>
      </c>
      <c r="H53">
        <f t="shared" si="1"/>
        <v>1.0280898876404494</v>
      </c>
    </row>
    <row r="54" spans="1:8" x14ac:dyDescent="0.35">
      <c r="A54" t="s">
        <v>103</v>
      </c>
      <c r="B54">
        <v>45703</v>
      </c>
      <c r="C54">
        <v>132</v>
      </c>
      <c r="D54">
        <v>18.440000000000001</v>
      </c>
      <c r="E54">
        <v>143</v>
      </c>
      <c r="F54" t="s">
        <v>7</v>
      </c>
      <c r="G54">
        <f t="shared" si="0"/>
        <v>7.1583514099783079</v>
      </c>
      <c r="H54">
        <f t="shared" si="1"/>
        <v>1.0833333333333333</v>
      </c>
    </row>
    <row r="55" spans="1:8" x14ac:dyDescent="0.35">
      <c r="A55" t="s">
        <v>32</v>
      </c>
      <c r="B55">
        <v>45841</v>
      </c>
      <c r="C55">
        <v>121</v>
      </c>
      <c r="D55">
        <v>21</v>
      </c>
      <c r="E55">
        <v>117</v>
      </c>
      <c r="F55" t="s">
        <v>10</v>
      </c>
      <c r="G55">
        <f t="shared" si="0"/>
        <v>5.7619047619047619</v>
      </c>
      <c r="H55">
        <f t="shared" si="1"/>
        <v>0.96694214876033058</v>
      </c>
    </row>
    <row r="56" spans="1:8" x14ac:dyDescent="0.35">
      <c r="A56" t="s">
        <v>21</v>
      </c>
      <c r="B56">
        <v>45809</v>
      </c>
      <c r="C56">
        <v>119</v>
      </c>
      <c r="D56">
        <v>29.05</v>
      </c>
      <c r="E56">
        <v>64</v>
      </c>
      <c r="F56" t="s">
        <v>7</v>
      </c>
      <c r="G56">
        <f t="shared" si="0"/>
        <v>4.096385542168675</v>
      </c>
      <c r="H56">
        <f t="shared" si="1"/>
        <v>0.53781512605042014</v>
      </c>
    </row>
    <row r="57" spans="1:8" x14ac:dyDescent="0.35">
      <c r="A57" t="s">
        <v>91</v>
      </c>
      <c r="B57">
        <v>45734</v>
      </c>
      <c r="C57">
        <v>294</v>
      </c>
      <c r="D57">
        <v>14.98</v>
      </c>
      <c r="E57">
        <v>107</v>
      </c>
      <c r="F57" t="s">
        <v>10</v>
      </c>
      <c r="G57">
        <f t="shared" si="0"/>
        <v>19.626168224299064</v>
      </c>
      <c r="H57">
        <f t="shared" si="1"/>
        <v>0.36394557823129253</v>
      </c>
    </row>
    <row r="58" spans="1:8" x14ac:dyDescent="0.35">
      <c r="A58" t="s">
        <v>100</v>
      </c>
      <c r="B58">
        <v>45763</v>
      </c>
      <c r="C58">
        <v>104</v>
      </c>
      <c r="D58">
        <v>26.17</v>
      </c>
      <c r="E58">
        <v>163</v>
      </c>
      <c r="F58" t="s">
        <v>10</v>
      </c>
      <c r="G58">
        <f t="shared" si="0"/>
        <v>3.9740160489109666</v>
      </c>
      <c r="H58">
        <f t="shared" si="1"/>
        <v>1.5673076923076923</v>
      </c>
    </row>
    <row r="59" spans="1:8" x14ac:dyDescent="0.35">
      <c r="A59" t="s">
        <v>33</v>
      </c>
      <c r="B59">
        <v>46002</v>
      </c>
      <c r="C59">
        <v>204</v>
      </c>
      <c r="D59">
        <v>12.1</v>
      </c>
      <c r="E59">
        <v>123</v>
      </c>
      <c r="F59" t="s">
        <v>7</v>
      </c>
      <c r="G59">
        <f t="shared" si="0"/>
        <v>16.859504132231404</v>
      </c>
      <c r="H59">
        <f t="shared" si="1"/>
        <v>0.6029411764705882</v>
      </c>
    </row>
    <row r="60" spans="1:8" x14ac:dyDescent="0.35">
      <c r="A60" t="s">
        <v>46</v>
      </c>
      <c r="B60">
        <v>45899</v>
      </c>
      <c r="C60">
        <v>220</v>
      </c>
      <c r="D60">
        <v>25.92</v>
      </c>
      <c r="E60">
        <v>121</v>
      </c>
      <c r="F60" t="s">
        <v>10</v>
      </c>
      <c r="G60">
        <f t="shared" si="0"/>
        <v>8.4876543209876534</v>
      </c>
      <c r="H60">
        <f t="shared" si="1"/>
        <v>0.55000000000000004</v>
      </c>
    </row>
    <row r="61" spans="1:8" x14ac:dyDescent="0.35">
      <c r="A61" t="s">
        <v>69</v>
      </c>
      <c r="B61">
        <v>45983</v>
      </c>
      <c r="C61">
        <v>207</v>
      </c>
      <c r="D61">
        <v>13.76</v>
      </c>
      <c r="E61">
        <v>85</v>
      </c>
      <c r="F61" t="s">
        <v>7</v>
      </c>
      <c r="G61">
        <f t="shared" si="0"/>
        <v>15.043604651162791</v>
      </c>
      <c r="H61">
        <f t="shared" si="1"/>
        <v>0.41062801932367149</v>
      </c>
    </row>
    <row r="62" spans="1:8" x14ac:dyDescent="0.35">
      <c r="A62" t="s">
        <v>99</v>
      </c>
      <c r="B62">
        <v>45732</v>
      </c>
      <c r="C62">
        <v>263</v>
      </c>
      <c r="D62">
        <v>10.46</v>
      </c>
      <c r="E62">
        <v>147</v>
      </c>
      <c r="F62" t="s">
        <v>10</v>
      </c>
      <c r="G62">
        <f t="shared" si="0"/>
        <v>25.143403441682597</v>
      </c>
      <c r="H62">
        <f t="shared" si="1"/>
        <v>0.55893536121673004</v>
      </c>
    </row>
    <row r="63" spans="1:8" x14ac:dyDescent="0.35">
      <c r="A63" t="s">
        <v>105</v>
      </c>
      <c r="B63">
        <v>45852</v>
      </c>
      <c r="C63">
        <v>144</v>
      </c>
      <c r="D63">
        <v>10.199999999999999</v>
      </c>
      <c r="E63">
        <v>137</v>
      </c>
      <c r="F63" t="s">
        <v>10</v>
      </c>
      <c r="G63">
        <f t="shared" si="0"/>
        <v>14.117647058823531</v>
      </c>
      <c r="H63">
        <f t="shared" si="1"/>
        <v>0.95138888888888884</v>
      </c>
    </row>
    <row r="64" spans="1:8" x14ac:dyDescent="0.35">
      <c r="A64" t="s">
        <v>94</v>
      </c>
      <c r="B64">
        <v>45732</v>
      </c>
      <c r="C64">
        <v>144</v>
      </c>
      <c r="D64">
        <v>20.74</v>
      </c>
      <c r="E64">
        <v>151</v>
      </c>
      <c r="F64" t="s">
        <v>10</v>
      </c>
      <c r="G64">
        <f t="shared" si="0"/>
        <v>6.943105110896818</v>
      </c>
      <c r="H64">
        <f t="shared" si="1"/>
        <v>1.0486111111111112</v>
      </c>
    </row>
    <row r="65" spans="1:8" x14ac:dyDescent="0.35">
      <c r="A65" t="s">
        <v>77</v>
      </c>
      <c r="B65">
        <v>45840</v>
      </c>
      <c r="C65">
        <v>137</v>
      </c>
      <c r="D65">
        <v>13.67</v>
      </c>
      <c r="E65">
        <v>171</v>
      </c>
      <c r="F65" t="s">
        <v>7</v>
      </c>
      <c r="G65">
        <f t="shared" si="0"/>
        <v>10.02194586686174</v>
      </c>
      <c r="H65">
        <f t="shared" si="1"/>
        <v>1.2481751824817517</v>
      </c>
    </row>
    <row r="66" spans="1:8" x14ac:dyDescent="0.35">
      <c r="A66" t="s">
        <v>25</v>
      </c>
      <c r="B66">
        <v>45690</v>
      </c>
      <c r="C66">
        <v>227</v>
      </c>
      <c r="D66">
        <v>14.16</v>
      </c>
      <c r="E66">
        <v>119</v>
      </c>
      <c r="F66" t="s">
        <v>10</v>
      </c>
      <c r="G66">
        <f t="shared" si="0"/>
        <v>16.031073446327685</v>
      </c>
      <c r="H66">
        <f t="shared" si="1"/>
        <v>0.52422907488986781</v>
      </c>
    </row>
    <row r="67" spans="1:8" x14ac:dyDescent="0.35">
      <c r="A67" t="s">
        <v>82</v>
      </c>
      <c r="B67">
        <v>45976</v>
      </c>
      <c r="C67">
        <v>210</v>
      </c>
      <c r="D67">
        <v>21.08</v>
      </c>
      <c r="E67">
        <v>195</v>
      </c>
      <c r="F67" t="s">
        <v>10</v>
      </c>
      <c r="G67">
        <f t="shared" ref="G67:G101" si="2">C67/D67</f>
        <v>9.9620493358633784</v>
      </c>
      <c r="H67">
        <f t="shared" ref="H67:H101" si="3">E67/C67</f>
        <v>0.9285714285714286</v>
      </c>
    </row>
    <row r="68" spans="1:8" x14ac:dyDescent="0.35">
      <c r="A68" t="s">
        <v>101</v>
      </c>
      <c r="B68">
        <v>45797</v>
      </c>
      <c r="C68">
        <v>237</v>
      </c>
      <c r="D68">
        <v>19.899999999999999</v>
      </c>
      <c r="E68">
        <v>86</v>
      </c>
      <c r="F68" t="s">
        <v>10</v>
      </c>
      <c r="G68">
        <f t="shared" si="2"/>
        <v>11.909547738693469</v>
      </c>
      <c r="H68">
        <f t="shared" si="3"/>
        <v>0.3628691983122363</v>
      </c>
    </row>
    <row r="69" spans="1:8" x14ac:dyDescent="0.35">
      <c r="A69" t="s">
        <v>87</v>
      </c>
      <c r="B69">
        <v>45817</v>
      </c>
      <c r="C69">
        <v>293</v>
      </c>
      <c r="D69">
        <v>12.74</v>
      </c>
      <c r="E69">
        <v>172</v>
      </c>
      <c r="F69" t="s">
        <v>7</v>
      </c>
      <c r="G69">
        <f t="shared" si="2"/>
        <v>22.998430141287283</v>
      </c>
      <c r="H69">
        <f t="shared" si="3"/>
        <v>0.58703071672354945</v>
      </c>
    </row>
    <row r="70" spans="1:8" x14ac:dyDescent="0.35">
      <c r="A70" t="s">
        <v>47</v>
      </c>
      <c r="B70">
        <v>45893</v>
      </c>
      <c r="C70">
        <v>139</v>
      </c>
      <c r="D70">
        <v>21.96</v>
      </c>
      <c r="E70">
        <v>119</v>
      </c>
      <c r="F70" t="s">
        <v>10</v>
      </c>
      <c r="G70">
        <f t="shared" si="2"/>
        <v>6.3296903460837886</v>
      </c>
      <c r="H70">
        <f t="shared" si="3"/>
        <v>0.85611510791366907</v>
      </c>
    </row>
    <row r="71" spans="1:8" x14ac:dyDescent="0.35">
      <c r="A71" t="s">
        <v>18</v>
      </c>
      <c r="B71">
        <v>45900</v>
      </c>
      <c r="C71">
        <v>298</v>
      </c>
      <c r="D71">
        <v>15.26</v>
      </c>
      <c r="E71">
        <v>172</v>
      </c>
      <c r="F71" t="s">
        <v>10</v>
      </c>
      <c r="G71">
        <f t="shared" si="2"/>
        <v>19.528178243774573</v>
      </c>
      <c r="H71">
        <f t="shared" si="3"/>
        <v>0.57718120805369133</v>
      </c>
    </row>
    <row r="72" spans="1:8" x14ac:dyDescent="0.35">
      <c r="A72" t="s">
        <v>50</v>
      </c>
      <c r="B72">
        <v>45973</v>
      </c>
      <c r="C72">
        <v>240</v>
      </c>
      <c r="D72">
        <v>19.920000000000002</v>
      </c>
      <c r="E72">
        <v>50</v>
      </c>
      <c r="F72" t="s">
        <v>7</v>
      </c>
      <c r="G72">
        <f t="shared" si="2"/>
        <v>12.048192771084336</v>
      </c>
      <c r="H72">
        <f t="shared" si="3"/>
        <v>0.20833333333333334</v>
      </c>
    </row>
    <row r="73" spans="1:8" x14ac:dyDescent="0.35">
      <c r="A73" t="s">
        <v>27</v>
      </c>
      <c r="B73">
        <v>45938</v>
      </c>
      <c r="C73">
        <v>153</v>
      </c>
      <c r="D73">
        <v>27.49</v>
      </c>
      <c r="E73">
        <v>183</v>
      </c>
      <c r="F73" t="s">
        <v>7</v>
      </c>
      <c r="G73">
        <f t="shared" si="2"/>
        <v>5.565660240087305</v>
      </c>
      <c r="H73">
        <f t="shared" si="3"/>
        <v>1.196078431372549</v>
      </c>
    </row>
    <row r="74" spans="1:8" x14ac:dyDescent="0.35">
      <c r="A74" t="s">
        <v>76</v>
      </c>
      <c r="B74">
        <v>45992</v>
      </c>
      <c r="C74">
        <v>172</v>
      </c>
      <c r="D74">
        <v>10.14</v>
      </c>
      <c r="E74">
        <v>131</v>
      </c>
      <c r="F74" t="s">
        <v>10</v>
      </c>
      <c r="G74">
        <f t="shared" si="2"/>
        <v>16.962524654832347</v>
      </c>
      <c r="H74">
        <f t="shared" si="3"/>
        <v>0.76162790697674421</v>
      </c>
    </row>
    <row r="75" spans="1:8" x14ac:dyDescent="0.35">
      <c r="A75" t="s">
        <v>55</v>
      </c>
      <c r="B75">
        <v>45766</v>
      </c>
      <c r="C75">
        <v>235</v>
      </c>
      <c r="D75">
        <v>18.38</v>
      </c>
      <c r="E75">
        <v>117</v>
      </c>
      <c r="F75" t="s">
        <v>10</v>
      </c>
      <c r="G75">
        <f t="shared" si="2"/>
        <v>12.785636561479871</v>
      </c>
      <c r="H75">
        <f t="shared" si="3"/>
        <v>0.49787234042553191</v>
      </c>
    </row>
    <row r="76" spans="1:8" x14ac:dyDescent="0.35">
      <c r="A76" t="s">
        <v>81</v>
      </c>
      <c r="B76">
        <v>45868</v>
      </c>
      <c r="C76">
        <v>228</v>
      </c>
      <c r="D76">
        <v>11.48</v>
      </c>
      <c r="E76">
        <v>200</v>
      </c>
      <c r="F76" t="s">
        <v>7</v>
      </c>
      <c r="G76">
        <f t="shared" si="2"/>
        <v>19.860627177700348</v>
      </c>
      <c r="H76">
        <f t="shared" si="3"/>
        <v>0.8771929824561403</v>
      </c>
    </row>
    <row r="77" spans="1:8" x14ac:dyDescent="0.35">
      <c r="A77" t="s">
        <v>20</v>
      </c>
      <c r="B77">
        <v>45988</v>
      </c>
      <c r="C77">
        <v>129</v>
      </c>
      <c r="D77">
        <v>20.52</v>
      </c>
      <c r="E77">
        <v>95</v>
      </c>
      <c r="F77" t="s">
        <v>10</v>
      </c>
      <c r="G77">
        <f t="shared" si="2"/>
        <v>6.2865497076023393</v>
      </c>
      <c r="H77">
        <f t="shared" si="3"/>
        <v>0.73643410852713176</v>
      </c>
    </row>
    <row r="78" spans="1:8" x14ac:dyDescent="0.35">
      <c r="A78" t="s">
        <v>85</v>
      </c>
      <c r="B78">
        <v>45877</v>
      </c>
      <c r="C78">
        <v>106</v>
      </c>
      <c r="D78">
        <v>16.43</v>
      </c>
      <c r="E78">
        <v>171</v>
      </c>
      <c r="F78" t="s">
        <v>10</v>
      </c>
      <c r="G78">
        <f t="shared" si="2"/>
        <v>6.4516129032258069</v>
      </c>
      <c r="H78">
        <f t="shared" si="3"/>
        <v>1.6132075471698113</v>
      </c>
    </row>
    <row r="79" spans="1:8" x14ac:dyDescent="0.35">
      <c r="A79" t="s">
        <v>26</v>
      </c>
      <c r="B79">
        <v>45852</v>
      </c>
      <c r="C79">
        <v>208</v>
      </c>
      <c r="D79">
        <v>15.62</v>
      </c>
      <c r="E79">
        <v>91</v>
      </c>
      <c r="F79" t="s">
        <v>10</v>
      </c>
      <c r="G79">
        <f t="shared" si="2"/>
        <v>13.316261203585148</v>
      </c>
      <c r="H79">
        <f t="shared" si="3"/>
        <v>0.4375</v>
      </c>
    </row>
    <row r="80" spans="1:8" x14ac:dyDescent="0.35">
      <c r="A80" t="s">
        <v>107</v>
      </c>
      <c r="B80">
        <v>45678</v>
      </c>
      <c r="C80">
        <v>295</v>
      </c>
      <c r="D80">
        <v>20.25</v>
      </c>
      <c r="E80">
        <v>120</v>
      </c>
      <c r="F80" t="s">
        <v>10</v>
      </c>
      <c r="G80">
        <f t="shared" si="2"/>
        <v>14.567901234567902</v>
      </c>
      <c r="H80">
        <f t="shared" si="3"/>
        <v>0.40677966101694918</v>
      </c>
    </row>
    <row r="81" spans="1:8" x14ac:dyDescent="0.35">
      <c r="A81" t="s">
        <v>53</v>
      </c>
      <c r="B81">
        <v>45942</v>
      </c>
      <c r="C81">
        <v>108</v>
      </c>
      <c r="D81">
        <v>24.49</v>
      </c>
      <c r="E81">
        <v>126</v>
      </c>
      <c r="F81" t="s">
        <v>7</v>
      </c>
      <c r="G81">
        <f t="shared" si="2"/>
        <v>4.409963250306248</v>
      </c>
      <c r="H81">
        <f t="shared" si="3"/>
        <v>1.1666666666666667</v>
      </c>
    </row>
    <row r="82" spans="1:8" x14ac:dyDescent="0.35">
      <c r="A82" t="s">
        <v>52</v>
      </c>
      <c r="B82">
        <v>45836</v>
      </c>
      <c r="C82">
        <v>211</v>
      </c>
      <c r="D82">
        <v>20.85</v>
      </c>
      <c r="E82">
        <v>55</v>
      </c>
      <c r="F82" t="s">
        <v>7</v>
      </c>
      <c r="G82">
        <f t="shared" si="2"/>
        <v>10.119904076738608</v>
      </c>
      <c r="H82">
        <f t="shared" si="3"/>
        <v>0.26066350710900477</v>
      </c>
    </row>
    <row r="83" spans="1:8" x14ac:dyDescent="0.35">
      <c r="A83" t="s">
        <v>6</v>
      </c>
      <c r="B83">
        <v>45875</v>
      </c>
      <c r="C83">
        <v>270</v>
      </c>
      <c r="D83">
        <v>18.600000000000001</v>
      </c>
      <c r="E83">
        <v>187</v>
      </c>
      <c r="F83" t="s">
        <v>7</v>
      </c>
      <c r="G83">
        <f t="shared" si="2"/>
        <v>14.516129032258064</v>
      </c>
      <c r="H83">
        <f t="shared" si="3"/>
        <v>0.69259259259259254</v>
      </c>
    </row>
    <row r="84" spans="1:8" x14ac:dyDescent="0.35">
      <c r="A84" t="s">
        <v>66</v>
      </c>
      <c r="B84">
        <v>46005</v>
      </c>
      <c r="C84">
        <v>204</v>
      </c>
      <c r="D84">
        <v>14.78</v>
      </c>
      <c r="E84">
        <v>158</v>
      </c>
      <c r="F84" t="s">
        <v>7</v>
      </c>
      <c r="G84">
        <f t="shared" si="2"/>
        <v>13.802435723951286</v>
      </c>
      <c r="H84">
        <f t="shared" si="3"/>
        <v>0.77450980392156865</v>
      </c>
    </row>
    <row r="85" spans="1:8" x14ac:dyDescent="0.35">
      <c r="A85" t="s">
        <v>30</v>
      </c>
      <c r="B85">
        <v>45834</v>
      </c>
      <c r="C85">
        <v>171</v>
      </c>
      <c r="D85">
        <v>14.63</v>
      </c>
      <c r="E85">
        <v>161</v>
      </c>
      <c r="F85" t="s">
        <v>7</v>
      </c>
      <c r="G85">
        <f t="shared" si="2"/>
        <v>11.688311688311687</v>
      </c>
      <c r="H85">
        <f t="shared" si="3"/>
        <v>0.94152046783625731</v>
      </c>
    </row>
    <row r="86" spans="1:8" x14ac:dyDescent="0.35">
      <c r="A86" t="s">
        <v>59</v>
      </c>
      <c r="B86">
        <v>45693</v>
      </c>
      <c r="C86">
        <v>168</v>
      </c>
      <c r="D86">
        <v>20.309999999999999</v>
      </c>
      <c r="E86">
        <v>67</v>
      </c>
      <c r="F86" t="s">
        <v>10</v>
      </c>
      <c r="G86">
        <f t="shared" si="2"/>
        <v>8.271787296898081</v>
      </c>
      <c r="H86">
        <f t="shared" si="3"/>
        <v>0.39880952380952384</v>
      </c>
    </row>
    <row r="87" spans="1:8" x14ac:dyDescent="0.35">
      <c r="A87" t="s">
        <v>63</v>
      </c>
      <c r="B87">
        <v>45704</v>
      </c>
      <c r="C87">
        <v>228</v>
      </c>
      <c r="D87">
        <v>20.25</v>
      </c>
      <c r="E87">
        <v>98</v>
      </c>
      <c r="F87" t="s">
        <v>10</v>
      </c>
      <c r="G87">
        <f t="shared" si="2"/>
        <v>11.25925925925926</v>
      </c>
      <c r="H87">
        <f t="shared" si="3"/>
        <v>0.42982456140350878</v>
      </c>
    </row>
    <row r="88" spans="1:8" x14ac:dyDescent="0.35">
      <c r="A88" t="s">
        <v>17</v>
      </c>
      <c r="B88">
        <v>45821</v>
      </c>
      <c r="C88">
        <v>206</v>
      </c>
      <c r="D88">
        <v>11.14</v>
      </c>
      <c r="E88">
        <v>88</v>
      </c>
      <c r="F88" t="s">
        <v>10</v>
      </c>
      <c r="G88">
        <f t="shared" si="2"/>
        <v>18.491921005385997</v>
      </c>
      <c r="H88">
        <f t="shared" si="3"/>
        <v>0.42718446601941745</v>
      </c>
    </row>
    <row r="89" spans="1:8" x14ac:dyDescent="0.35">
      <c r="A89" t="s">
        <v>65</v>
      </c>
      <c r="B89">
        <v>45763</v>
      </c>
      <c r="C89">
        <v>242</v>
      </c>
      <c r="D89">
        <v>15.21</v>
      </c>
      <c r="E89">
        <v>131</v>
      </c>
      <c r="F89" t="s">
        <v>7</v>
      </c>
      <c r="G89">
        <f t="shared" si="2"/>
        <v>15.910585141354371</v>
      </c>
      <c r="H89">
        <f t="shared" si="3"/>
        <v>0.54132231404958675</v>
      </c>
    </row>
    <row r="90" spans="1:8" x14ac:dyDescent="0.35">
      <c r="A90" t="s">
        <v>70</v>
      </c>
      <c r="B90">
        <v>45731</v>
      </c>
      <c r="C90">
        <v>113</v>
      </c>
      <c r="D90">
        <v>12.62</v>
      </c>
      <c r="E90">
        <v>122</v>
      </c>
      <c r="F90" t="s">
        <v>10</v>
      </c>
      <c r="G90">
        <f t="shared" si="2"/>
        <v>8.9540412044374023</v>
      </c>
      <c r="H90">
        <f t="shared" si="3"/>
        <v>1.0796460176991149</v>
      </c>
    </row>
    <row r="91" spans="1:8" x14ac:dyDescent="0.35">
      <c r="A91" t="s">
        <v>31</v>
      </c>
      <c r="B91">
        <v>45720</v>
      </c>
      <c r="C91">
        <v>254</v>
      </c>
      <c r="D91">
        <v>25.89</v>
      </c>
      <c r="E91">
        <v>151</v>
      </c>
      <c r="F91" t="s">
        <v>10</v>
      </c>
      <c r="G91">
        <f t="shared" si="2"/>
        <v>9.8107377365778294</v>
      </c>
      <c r="H91">
        <f t="shared" si="3"/>
        <v>0.59448818897637801</v>
      </c>
    </row>
    <row r="92" spans="1:8" x14ac:dyDescent="0.35">
      <c r="A92" t="s">
        <v>57</v>
      </c>
      <c r="B92">
        <v>45969</v>
      </c>
      <c r="C92">
        <v>159</v>
      </c>
      <c r="D92">
        <v>12.43</v>
      </c>
      <c r="E92">
        <v>183</v>
      </c>
      <c r="F92" t="s">
        <v>7</v>
      </c>
      <c r="G92">
        <f t="shared" si="2"/>
        <v>12.791633145615446</v>
      </c>
      <c r="H92">
        <f t="shared" si="3"/>
        <v>1.1509433962264151</v>
      </c>
    </row>
    <row r="93" spans="1:8" x14ac:dyDescent="0.35">
      <c r="A93" t="s">
        <v>29</v>
      </c>
      <c r="B93">
        <v>45781</v>
      </c>
      <c r="C93">
        <v>225</v>
      </c>
      <c r="D93">
        <v>10.199999999999999</v>
      </c>
      <c r="E93">
        <v>93</v>
      </c>
      <c r="F93" t="s">
        <v>10</v>
      </c>
      <c r="G93">
        <f t="shared" si="2"/>
        <v>22.058823529411764</v>
      </c>
      <c r="H93">
        <f t="shared" si="3"/>
        <v>0.41333333333333333</v>
      </c>
    </row>
    <row r="94" spans="1:8" x14ac:dyDescent="0.35">
      <c r="A94" t="s">
        <v>90</v>
      </c>
      <c r="B94">
        <v>45731</v>
      </c>
      <c r="C94">
        <v>266</v>
      </c>
      <c r="D94">
        <v>17.16</v>
      </c>
      <c r="E94">
        <v>110</v>
      </c>
      <c r="F94" t="s">
        <v>7</v>
      </c>
      <c r="G94">
        <f t="shared" si="2"/>
        <v>15.501165501165501</v>
      </c>
      <c r="H94">
        <f t="shared" si="3"/>
        <v>0.41353383458646614</v>
      </c>
    </row>
    <row r="95" spans="1:8" x14ac:dyDescent="0.35">
      <c r="A95" t="s">
        <v>45</v>
      </c>
      <c r="B95">
        <v>45795</v>
      </c>
      <c r="C95">
        <v>125</v>
      </c>
      <c r="D95">
        <v>20.49</v>
      </c>
      <c r="E95">
        <v>171</v>
      </c>
      <c r="F95" t="s">
        <v>10</v>
      </c>
      <c r="G95">
        <f t="shared" si="2"/>
        <v>6.1005368472425578</v>
      </c>
      <c r="H95">
        <f t="shared" si="3"/>
        <v>1.3680000000000001</v>
      </c>
    </row>
    <row r="96" spans="1:8" x14ac:dyDescent="0.35">
      <c r="A96" t="s">
        <v>11</v>
      </c>
      <c r="B96">
        <v>45976</v>
      </c>
      <c r="C96">
        <v>176</v>
      </c>
      <c r="D96">
        <v>17.32</v>
      </c>
      <c r="E96">
        <v>63</v>
      </c>
      <c r="F96" t="s">
        <v>7</v>
      </c>
      <c r="G96">
        <f t="shared" si="2"/>
        <v>10.161662817551964</v>
      </c>
      <c r="H96">
        <f t="shared" si="3"/>
        <v>0.35795454545454547</v>
      </c>
    </row>
    <row r="97" spans="1:10" x14ac:dyDescent="0.35">
      <c r="A97" t="s">
        <v>80</v>
      </c>
      <c r="B97">
        <v>45685</v>
      </c>
      <c r="C97">
        <v>265</v>
      </c>
      <c r="D97">
        <v>17.170000000000002</v>
      </c>
      <c r="E97">
        <v>147</v>
      </c>
      <c r="F97" t="s">
        <v>7</v>
      </c>
      <c r="G97">
        <f t="shared" si="2"/>
        <v>15.433896330809549</v>
      </c>
      <c r="H97">
        <f t="shared" si="3"/>
        <v>0.55471698113207546</v>
      </c>
      <c r="J97" t="s">
        <v>119</v>
      </c>
    </row>
    <row r="98" spans="1:10" x14ac:dyDescent="0.35">
      <c r="A98" t="s">
        <v>83</v>
      </c>
      <c r="B98">
        <v>45737</v>
      </c>
      <c r="C98">
        <v>219</v>
      </c>
      <c r="D98">
        <v>13.14</v>
      </c>
      <c r="E98">
        <v>145</v>
      </c>
      <c r="F98" t="s">
        <v>10</v>
      </c>
      <c r="G98">
        <f t="shared" si="2"/>
        <v>16.666666666666664</v>
      </c>
      <c r="H98">
        <f t="shared" si="3"/>
        <v>0.66210045662100458</v>
      </c>
    </row>
    <row r="99" spans="1:10" x14ac:dyDescent="0.35">
      <c r="A99" t="s">
        <v>35</v>
      </c>
      <c r="B99">
        <v>45678</v>
      </c>
      <c r="C99">
        <v>237</v>
      </c>
      <c r="D99">
        <v>13.15</v>
      </c>
      <c r="E99">
        <v>103</v>
      </c>
      <c r="F99" t="s">
        <v>7</v>
      </c>
      <c r="G99">
        <f t="shared" si="2"/>
        <v>18.022813688212928</v>
      </c>
      <c r="H99">
        <f t="shared" si="3"/>
        <v>0.43459915611814348</v>
      </c>
    </row>
    <row r="100" spans="1:10" x14ac:dyDescent="0.35">
      <c r="A100" t="s">
        <v>60</v>
      </c>
      <c r="B100">
        <v>45685</v>
      </c>
      <c r="C100">
        <v>162</v>
      </c>
      <c r="D100">
        <v>21.15</v>
      </c>
      <c r="E100">
        <v>66</v>
      </c>
      <c r="F100" t="s">
        <v>10</v>
      </c>
      <c r="G100">
        <f t="shared" si="2"/>
        <v>7.6595744680851068</v>
      </c>
      <c r="H100">
        <f t="shared" si="3"/>
        <v>0.40740740740740738</v>
      </c>
    </row>
    <row r="101" spans="1:10" x14ac:dyDescent="0.35">
      <c r="A101" t="s">
        <v>72</v>
      </c>
      <c r="B101">
        <v>45706</v>
      </c>
      <c r="C101">
        <v>287</v>
      </c>
      <c r="D101">
        <v>23.13</v>
      </c>
      <c r="E101">
        <v>177</v>
      </c>
      <c r="F101" t="s">
        <v>10</v>
      </c>
      <c r="G101">
        <f t="shared" si="2"/>
        <v>12.408127972330307</v>
      </c>
      <c r="H101">
        <f t="shared" si="3"/>
        <v>0.61672473867595823</v>
      </c>
    </row>
  </sheetData>
  <sortState ref="A2:F100001">
    <sortCondition ref="A2:A100001"/>
  </sortState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4"/>
  <sheetViews>
    <sheetView zoomScale="99" workbookViewId="0">
      <selection activeCell="G10" sqref="G10"/>
    </sheetView>
  </sheetViews>
  <sheetFormatPr defaultRowHeight="14.5" x14ac:dyDescent="0.35"/>
  <cols>
    <col min="1" max="1" width="12.453125" bestFit="1" customWidth="1"/>
    <col min="2" max="2" width="22.36328125" bestFit="1" customWidth="1"/>
    <col min="3" max="3" width="26" customWidth="1"/>
    <col min="4" max="4" width="28.6328125" bestFit="1" customWidth="1"/>
    <col min="7" max="7" width="10.90625" customWidth="1"/>
    <col min="8" max="8" width="23.7265625" customWidth="1"/>
  </cols>
  <sheetData>
    <row r="1" spans="1:9" x14ac:dyDescent="0.35">
      <c r="G1" s="15" t="s">
        <v>118</v>
      </c>
      <c r="H1" s="15"/>
    </row>
    <row r="3" spans="1:9" x14ac:dyDescent="0.35">
      <c r="A3" s="10" t="s">
        <v>110</v>
      </c>
      <c r="B3" t="s">
        <v>112</v>
      </c>
      <c r="C3" t="s">
        <v>113</v>
      </c>
      <c r="D3" t="s">
        <v>114</v>
      </c>
      <c r="G3" t="s">
        <v>116</v>
      </c>
      <c r="H3" s="14" t="s">
        <v>117</v>
      </c>
    </row>
    <row r="4" spans="1:9" x14ac:dyDescent="0.35">
      <c r="A4" s="11" t="s">
        <v>34</v>
      </c>
      <c r="B4" s="12">
        <v>7.829301075268817</v>
      </c>
      <c r="C4" s="12">
        <v>51</v>
      </c>
      <c r="D4" s="12">
        <v>29.76</v>
      </c>
      <c r="G4" t="s">
        <v>9</v>
      </c>
      <c r="H4">
        <f>VLOOKUP(G4,Data!A1:H101,3,FALSE)</f>
        <v>243</v>
      </c>
    </row>
    <row r="5" spans="1:9" x14ac:dyDescent="0.35">
      <c r="A5" s="11" t="s">
        <v>89</v>
      </c>
      <c r="B5" s="12">
        <v>4.7570850202429149</v>
      </c>
      <c r="C5" s="12">
        <v>93</v>
      </c>
      <c r="D5" s="12">
        <v>29.64</v>
      </c>
    </row>
    <row r="6" spans="1:9" x14ac:dyDescent="0.35">
      <c r="A6" s="11" t="s">
        <v>95</v>
      </c>
      <c r="B6" s="12">
        <v>7.6057605760576061</v>
      </c>
      <c r="C6" s="12">
        <v>99</v>
      </c>
      <c r="D6" s="12">
        <v>22.22</v>
      </c>
    </row>
    <row r="7" spans="1:9" x14ac:dyDescent="0.35">
      <c r="A7" s="11" t="s">
        <v>9</v>
      </c>
      <c r="B7" s="12">
        <v>19.486768243785082</v>
      </c>
      <c r="C7" s="12">
        <v>83</v>
      </c>
      <c r="D7" s="12">
        <v>12.47</v>
      </c>
      <c r="G7" t="s">
        <v>116</v>
      </c>
      <c r="H7" t="s">
        <v>3</v>
      </c>
      <c r="I7" t="s">
        <v>5</v>
      </c>
    </row>
    <row r="8" spans="1:9" x14ac:dyDescent="0.35">
      <c r="A8" s="11" t="s">
        <v>22</v>
      </c>
      <c r="B8" s="12">
        <v>10.36970243462579</v>
      </c>
      <c r="C8" s="12">
        <v>54</v>
      </c>
      <c r="D8" s="12">
        <v>22.18</v>
      </c>
      <c r="G8" t="s">
        <v>22</v>
      </c>
      <c r="H8">
        <f>VLOOKUP(G8,Data!A2:H101,4,FALSE)</f>
        <v>22.18</v>
      </c>
      <c r="I8" t="str">
        <f>VLOOKUP(G8,Data!A2:H101,6,FALSE)</f>
        <v>In Service</v>
      </c>
    </row>
    <row r="9" spans="1:9" x14ac:dyDescent="0.35">
      <c r="A9" s="11" t="s">
        <v>44</v>
      </c>
      <c r="B9" s="12">
        <v>4.8882681564245809</v>
      </c>
      <c r="C9" s="12">
        <v>148</v>
      </c>
      <c r="D9" s="12">
        <v>21.48</v>
      </c>
    </row>
    <row r="10" spans="1:9" x14ac:dyDescent="0.35">
      <c r="A10" s="11" t="s">
        <v>84</v>
      </c>
      <c r="B10" s="12">
        <v>8.816326530612244</v>
      </c>
      <c r="C10" s="12">
        <v>64</v>
      </c>
      <c r="D10" s="12">
        <v>24.5</v>
      </c>
    </row>
    <row r="11" spans="1:9" x14ac:dyDescent="0.35">
      <c r="A11" s="11" t="s">
        <v>73</v>
      </c>
      <c r="B11" s="12">
        <v>13.931718061674008</v>
      </c>
      <c r="C11" s="12">
        <v>145</v>
      </c>
      <c r="D11" s="12">
        <v>18.16</v>
      </c>
    </row>
    <row r="12" spans="1:9" x14ac:dyDescent="0.35">
      <c r="A12" s="11" t="s">
        <v>58</v>
      </c>
      <c r="B12" s="12">
        <v>14.464993394980185</v>
      </c>
      <c r="C12" s="12">
        <v>146</v>
      </c>
      <c r="D12" s="12">
        <v>15.14</v>
      </c>
    </row>
    <row r="13" spans="1:9" x14ac:dyDescent="0.35">
      <c r="A13" s="11" t="s">
        <v>67</v>
      </c>
      <c r="B13" s="12">
        <v>10.088563727377744</v>
      </c>
      <c r="C13" s="12">
        <v>165</v>
      </c>
      <c r="D13" s="12">
        <v>25.97</v>
      </c>
    </row>
    <row r="14" spans="1:9" x14ac:dyDescent="0.35">
      <c r="A14" s="11" t="s">
        <v>49</v>
      </c>
      <c r="B14" s="12">
        <v>13.333333333333334</v>
      </c>
      <c r="C14" s="12">
        <v>167</v>
      </c>
      <c r="D14" s="12">
        <v>13.2</v>
      </c>
    </row>
    <row r="15" spans="1:9" x14ac:dyDescent="0.35">
      <c r="A15" s="11" t="s">
        <v>19</v>
      </c>
      <c r="B15" s="12">
        <v>20.602662929222145</v>
      </c>
      <c r="C15" s="12">
        <v>148</v>
      </c>
      <c r="D15" s="12">
        <v>14.27</v>
      </c>
    </row>
    <row r="16" spans="1:9" x14ac:dyDescent="0.35">
      <c r="A16" s="11" t="s">
        <v>40</v>
      </c>
      <c r="B16" s="12">
        <v>7.3446327683615822</v>
      </c>
      <c r="C16" s="12">
        <v>52</v>
      </c>
      <c r="D16" s="12">
        <v>19.47</v>
      </c>
    </row>
    <row r="17" spans="1:4" x14ac:dyDescent="0.35">
      <c r="A17" s="11" t="s">
        <v>16</v>
      </c>
      <c r="B17" s="12">
        <v>7.2289156626506017</v>
      </c>
      <c r="C17" s="12">
        <v>200</v>
      </c>
      <c r="D17" s="12">
        <v>18.260000000000002</v>
      </c>
    </row>
    <row r="18" spans="1:4" x14ac:dyDescent="0.35">
      <c r="A18" s="11" t="s">
        <v>8</v>
      </c>
      <c r="B18" s="12">
        <v>9.0579710144927539</v>
      </c>
      <c r="C18" s="12">
        <v>59</v>
      </c>
      <c r="D18" s="12">
        <v>13.8</v>
      </c>
    </row>
    <row r="19" spans="1:4" x14ac:dyDescent="0.35">
      <c r="A19" s="11" t="s">
        <v>48</v>
      </c>
      <c r="B19" s="12">
        <v>4.0572792362768499</v>
      </c>
      <c r="C19" s="12">
        <v>142</v>
      </c>
      <c r="D19" s="12">
        <v>29.33</v>
      </c>
    </row>
    <row r="20" spans="1:4" x14ac:dyDescent="0.35">
      <c r="A20" s="11" t="s">
        <v>98</v>
      </c>
      <c r="B20" s="12">
        <v>7.5711159737417937</v>
      </c>
      <c r="C20" s="12">
        <v>117</v>
      </c>
      <c r="D20" s="12">
        <v>22.85</v>
      </c>
    </row>
    <row r="21" spans="1:4" x14ac:dyDescent="0.35">
      <c r="A21" s="11" t="s">
        <v>15</v>
      </c>
      <c r="B21" s="12">
        <v>13.496547394852479</v>
      </c>
      <c r="C21" s="12">
        <v>170</v>
      </c>
      <c r="D21" s="12">
        <v>15.93</v>
      </c>
    </row>
    <row r="22" spans="1:4" x14ac:dyDescent="0.35">
      <c r="A22" s="11" t="s">
        <v>79</v>
      </c>
      <c r="B22" s="12">
        <v>19.543650793650794</v>
      </c>
      <c r="C22" s="12">
        <v>137</v>
      </c>
      <c r="D22" s="12">
        <v>10.08</v>
      </c>
    </row>
    <row r="23" spans="1:4" x14ac:dyDescent="0.35">
      <c r="A23" s="11" t="s">
        <v>38</v>
      </c>
      <c r="B23" s="12">
        <v>8.6848635235732008</v>
      </c>
      <c r="C23" s="12">
        <v>75</v>
      </c>
      <c r="D23" s="12">
        <v>24.18</v>
      </c>
    </row>
    <row r="24" spans="1:4" x14ac:dyDescent="0.35">
      <c r="A24" s="11" t="s">
        <v>36</v>
      </c>
      <c r="B24" s="12">
        <v>11.691022964509395</v>
      </c>
      <c r="C24" s="12">
        <v>184</v>
      </c>
      <c r="D24" s="12">
        <v>23.95</v>
      </c>
    </row>
    <row r="25" spans="1:4" x14ac:dyDescent="0.35">
      <c r="A25" s="11" t="s">
        <v>68</v>
      </c>
      <c r="B25" s="12">
        <v>10.755336617405582</v>
      </c>
      <c r="C25" s="12">
        <v>131</v>
      </c>
      <c r="D25" s="12">
        <v>12.18</v>
      </c>
    </row>
    <row r="26" spans="1:4" x14ac:dyDescent="0.35">
      <c r="A26" s="11" t="s">
        <v>92</v>
      </c>
      <c r="B26" s="12">
        <v>14.971751412429379</v>
      </c>
      <c r="C26" s="12">
        <v>129</v>
      </c>
      <c r="D26" s="12">
        <v>10.62</v>
      </c>
    </row>
    <row r="27" spans="1:4" x14ac:dyDescent="0.35">
      <c r="A27" s="11" t="s">
        <v>104</v>
      </c>
      <c r="B27" s="12">
        <v>9.2417955488494901</v>
      </c>
      <c r="C27" s="12">
        <v>53</v>
      </c>
      <c r="D27" s="12">
        <v>26.51</v>
      </c>
    </row>
    <row r="28" spans="1:4" x14ac:dyDescent="0.35">
      <c r="A28" s="11" t="s">
        <v>56</v>
      </c>
      <c r="B28" s="12">
        <v>25.984251968503937</v>
      </c>
      <c r="C28" s="12">
        <v>136</v>
      </c>
      <c r="D28" s="12">
        <v>10.16</v>
      </c>
    </row>
    <row r="29" spans="1:4" x14ac:dyDescent="0.35">
      <c r="A29" s="11" t="s">
        <v>28</v>
      </c>
      <c r="B29" s="12">
        <v>16.933207902163687</v>
      </c>
      <c r="C29" s="12">
        <v>140</v>
      </c>
      <c r="D29" s="12">
        <v>10.63</v>
      </c>
    </row>
    <row r="30" spans="1:4" x14ac:dyDescent="0.35">
      <c r="A30" s="11" t="s">
        <v>62</v>
      </c>
      <c r="B30" s="12">
        <v>19.617224880382775</v>
      </c>
      <c r="C30" s="12">
        <v>141</v>
      </c>
      <c r="D30" s="12">
        <v>12.54</v>
      </c>
    </row>
    <row r="31" spans="1:4" x14ac:dyDescent="0.35">
      <c r="A31" s="11" t="s">
        <v>23</v>
      </c>
      <c r="B31" s="12">
        <v>9.8005203816131843</v>
      </c>
      <c r="C31" s="12">
        <v>179</v>
      </c>
      <c r="D31" s="12">
        <v>11.53</v>
      </c>
    </row>
    <row r="32" spans="1:4" x14ac:dyDescent="0.35">
      <c r="A32" s="11" t="s">
        <v>14</v>
      </c>
      <c r="B32" s="12">
        <v>16.393442622950818</v>
      </c>
      <c r="C32" s="12">
        <v>71</v>
      </c>
      <c r="D32" s="12">
        <v>17.690000000000001</v>
      </c>
    </row>
    <row r="33" spans="1:4" x14ac:dyDescent="0.35">
      <c r="A33" s="11" t="s">
        <v>24</v>
      </c>
      <c r="B33" s="12">
        <v>10.574837310195226</v>
      </c>
      <c r="C33" s="12">
        <v>135</v>
      </c>
      <c r="D33" s="12">
        <v>18.440000000000001</v>
      </c>
    </row>
    <row r="34" spans="1:4" x14ac:dyDescent="0.35">
      <c r="A34" s="11" t="s">
        <v>97</v>
      </c>
      <c r="B34" s="12">
        <v>5.9814658803706831</v>
      </c>
      <c r="C34" s="12">
        <v>161</v>
      </c>
      <c r="D34" s="12">
        <v>23.74</v>
      </c>
    </row>
    <row r="35" spans="1:4" x14ac:dyDescent="0.35">
      <c r="A35" s="11" t="s">
        <v>13</v>
      </c>
      <c r="B35" s="12">
        <v>6.2537947783849424</v>
      </c>
      <c r="C35" s="12">
        <v>67</v>
      </c>
      <c r="D35" s="12">
        <v>16.47</v>
      </c>
    </row>
    <row r="36" spans="1:4" x14ac:dyDescent="0.35">
      <c r="A36" s="11" t="s">
        <v>88</v>
      </c>
      <c r="B36" s="12">
        <v>8.3676268861454055</v>
      </c>
      <c r="C36" s="12">
        <v>117</v>
      </c>
      <c r="D36" s="12">
        <v>14.58</v>
      </c>
    </row>
    <row r="37" spans="1:4" x14ac:dyDescent="0.35">
      <c r="A37" s="11" t="s">
        <v>43</v>
      </c>
      <c r="B37" s="12">
        <v>12.490362374710871</v>
      </c>
      <c r="C37" s="12">
        <v>82</v>
      </c>
      <c r="D37" s="12">
        <v>12.97</v>
      </c>
    </row>
    <row r="38" spans="1:4" x14ac:dyDescent="0.35">
      <c r="A38" s="11" t="s">
        <v>64</v>
      </c>
      <c r="B38" s="12">
        <v>9.191994069681245</v>
      </c>
      <c r="C38" s="12">
        <v>119</v>
      </c>
      <c r="D38" s="12">
        <v>26.98</v>
      </c>
    </row>
    <row r="39" spans="1:4" x14ac:dyDescent="0.35">
      <c r="A39" s="11" t="s">
        <v>12</v>
      </c>
      <c r="B39" s="12">
        <v>20.521619766643788</v>
      </c>
      <c r="C39" s="12">
        <v>111</v>
      </c>
      <c r="D39" s="12">
        <v>14.57</v>
      </c>
    </row>
    <row r="40" spans="1:4" x14ac:dyDescent="0.35">
      <c r="A40" s="11" t="s">
        <v>106</v>
      </c>
      <c r="B40" s="12">
        <v>10.214168039538714</v>
      </c>
      <c r="C40" s="12">
        <v>64</v>
      </c>
      <c r="D40" s="12">
        <v>18.21</v>
      </c>
    </row>
    <row r="41" spans="1:4" x14ac:dyDescent="0.35">
      <c r="A41" s="11" t="s">
        <v>51</v>
      </c>
      <c r="B41" s="12">
        <v>14.905933429811867</v>
      </c>
      <c r="C41" s="12">
        <v>139</v>
      </c>
      <c r="D41" s="12">
        <v>13.82</v>
      </c>
    </row>
    <row r="42" spans="1:4" x14ac:dyDescent="0.35">
      <c r="A42" s="11" t="s">
        <v>93</v>
      </c>
      <c r="B42" s="12">
        <v>13.00639658848614</v>
      </c>
      <c r="C42" s="12">
        <v>181</v>
      </c>
      <c r="D42" s="12">
        <v>18.760000000000002</v>
      </c>
    </row>
    <row r="43" spans="1:4" x14ac:dyDescent="0.35">
      <c r="A43" s="11" t="s">
        <v>96</v>
      </c>
      <c r="B43" s="12">
        <v>13.893967093235833</v>
      </c>
      <c r="C43" s="12">
        <v>173</v>
      </c>
      <c r="D43" s="12">
        <v>10.94</v>
      </c>
    </row>
    <row r="44" spans="1:4" x14ac:dyDescent="0.35">
      <c r="A44" s="11" t="s">
        <v>74</v>
      </c>
      <c r="B44" s="12">
        <v>14.285714285714285</v>
      </c>
      <c r="C44" s="12">
        <v>55</v>
      </c>
      <c r="D44" s="12">
        <v>12.39</v>
      </c>
    </row>
    <row r="45" spans="1:4" x14ac:dyDescent="0.35">
      <c r="A45" s="11" t="s">
        <v>71</v>
      </c>
      <c r="B45" s="12">
        <v>4.7349251315256975</v>
      </c>
      <c r="C45" s="12">
        <v>145</v>
      </c>
      <c r="D45" s="12">
        <v>24.71</v>
      </c>
    </row>
    <row r="46" spans="1:4" x14ac:dyDescent="0.35">
      <c r="A46" s="11" t="s">
        <v>102</v>
      </c>
      <c r="B46" s="12">
        <v>21.899224806201548</v>
      </c>
      <c r="C46" s="12">
        <v>92</v>
      </c>
      <c r="D46" s="12">
        <v>10.32</v>
      </c>
    </row>
    <row r="47" spans="1:4" x14ac:dyDescent="0.35">
      <c r="A47" s="11" t="s">
        <v>37</v>
      </c>
      <c r="B47" s="12">
        <v>8.3546151039766503</v>
      </c>
      <c r="C47" s="12">
        <v>118</v>
      </c>
      <c r="D47" s="12">
        <v>27.41</v>
      </c>
    </row>
    <row r="48" spans="1:4" x14ac:dyDescent="0.35">
      <c r="A48" s="11" t="s">
        <v>42</v>
      </c>
      <c r="B48" s="12">
        <v>10.368176047397377</v>
      </c>
      <c r="C48" s="12">
        <v>83</v>
      </c>
      <c r="D48" s="12">
        <v>23.63</v>
      </c>
    </row>
    <row r="49" spans="1:4" x14ac:dyDescent="0.35">
      <c r="A49" s="11" t="s">
        <v>41</v>
      </c>
      <c r="B49" s="12">
        <v>11.079342387419585</v>
      </c>
      <c r="C49" s="12">
        <v>190</v>
      </c>
      <c r="D49" s="12">
        <v>13.99</v>
      </c>
    </row>
    <row r="50" spans="1:4" x14ac:dyDescent="0.35">
      <c r="A50" s="11" t="s">
        <v>54</v>
      </c>
      <c r="B50" s="12">
        <v>19.066666666666666</v>
      </c>
      <c r="C50" s="12">
        <v>78</v>
      </c>
      <c r="D50" s="12">
        <v>15</v>
      </c>
    </row>
    <row r="51" spans="1:4" x14ac:dyDescent="0.35">
      <c r="A51" s="11" t="s">
        <v>61</v>
      </c>
      <c r="B51" s="12">
        <v>20.576540755467196</v>
      </c>
      <c r="C51" s="12">
        <v>53</v>
      </c>
      <c r="D51" s="12">
        <v>10.06</v>
      </c>
    </row>
    <row r="52" spans="1:4" x14ac:dyDescent="0.35">
      <c r="A52" s="11" t="s">
        <v>39</v>
      </c>
      <c r="B52" s="12">
        <v>5.0813815005954739</v>
      </c>
      <c r="C52" s="12">
        <v>122</v>
      </c>
      <c r="D52" s="12">
        <v>25.19</v>
      </c>
    </row>
    <row r="53" spans="1:4" x14ac:dyDescent="0.35">
      <c r="A53" s="11" t="s">
        <v>86</v>
      </c>
      <c r="B53" s="12">
        <v>7.9164376030786139</v>
      </c>
      <c r="C53" s="12">
        <v>88</v>
      </c>
      <c r="D53" s="12">
        <v>18.190000000000001</v>
      </c>
    </row>
    <row r="54" spans="1:4" x14ac:dyDescent="0.35">
      <c r="A54" s="11" t="s">
        <v>78</v>
      </c>
      <c r="B54" s="12">
        <v>5.8465286236297205</v>
      </c>
      <c r="C54" s="12">
        <v>157</v>
      </c>
      <c r="D54" s="12">
        <v>24.63</v>
      </c>
    </row>
    <row r="55" spans="1:4" x14ac:dyDescent="0.35">
      <c r="A55" s="11" t="s">
        <v>75</v>
      </c>
      <c r="B55" s="12">
        <v>7.8587196467991172</v>
      </c>
      <c r="C55" s="12">
        <v>183</v>
      </c>
      <c r="D55" s="12">
        <v>22.65</v>
      </c>
    </row>
    <row r="56" spans="1:4" x14ac:dyDescent="0.35">
      <c r="A56" s="11" t="s">
        <v>103</v>
      </c>
      <c r="B56" s="12">
        <v>7.1583514099783079</v>
      </c>
      <c r="C56" s="12">
        <v>143</v>
      </c>
      <c r="D56" s="12">
        <v>18.440000000000001</v>
      </c>
    </row>
    <row r="57" spans="1:4" x14ac:dyDescent="0.35">
      <c r="A57" s="11" t="s">
        <v>32</v>
      </c>
      <c r="B57" s="12">
        <v>5.7619047619047619</v>
      </c>
      <c r="C57" s="12">
        <v>117</v>
      </c>
      <c r="D57" s="12">
        <v>21</v>
      </c>
    </row>
    <row r="58" spans="1:4" x14ac:dyDescent="0.35">
      <c r="A58" s="11" t="s">
        <v>21</v>
      </c>
      <c r="B58" s="12">
        <v>4.096385542168675</v>
      </c>
      <c r="C58" s="12">
        <v>64</v>
      </c>
      <c r="D58" s="12">
        <v>29.05</v>
      </c>
    </row>
    <row r="59" spans="1:4" x14ac:dyDescent="0.35">
      <c r="A59" s="11" t="s">
        <v>91</v>
      </c>
      <c r="B59" s="12">
        <v>19.626168224299064</v>
      </c>
      <c r="C59" s="12">
        <v>107</v>
      </c>
      <c r="D59" s="12">
        <v>14.98</v>
      </c>
    </row>
    <row r="60" spans="1:4" x14ac:dyDescent="0.35">
      <c r="A60" s="11" t="s">
        <v>100</v>
      </c>
      <c r="B60" s="12">
        <v>3.9740160489109666</v>
      </c>
      <c r="C60" s="12">
        <v>163</v>
      </c>
      <c r="D60" s="12">
        <v>26.17</v>
      </c>
    </row>
    <row r="61" spans="1:4" x14ac:dyDescent="0.35">
      <c r="A61" s="11" t="s">
        <v>33</v>
      </c>
      <c r="B61" s="12">
        <v>16.859504132231404</v>
      </c>
      <c r="C61" s="12">
        <v>123</v>
      </c>
      <c r="D61" s="12">
        <v>12.1</v>
      </c>
    </row>
    <row r="62" spans="1:4" x14ac:dyDescent="0.35">
      <c r="A62" s="11" t="s">
        <v>46</v>
      </c>
      <c r="B62" s="12">
        <v>8.4876543209876534</v>
      </c>
      <c r="C62" s="12">
        <v>121</v>
      </c>
      <c r="D62" s="12">
        <v>25.92</v>
      </c>
    </row>
    <row r="63" spans="1:4" x14ac:dyDescent="0.35">
      <c r="A63" s="11" t="s">
        <v>69</v>
      </c>
      <c r="B63" s="12">
        <v>15.043604651162791</v>
      </c>
      <c r="C63" s="12">
        <v>85</v>
      </c>
      <c r="D63" s="12">
        <v>13.76</v>
      </c>
    </row>
    <row r="64" spans="1:4" x14ac:dyDescent="0.35">
      <c r="A64" s="11" t="s">
        <v>99</v>
      </c>
      <c r="B64" s="12">
        <v>25.143403441682597</v>
      </c>
      <c r="C64" s="12">
        <v>147</v>
      </c>
      <c r="D64" s="12">
        <v>10.46</v>
      </c>
    </row>
    <row r="65" spans="1:4" x14ac:dyDescent="0.35">
      <c r="A65" s="11" t="s">
        <v>105</v>
      </c>
      <c r="B65" s="12">
        <v>14.117647058823531</v>
      </c>
      <c r="C65" s="12">
        <v>137</v>
      </c>
      <c r="D65" s="12">
        <v>10.199999999999999</v>
      </c>
    </row>
    <row r="66" spans="1:4" x14ac:dyDescent="0.35">
      <c r="A66" s="11" t="s">
        <v>94</v>
      </c>
      <c r="B66" s="12">
        <v>6.943105110896818</v>
      </c>
      <c r="C66" s="12">
        <v>151</v>
      </c>
      <c r="D66" s="12">
        <v>20.74</v>
      </c>
    </row>
    <row r="67" spans="1:4" x14ac:dyDescent="0.35">
      <c r="A67" s="11" t="s">
        <v>77</v>
      </c>
      <c r="B67" s="12">
        <v>10.02194586686174</v>
      </c>
      <c r="C67" s="12">
        <v>171</v>
      </c>
      <c r="D67" s="12">
        <v>13.67</v>
      </c>
    </row>
    <row r="68" spans="1:4" x14ac:dyDescent="0.35">
      <c r="A68" s="11" t="s">
        <v>25</v>
      </c>
      <c r="B68" s="12">
        <v>16.031073446327685</v>
      </c>
      <c r="C68" s="12">
        <v>119</v>
      </c>
      <c r="D68" s="12">
        <v>14.16</v>
      </c>
    </row>
    <row r="69" spans="1:4" x14ac:dyDescent="0.35">
      <c r="A69" s="11" t="s">
        <v>82</v>
      </c>
      <c r="B69" s="12">
        <v>9.9620493358633784</v>
      </c>
      <c r="C69" s="12">
        <v>195</v>
      </c>
      <c r="D69" s="12">
        <v>21.08</v>
      </c>
    </row>
    <row r="70" spans="1:4" x14ac:dyDescent="0.35">
      <c r="A70" s="11" t="s">
        <v>101</v>
      </c>
      <c r="B70" s="12">
        <v>11.909547738693469</v>
      </c>
      <c r="C70" s="12">
        <v>86</v>
      </c>
      <c r="D70" s="12">
        <v>19.899999999999999</v>
      </c>
    </row>
    <row r="71" spans="1:4" x14ac:dyDescent="0.35">
      <c r="A71" s="11" t="s">
        <v>87</v>
      </c>
      <c r="B71" s="12">
        <v>22.998430141287283</v>
      </c>
      <c r="C71" s="12">
        <v>172</v>
      </c>
      <c r="D71" s="12">
        <v>12.74</v>
      </c>
    </row>
    <row r="72" spans="1:4" x14ac:dyDescent="0.35">
      <c r="A72" s="11" t="s">
        <v>47</v>
      </c>
      <c r="B72" s="12">
        <v>6.3296903460837886</v>
      </c>
      <c r="C72" s="12">
        <v>119</v>
      </c>
      <c r="D72" s="12">
        <v>21.96</v>
      </c>
    </row>
    <row r="73" spans="1:4" x14ac:dyDescent="0.35">
      <c r="A73" s="11" t="s">
        <v>18</v>
      </c>
      <c r="B73" s="12">
        <v>19.528178243774573</v>
      </c>
      <c r="C73" s="12">
        <v>172</v>
      </c>
      <c r="D73" s="12">
        <v>15.26</v>
      </c>
    </row>
    <row r="74" spans="1:4" x14ac:dyDescent="0.35">
      <c r="A74" s="11" t="s">
        <v>50</v>
      </c>
      <c r="B74" s="12">
        <v>12.048192771084336</v>
      </c>
      <c r="C74" s="12">
        <v>50</v>
      </c>
      <c r="D74" s="12">
        <v>19.920000000000002</v>
      </c>
    </row>
    <row r="75" spans="1:4" x14ac:dyDescent="0.35">
      <c r="A75" s="11" t="s">
        <v>27</v>
      </c>
      <c r="B75" s="12">
        <v>5.565660240087305</v>
      </c>
      <c r="C75" s="12">
        <v>183</v>
      </c>
      <c r="D75" s="12">
        <v>27.49</v>
      </c>
    </row>
    <row r="76" spans="1:4" x14ac:dyDescent="0.35">
      <c r="A76" s="11" t="s">
        <v>76</v>
      </c>
      <c r="B76" s="12">
        <v>16.962524654832347</v>
      </c>
      <c r="C76" s="12">
        <v>131</v>
      </c>
      <c r="D76" s="12">
        <v>10.14</v>
      </c>
    </row>
    <row r="77" spans="1:4" x14ac:dyDescent="0.35">
      <c r="A77" s="11" t="s">
        <v>55</v>
      </c>
      <c r="B77" s="12">
        <v>12.785636561479871</v>
      </c>
      <c r="C77" s="12">
        <v>117</v>
      </c>
      <c r="D77" s="12">
        <v>18.38</v>
      </c>
    </row>
    <row r="78" spans="1:4" x14ac:dyDescent="0.35">
      <c r="A78" s="11" t="s">
        <v>81</v>
      </c>
      <c r="B78" s="12">
        <v>19.860627177700348</v>
      </c>
      <c r="C78" s="12">
        <v>200</v>
      </c>
      <c r="D78" s="12">
        <v>11.48</v>
      </c>
    </row>
    <row r="79" spans="1:4" x14ac:dyDescent="0.35">
      <c r="A79" s="11" t="s">
        <v>20</v>
      </c>
      <c r="B79" s="12">
        <v>6.2865497076023393</v>
      </c>
      <c r="C79" s="12">
        <v>95</v>
      </c>
      <c r="D79" s="12">
        <v>20.52</v>
      </c>
    </row>
    <row r="80" spans="1:4" x14ac:dyDescent="0.35">
      <c r="A80" s="11" t="s">
        <v>85</v>
      </c>
      <c r="B80" s="12">
        <v>6.4516129032258069</v>
      </c>
      <c r="C80" s="12">
        <v>171</v>
      </c>
      <c r="D80" s="12">
        <v>16.43</v>
      </c>
    </row>
    <row r="81" spans="1:4" x14ac:dyDescent="0.35">
      <c r="A81" s="11" t="s">
        <v>26</v>
      </c>
      <c r="B81" s="12">
        <v>13.316261203585148</v>
      </c>
      <c r="C81" s="12">
        <v>91</v>
      </c>
      <c r="D81" s="12">
        <v>15.62</v>
      </c>
    </row>
    <row r="82" spans="1:4" x14ac:dyDescent="0.35">
      <c r="A82" s="11" t="s">
        <v>107</v>
      </c>
      <c r="B82" s="12">
        <v>14.567901234567902</v>
      </c>
      <c r="C82" s="12">
        <v>120</v>
      </c>
      <c r="D82" s="12">
        <v>20.25</v>
      </c>
    </row>
    <row r="83" spans="1:4" x14ac:dyDescent="0.35">
      <c r="A83" s="11" t="s">
        <v>53</v>
      </c>
      <c r="B83" s="12">
        <v>4.409963250306248</v>
      </c>
      <c r="C83" s="12">
        <v>126</v>
      </c>
      <c r="D83" s="12">
        <v>24.49</v>
      </c>
    </row>
    <row r="84" spans="1:4" x14ac:dyDescent="0.35">
      <c r="A84" s="11" t="s">
        <v>52</v>
      </c>
      <c r="B84" s="12">
        <v>10.119904076738608</v>
      </c>
      <c r="C84" s="12">
        <v>55</v>
      </c>
      <c r="D84" s="12">
        <v>20.85</v>
      </c>
    </row>
    <row r="85" spans="1:4" x14ac:dyDescent="0.35">
      <c r="A85" s="11" t="s">
        <v>6</v>
      </c>
      <c r="B85" s="12">
        <v>14.516129032258064</v>
      </c>
      <c r="C85" s="12">
        <v>187</v>
      </c>
      <c r="D85" s="12">
        <v>18.600000000000001</v>
      </c>
    </row>
    <row r="86" spans="1:4" x14ac:dyDescent="0.35">
      <c r="A86" s="11" t="s">
        <v>66</v>
      </c>
      <c r="B86" s="12">
        <v>13.802435723951286</v>
      </c>
      <c r="C86" s="12">
        <v>158</v>
      </c>
      <c r="D86" s="12">
        <v>14.78</v>
      </c>
    </row>
    <row r="87" spans="1:4" x14ac:dyDescent="0.35">
      <c r="A87" s="11" t="s">
        <v>30</v>
      </c>
      <c r="B87" s="12">
        <v>11.688311688311687</v>
      </c>
      <c r="C87" s="12">
        <v>161</v>
      </c>
      <c r="D87" s="12">
        <v>14.63</v>
      </c>
    </row>
    <row r="88" spans="1:4" x14ac:dyDescent="0.35">
      <c r="A88" s="11" t="s">
        <v>59</v>
      </c>
      <c r="B88" s="12">
        <v>8.271787296898081</v>
      </c>
      <c r="C88" s="12">
        <v>67</v>
      </c>
      <c r="D88" s="12">
        <v>20.309999999999999</v>
      </c>
    </row>
    <row r="89" spans="1:4" x14ac:dyDescent="0.35">
      <c r="A89" s="11" t="s">
        <v>63</v>
      </c>
      <c r="B89" s="12">
        <v>11.25925925925926</v>
      </c>
      <c r="C89" s="12">
        <v>98</v>
      </c>
      <c r="D89" s="12">
        <v>20.25</v>
      </c>
    </row>
    <row r="90" spans="1:4" x14ac:dyDescent="0.35">
      <c r="A90" s="11" t="s">
        <v>17</v>
      </c>
      <c r="B90" s="12">
        <v>18.491921005385997</v>
      </c>
      <c r="C90" s="12">
        <v>88</v>
      </c>
      <c r="D90" s="12">
        <v>11.14</v>
      </c>
    </row>
    <row r="91" spans="1:4" x14ac:dyDescent="0.35">
      <c r="A91" s="11" t="s">
        <v>65</v>
      </c>
      <c r="B91" s="12">
        <v>15.910585141354371</v>
      </c>
      <c r="C91" s="12">
        <v>131</v>
      </c>
      <c r="D91" s="12">
        <v>15.21</v>
      </c>
    </row>
    <row r="92" spans="1:4" x14ac:dyDescent="0.35">
      <c r="A92" s="11" t="s">
        <v>70</v>
      </c>
      <c r="B92" s="12">
        <v>8.9540412044374023</v>
      </c>
      <c r="C92" s="12">
        <v>122</v>
      </c>
      <c r="D92" s="12">
        <v>12.62</v>
      </c>
    </row>
    <row r="93" spans="1:4" x14ac:dyDescent="0.35">
      <c r="A93" s="11" t="s">
        <v>31</v>
      </c>
      <c r="B93" s="12">
        <v>9.8107377365778294</v>
      </c>
      <c r="C93" s="12">
        <v>151</v>
      </c>
      <c r="D93" s="12">
        <v>25.89</v>
      </c>
    </row>
    <row r="94" spans="1:4" x14ac:dyDescent="0.35">
      <c r="A94" s="11" t="s">
        <v>57</v>
      </c>
      <c r="B94" s="12">
        <v>12.791633145615446</v>
      </c>
      <c r="C94" s="12">
        <v>183</v>
      </c>
      <c r="D94" s="12">
        <v>12.43</v>
      </c>
    </row>
    <row r="95" spans="1:4" x14ac:dyDescent="0.35">
      <c r="A95" s="11" t="s">
        <v>29</v>
      </c>
      <c r="B95" s="12">
        <v>22.058823529411764</v>
      </c>
      <c r="C95" s="12">
        <v>93</v>
      </c>
      <c r="D95" s="12">
        <v>10.199999999999999</v>
      </c>
    </row>
    <row r="96" spans="1:4" x14ac:dyDescent="0.35">
      <c r="A96" s="11" t="s">
        <v>90</v>
      </c>
      <c r="B96" s="12">
        <v>15.501165501165501</v>
      </c>
      <c r="C96" s="12">
        <v>110</v>
      </c>
      <c r="D96" s="12">
        <v>17.16</v>
      </c>
    </row>
    <row r="97" spans="1:4" x14ac:dyDescent="0.35">
      <c r="A97" s="11" t="s">
        <v>45</v>
      </c>
      <c r="B97" s="12">
        <v>6.1005368472425578</v>
      </c>
      <c r="C97" s="12">
        <v>171</v>
      </c>
      <c r="D97" s="12">
        <v>20.49</v>
      </c>
    </row>
    <row r="98" spans="1:4" x14ac:dyDescent="0.35">
      <c r="A98" s="11" t="s">
        <v>11</v>
      </c>
      <c r="B98" s="12">
        <v>10.161662817551964</v>
      </c>
      <c r="C98" s="12">
        <v>63</v>
      </c>
      <c r="D98" s="12">
        <v>17.32</v>
      </c>
    </row>
    <row r="99" spans="1:4" x14ac:dyDescent="0.35">
      <c r="A99" s="11" t="s">
        <v>80</v>
      </c>
      <c r="B99" s="12">
        <v>15.433896330809549</v>
      </c>
      <c r="C99" s="12">
        <v>147</v>
      </c>
      <c r="D99" s="12">
        <v>17.170000000000002</v>
      </c>
    </row>
    <row r="100" spans="1:4" x14ac:dyDescent="0.35">
      <c r="A100" s="11" t="s">
        <v>83</v>
      </c>
      <c r="B100" s="12">
        <v>16.666666666666664</v>
      </c>
      <c r="C100" s="12">
        <v>145</v>
      </c>
      <c r="D100" s="12">
        <v>13.14</v>
      </c>
    </row>
    <row r="101" spans="1:4" x14ac:dyDescent="0.35">
      <c r="A101" s="11" t="s">
        <v>35</v>
      </c>
      <c r="B101" s="12">
        <v>18.022813688212928</v>
      </c>
      <c r="C101" s="12">
        <v>103</v>
      </c>
      <c r="D101" s="12">
        <v>13.15</v>
      </c>
    </row>
    <row r="102" spans="1:4" x14ac:dyDescent="0.35">
      <c r="A102" s="11" t="s">
        <v>60</v>
      </c>
      <c r="B102" s="12">
        <v>7.6595744680851068</v>
      </c>
      <c r="C102" s="12">
        <v>66</v>
      </c>
      <c r="D102" s="12">
        <v>21.15</v>
      </c>
    </row>
    <row r="103" spans="1:4" x14ac:dyDescent="0.35">
      <c r="A103" s="11" t="s">
        <v>72</v>
      </c>
      <c r="B103" s="12">
        <v>12.408127972330307</v>
      </c>
      <c r="C103" s="12">
        <v>177</v>
      </c>
      <c r="D103" s="12">
        <v>23.13</v>
      </c>
    </row>
    <row r="104" spans="1:4" x14ac:dyDescent="0.35">
      <c r="A104" s="11" t="s">
        <v>111</v>
      </c>
      <c r="B104" s="12">
        <v>12.068960555843644</v>
      </c>
      <c r="C104" s="12">
        <v>12344</v>
      </c>
      <c r="D104" s="12">
        <v>1802.2800000000018</v>
      </c>
    </row>
  </sheetData>
  <mergeCells count="1">
    <mergeCell ref="G1:H1"/>
  </mergeCells>
  <conditionalFormatting sqref="G11">
    <cfRule type="top10" dxfId="1" priority="1" rank="10"/>
  </conditionalFormatting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32"/>
  <sheetViews>
    <sheetView workbookViewId="0">
      <selection activeCell="J8" sqref="J8"/>
    </sheetView>
  </sheetViews>
  <sheetFormatPr defaultRowHeight="14.5" x14ac:dyDescent="0.35"/>
  <cols>
    <col min="1" max="1" width="12.36328125" bestFit="1" customWidth="1"/>
    <col min="2" max="2" width="17.54296875" bestFit="1" customWidth="1"/>
    <col min="7" max="7" width="12.36328125" bestFit="1" customWidth="1"/>
    <col min="8" max="9" width="18.36328125" customWidth="1"/>
  </cols>
  <sheetData>
    <row r="3" spans="1:10" x14ac:dyDescent="0.35">
      <c r="A3" s="10" t="s">
        <v>110</v>
      </c>
      <c r="B3" t="s">
        <v>115</v>
      </c>
    </row>
    <row r="4" spans="1:10" x14ac:dyDescent="0.35">
      <c r="A4" s="11" t="s">
        <v>10</v>
      </c>
      <c r="B4" s="13">
        <v>0.56000000000000005</v>
      </c>
    </row>
    <row r="5" spans="1:10" x14ac:dyDescent="0.35">
      <c r="A5" s="11" t="s">
        <v>7</v>
      </c>
      <c r="B5" s="13">
        <v>0.44</v>
      </c>
    </row>
    <row r="6" spans="1:10" x14ac:dyDescent="0.35">
      <c r="A6" s="11" t="s">
        <v>111</v>
      </c>
      <c r="B6" s="13">
        <v>1</v>
      </c>
    </row>
    <row r="7" spans="1:10" x14ac:dyDescent="0.35">
      <c r="G7" s="11"/>
      <c r="H7" s="12"/>
    </row>
    <row r="8" spans="1:10" x14ac:dyDescent="0.35">
      <c r="G8" s="11"/>
      <c r="H8" s="12"/>
    </row>
    <row r="9" spans="1:10" x14ac:dyDescent="0.35">
      <c r="G9" s="11"/>
      <c r="H9" s="12"/>
    </row>
    <row r="15" spans="1:10" x14ac:dyDescent="0.35">
      <c r="H15" s="1"/>
      <c r="I15" s="2"/>
      <c r="J15" s="3"/>
    </row>
    <row r="16" spans="1:10" x14ac:dyDescent="0.35">
      <c r="H16" s="4"/>
      <c r="I16" s="5"/>
      <c r="J16" s="6"/>
    </row>
    <row r="17" spans="8:10" x14ac:dyDescent="0.35">
      <c r="H17" s="4"/>
      <c r="I17" s="5"/>
      <c r="J17" s="6"/>
    </row>
    <row r="18" spans="8:10" x14ac:dyDescent="0.35">
      <c r="H18" s="4"/>
      <c r="I18" s="5"/>
      <c r="J18" s="6"/>
    </row>
    <row r="19" spans="8:10" x14ac:dyDescent="0.35">
      <c r="H19" s="4"/>
      <c r="I19" s="5"/>
      <c r="J19" s="6"/>
    </row>
    <row r="20" spans="8:10" x14ac:dyDescent="0.35">
      <c r="H20" s="4"/>
      <c r="I20" s="5"/>
      <c r="J20" s="6"/>
    </row>
    <row r="21" spans="8:10" x14ac:dyDescent="0.35">
      <c r="H21" s="4"/>
      <c r="I21" s="5"/>
      <c r="J21" s="6"/>
    </row>
    <row r="22" spans="8:10" x14ac:dyDescent="0.35">
      <c r="H22" s="4"/>
      <c r="I22" s="5"/>
      <c r="J22" s="6"/>
    </row>
    <row r="23" spans="8:10" x14ac:dyDescent="0.35">
      <c r="H23" s="4"/>
      <c r="I23" s="5"/>
      <c r="J23" s="6"/>
    </row>
    <row r="24" spans="8:10" x14ac:dyDescent="0.35">
      <c r="H24" s="4"/>
      <c r="I24" s="5"/>
      <c r="J24" s="6"/>
    </row>
    <row r="25" spans="8:10" x14ac:dyDescent="0.35">
      <c r="H25" s="4"/>
      <c r="I25" s="5"/>
      <c r="J25" s="6"/>
    </row>
    <row r="26" spans="8:10" x14ac:dyDescent="0.35">
      <c r="H26" s="4"/>
      <c r="I26" s="5"/>
      <c r="J26" s="6"/>
    </row>
    <row r="27" spans="8:10" x14ac:dyDescent="0.35">
      <c r="H27" s="4"/>
      <c r="I27" s="5"/>
      <c r="J27" s="6"/>
    </row>
    <row r="28" spans="8:10" x14ac:dyDescent="0.35">
      <c r="H28" s="4"/>
      <c r="I28" s="5"/>
      <c r="J28" s="6"/>
    </row>
    <row r="29" spans="8:10" x14ac:dyDescent="0.35">
      <c r="H29" s="4"/>
      <c r="I29" s="5"/>
      <c r="J29" s="6"/>
    </row>
    <row r="30" spans="8:10" x14ac:dyDescent="0.35">
      <c r="H30" s="4"/>
      <c r="I30" s="5"/>
      <c r="J30" s="6"/>
    </row>
    <row r="31" spans="8:10" x14ac:dyDescent="0.35">
      <c r="H31" s="4"/>
      <c r="I31" s="5"/>
      <c r="J31" s="6"/>
    </row>
    <row r="32" spans="8:10" x14ac:dyDescent="0.35">
      <c r="H32" s="7"/>
      <c r="I32" s="8"/>
      <c r="J32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5"/>
  <sheetViews>
    <sheetView workbookViewId="0">
      <selection activeCell="I76" sqref="I76"/>
    </sheetView>
  </sheetViews>
  <sheetFormatPr defaultRowHeight="14.5" x14ac:dyDescent="0.35"/>
  <cols>
    <col min="1" max="1" width="11.81640625" bestFit="1" customWidth="1"/>
    <col min="2" max="2" width="7" bestFit="1" customWidth="1"/>
    <col min="4" max="4" width="21.54296875" bestFit="1" customWidth="1"/>
    <col min="6" max="6" width="25.1796875" bestFit="1" customWidth="1"/>
  </cols>
  <sheetData>
    <row r="1" spans="1:6" x14ac:dyDescent="0.35">
      <c r="A1" t="s">
        <v>0</v>
      </c>
      <c r="B1" t="s">
        <v>1</v>
      </c>
      <c r="C1" t="s">
        <v>120</v>
      </c>
      <c r="D1" t="s">
        <v>4</v>
      </c>
      <c r="E1" t="s">
        <v>5</v>
      </c>
      <c r="F1" t="s">
        <v>2</v>
      </c>
    </row>
    <row r="2" spans="1:6" hidden="1" x14ac:dyDescent="0.35">
      <c r="A2" t="s">
        <v>34</v>
      </c>
      <c r="B2">
        <v>45857</v>
      </c>
      <c r="D2">
        <v>51</v>
      </c>
      <c r="E2" t="s">
        <v>10</v>
      </c>
      <c r="F2">
        <v>233</v>
      </c>
    </row>
    <row r="3" spans="1:6" hidden="1" x14ac:dyDescent="0.35">
      <c r="A3" t="s">
        <v>89</v>
      </c>
      <c r="B3">
        <v>46014</v>
      </c>
      <c r="D3">
        <v>93</v>
      </c>
      <c r="E3" t="s">
        <v>10</v>
      </c>
      <c r="F3">
        <v>141</v>
      </c>
    </row>
    <row r="4" spans="1:6" hidden="1" x14ac:dyDescent="0.35">
      <c r="A4" t="s">
        <v>95</v>
      </c>
      <c r="B4">
        <v>45889</v>
      </c>
      <c r="D4">
        <v>99</v>
      </c>
      <c r="E4" t="s">
        <v>10</v>
      </c>
      <c r="F4">
        <v>169</v>
      </c>
    </row>
    <row r="5" spans="1:6" hidden="1" x14ac:dyDescent="0.35">
      <c r="A5" t="s">
        <v>9</v>
      </c>
      <c r="B5">
        <v>45801</v>
      </c>
      <c r="D5">
        <v>83</v>
      </c>
      <c r="E5" t="s">
        <v>10</v>
      </c>
      <c r="F5">
        <v>243</v>
      </c>
    </row>
    <row r="6" spans="1:6" hidden="1" x14ac:dyDescent="0.35">
      <c r="A6" t="s">
        <v>22</v>
      </c>
      <c r="B6">
        <v>45750</v>
      </c>
      <c r="D6">
        <v>54</v>
      </c>
      <c r="E6" t="s">
        <v>7</v>
      </c>
      <c r="F6">
        <v>230</v>
      </c>
    </row>
    <row r="7" spans="1:6" hidden="1" x14ac:dyDescent="0.35">
      <c r="A7" t="s">
        <v>44</v>
      </c>
      <c r="B7">
        <v>45770</v>
      </c>
      <c r="D7">
        <v>148</v>
      </c>
      <c r="E7" t="s">
        <v>10</v>
      </c>
      <c r="F7">
        <v>105</v>
      </c>
    </row>
    <row r="8" spans="1:6" hidden="1" x14ac:dyDescent="0.35">
      <c r="A8" t="s">
        <v>84</v>
      </c>
      <c r="B8">
        <v>45732</v>
      </c>
      <c r="D8">
        <v>64</v>
      </c>
      <c r="E8" t="s">
        <v>10</v>
      </c>
      <c r="F8">
        <v>216</v>
      </c>
    </row>
    <row r="9" spans="1:6" hidden="1" x14ac:dyDescent="0.35">
      <c r="A9" t="s">
        <v>73</v>
      </c>
      <c r="B9">
        <v>45658</v>
      </c>
      <c r="D9">
        <v>145</v>
      </c>
      <c r="E9" t="s">
        <v>10</v>
      </c>
      <c r="F9">
        <v>253</v>
      </c>
    </row>
    <row r="10" spans="1:6" hidden="1" x14ac:dyDescent="0.35">
      <c r="A10" t="s">
        <v>58</v>
      </c>
      <c r="B10">
        <v>45711</v>
      </c>
      <c r="D10">
        <v>146</v>
      </c>
      <c r="E10" t="s">
        <v>10</v>
      </c>
      <c r="F10">
        <v>219</v>
      </c>
    </row>
    <row r="11" spans="1:6" hidden="1" x14ac:dyDescent="0.35">
      <c r="A11" t="s">
        <v>67</v>
      </c>
      <c r="B11">
        <v>45709</v>
      </c>
      <c r="D11">
        <v>165</v>
      </c>
      <c r="E11" t="s">
        <v>7</v>
      </c>
      <c r="F11">
        <v>262</v>
      </c>
    </row>
    <row r="12" spans="1:6" hidden="1" x14ac:dyDescent="0.35">
      <c r="A12" t="s">
        <v>49</v>
      </c>
      <c r="B12">
        <v>45798</v>
      </c>
      <c r="D12">
        <v>167</v>
      </c>
      <c r="E12" t="s">
        <v>10</v>
      </c>
      <c r="F12">
        <v>176</v>
      </c>
    </row>
    <row r="13" spans="1:6" hidden="1" x14ac:dyDescent="0.35">
      <c r="A13" t="s">
        <v>19</v>
      </c>
      <c r="B13">
        <v>45901</v>
      </c>
      <c r="D13">
        <v>148</v>
      </c>
      <c r="E13" t="s">
        <v>10</v>
      </c>
      <c r="F13">
        <v>294</v>
      </c>
    </row>
    <row r="14" spans="1:6" hidden="1" x14ac:dyDescent="0.35">
      <c r="A14" t="s">
        <v>40</v>
      </c>
      <c r="B14">
        <v>45708</v>
      </c>
      <c r="D14">
        <v>52</v>
      </c>
      <c r="E14" t="s">
        <v>10</v>
      </c>
      <c r="F14">
        <v>143</v>
      </c>
    </row>
    <row r="15" spans="1:6" x14ac:dyDescent="0.35">
      <c r="A15" t="s">
        <v>16</v>
      </c>
      <c r="B15">
        <v>45735</v>
      </c>
      <c r="D15">
        <v>200</v>
      </c>
      <c r="E15" t="s">
        <v>10</v>
      </c>
      <c r="F15">
        <v>132</v>
      </c>
    </row>
    <row r="16" spans="1:6" hidden="1" x14ac:dyDescent="0.35">
      <c r="A16" t="s">
        <v>8</v>
      </c>
      <c r="B16">
        <v>45992</v>
      </c>
      <c r="D16">
        <v>59</v>
      </c>
      <c r="E16" t="s">
        <v>7</v>
      </c>
      <c r="F16">
        <v>125</v>
      </c>
    </row>
    <row r="17" spans="1:6" hidden="1" x14ac:dyDescent="0.35">
      <c r="A17" t="s">
        <v>48</v>
      </c>
      <c r="B17">
        <v>46008</v>
      </c>
      <c r="D17">
        <v>142</v>
      </c>
      <c r="E17" t="s">
        <v>10</v>
      </c>
      <c r="F17">
        <v>119</v>
      </c>
    </row>
    <row r="18" spans="1:6" hidden="1" x14ac:dyDescent="0.35">
      <c r="A18" t="s">
        <v>98</v>
      </c>
      <c r="B18">
        <v>45920</v>
      </c>
      <c r="D18">
        <v>117</v>
      </c>
      <c r="E18" t="s">
        <v>7</v>
      </c>
      <c r="F18">
        <v>173</v>
      </c>
    </row>
    <row r="19" spans="1:6" hidden="1" x14ac:dyDescent="0.35">
      <c r="A19" t="s">
        <v>15</v>
      </c>
      <c r="B19">
        <v>46021</v>
      </c>
      <c r="D19">
        <v>170</v>
      </c>
      <c r="E19" t="s">
        <v>10</v>
      </c>
      <c r="F19">
        <v>215</v>
      </c>
    </row>
    <row r="20" spans="1:6" hidden="1" x14ac:dyDescent="0.35">
      <c r="A20" t="s">
        <v>79</v>
      </c>
      <c r="B20">
        <v>45676</v>
      </c>
      <c r="D20">
        <v>137</v>
      </c>
      <c r="E20" t="s">
        <v>10</v>
      </c>
      <c r="F20">
        <v>197</v>
      </c>
    </row>
    <row r="21" spans="1:6" hidden="1" x14ac:dyDescent="0.35">
      <c r="A21" t="s">
        <v>38</v>
      </c>
      <c r="B21">
        <v>45839</v>
      </c>
      <c r="D21">
        <v>75</v>
      </c>
      <c r="E21" t="s">
        <v>10</v>
      </c>
      <c r="F21">
        <v>210</v>
      </c>
    </row>
    <row r="22" spans="1:6" x14ac:dyDescent="0.35">
      <c r="A22" t="s">
        <v>36</v>
      </c>
      <c r="B22">
        <v>45823</v>
      </c>
      <c r="D22">
        <v>184</v>
      </c>
      <c r="E22" t="s">
        <v>10</v>
      </c>
      <c r="F22">
        <v>280</v>
      </c>
    </row>
    <row r="23" spans="1:6" hidden="1" x14ac:dyDescent="0.35">
      <c r="A23" t="s">
        <v>68</v>
      </c>
      <c r="B23">
        <v>45733</v>
      </c>
      <c r="D23">
        <v>131</v>
      </c>
      <c r="E23" t="s">
        <v>7</v>
      </c>
      <c r="F23">
        <v>131</v>
      </c>
    </row>
    <row r="24" spans="1:6" hidden="1" x14ac:dyDescent="0.35">
      <c r="A24" t="s">
        <v>92</v>
      </c>
      <c r="B24">
        <v>45975</v>
      </c>
      <c r="D24">
        <v>129</v>
      </c>
      <c r="E24" t="s">
        <v>7</v>
      </c>
      <c r="F24">
        <v>159</v>
      </c>
    </row>
    <row r="25" spans="1:6" hidden="1" x14ac:dyDescent="0.35">
      <c r="A25" t="s">
        <v>104</v>
      </c>
      <c r="B25">
        <v>45817</v>
      </c>
      <c r="D25">
        <v>53</v>
      </c>
      <c r="E25" t="s">
        <v>7</v>
      </c>
      <c r="F25">
        <v>245</v>
      </c>
    </row>
    <row r="26" spans="1:6" hidden="1" x14ac:dyDescent="0.35">
      <c r="A26" t="s">
        <v>56</v>
      </c>
      <c r="B26">
        <v>46018</v>
      </c>
      <c r="D26">
        <v>136</v>
      </c>
      <c r="E26" t="s">
        <v>7</v>
      </c>
      <c r="F26">
        <v>264</v>
      </c>
    </row>
    <row r="27" spans="1:6" hidden="1" x14ac:dyDescent="0.35">
      <c r="A27" t="s">
        <v>28</v>
      </c>
      <c r="B27">
        <v>45788</v>
      </c>
      <c r="D27">
        <v>140</v>
      </c>
      <c r="E27" t="s">
        <v>7</v>
      </c>
      <c r="F27">
        <v>180</v>
      </c>
    </row>
    <row r="28" spans="1:6" hidden="1" x14ac:dyDescent="0.35">
      <c r="A28" t="s">
        <v>62</v>
      </c>
      <c r="B28">
        <v>45840</v>
      </c>
      <c r="D28">
        <v>141</v>
      </c>
      <c r="E28" t="s">
        <v>7</v>
      </c>
      <c r="F28">
        <v>246</v>
      </c>
    </row>
    <row r="29" spans="1:6" hidden="1" x14ac:dyDescent="0.35">
      <c r="A29" t="s">
        <v>23</v>
      </c>
      <c r="B29">
        <v>45868</v>
      </c>
      <c r="D29">
        <v>179</v>
      </c>
      <c r="E29" t="s">
        <v>10</v>
      </c>
      <c r="F29">
        <v>113</v>
      </c>
    </row>
    <row r="30" spans="1:6" hidden="1" x14ac:dyDescent="0.35">
      <c r="A30" t="s">
        <v>14</v>
      </c>
      <c r="B30">
        <v>45751</v>
      </c>
      <c r="D30">
        <v>71</v>
      </c>
      <c r="E30" t="s">
        <v>10</v>
      </c>
      <c r="F30">
        <v>290</v>
      </c>
    </row>
    <row r="31" spans="1:6" hidden="1" x14ac:dyDescent="0.35">
      <c r="A31" t="s">
        <v>24</v>
      </c>
      <c r="B31">
        <v>45884</v>
      </c>
      <c r="D31">
        <v>135</v>
      </c>
      <c r="E31" t="s">
        <v>10</v>
      </c>
      <c r="F31">
        <v>195</v>
      </c>
    </row>
    <row r="32" spans="1:6" hidden="1" x14ac:dyDescent="0.35">
      <c r="A32" t="s">
        <v>97</v>
      </c>
      <c r="B32">
        <v>45907</v>
      </c>
      <c r="D32">
        <v>161</v>
      </c>
      <c r="E32" t="s">
        <v>10</v>
      </c>
      <c r="F32">
        <v>142</v>
      </c>
    </row>
    <row r="33" spans="1:6" hidden="1" x14ac:dyDescent="0.35">
      <c r="A33" t="s">
        <v>13</v>
      </c>
      <c r="B33">
        <v>45822</v>
      </c>
      <c r="D33">
        <v>67</v>
      </c>
      <c r="E33" t="s">
        <v>7</v>
      </c>
      <c r="F33">
        <v>103</v>
      </c>
    </row>
    <row r="34" spans="1:6" hidden="1" x14ac:dyDescent="0.35">
      <c r="A34" t="s">
        <v>88</v>
      </c>
      <c r="B34">
        <v>45878</v>
      </c>
      <c r="D34">
        <v>117</v>
      </c>
      <c r="E34" t="s">
        <v>7</v>
      </c>
      <c r="F34">
        <v>122</v>
      </c>
    </row>
    <row r="35" spans="1:6" hidden="1" x14ac:dyDescent="0.35">
      <c r="A35" t="s">
        <v>43</v>
      </c>
      <c r="B35">
        <v>45689</v>
      </c>
      <c r="D35">
        <v>82</v>
      </c>
      <c r="E35" t="s">
        <v>7</v>
      </c>
      <c r="F35">
        <v>162</v>
      </c>
    </row>
    <row r="36" spans="1:6" hidden="1" x14ac:dyDescent="0.35">
      <c r="A36" t="s">
        <v>64</v>
      </c>
      <c r="B36">
        <v>45952</v>
      </c>
      <c r="D36">
        <v>119</v>
      </c>
      <c r="E36" t="s">
        <v>10</v>
      </c>
      <c r="F36">
        <v>248</v>
      </c>
    </row>
    <row r="37" spans="1:6" hidden="1" x14ac:dyDescent="0.35">
      <c r="A37" t="s">
        <v>12</v>
      </c>
      <c r="B37">
        <v>45957</v>
      </c>
      <c r="D37">
        <v>111</v>
      </c>
      <c r="E37" t="s">
        <v>10</v>
      </c>
      <c r="F37">
        <v>299</v>
      </c>
    </row>
    <row r="38" spans="1:6" hidden="1" x14ac:dyDescent="0.35">
      <c r="A38" t="s">
        <v>106</v>
      </c>
      <c r="B38">
        <v>45756</v>
      </c>
      <c r="D38">
        <v>64</v>
      </c>
      <c r="E38" t="s">
        <v>10</v>
      </c>
      <c r="F38">
        <v>186</v>
      </c>
    </row>
    <row r="39" spans="1:6" hidden="1" x14ac:dyDescent="0.35">
      <c r="A39" t="s">
        <v>51</v>
      </c>
      <c r="B39">
        <v>45953</v>
      </c>
      <c r="D39">
        <v>139</v>
      </c>
      <c r="E39" t="s">
        <v>7</v>
      </c>
      <c r="F39">
        <v>206</v>
      </c>
    </row>
    <row r="40" spans="1:6" x14ac:dyDescent="0.35">
      <c r="A40" t="s">
        <v>93</v>
      </c>
      <c r="B40">
        <v>45902</v>
      </c>
      <c r="D40">
        <v>181</v>
      </c>
      <c r="E40" t="s">
        <v>10</v>
      </c>
      <c r="F40">
        <v>244</v>
      </c>
    </row>
    <row r="41" spans="1:6" hidden="1" x14ac:dyDescent="0.35">
      <c r="A41" t="s">
        <v>96</v>
      </c>
      <c r="B41">
        <v>45675</v>
      </c>
      <c r="D41">
        <v>173</v>
      </c>
      <c r="E41" t="s">
        <v>7</v>
      </c>
      <c r="F41">
        <v>152</v>
      </c>
    </row>
    <row r="42" spans="1:6" hidden="1" x14ac:dyDescent="0.35">
      <c r="A42" t="s">
        <v>74</v>
      </c>
      <c r="B42">
        <v>45803</v>
      </c>
      <c r="D42">
        <v>55</v>
      </c>
      <c r="E42" t="s">
        <v>7</v>
      </c>
      <c r="F42">
        <v>177</v>
      </c>
    </row>
    <row r="43" spans="1:6" hidden="1" x14ac:dyDescent="0.35">
      <c r="A43" t="s">
        <v>71</v>
      </c>
      <c r="B43">
        <v>45992</v>
      </c>
      <c r="D43">
        <v>145</v>
      </c>
      <c r="E43" t="s">
        <v>7</v>
      </c>
      <c r="F43">
        <v>117</v>
      </c>
    </row>
    <row r="44" spans="1:6" hidden="1" x14ac:dyDescent="0.35">
      <c r="A44" t="s">
        <v>102</v>
      </c>
      <c r="B44">
        <v>45730</v>
      </c>
      <c r="D44">
        <v>92</v>
      </c>
      <c r="E44" t="s">
        <v>7</v>
      </c>
      <c r="F44">
        <v>226</v>
      </c>
    </row>
    <row r="45" spans="1:6" hidden="1" x14ac:dyDescent="0.35">
      <c r="A45" t="s">
        <v>37</v>
      </c>
      <c r="B45">
        <v>45915</v>
      </c>
      <c r="D45">
        <v>118</v>
      </c>
      <c r="E45" t="s">
        <v>10</v>
      </c>
      <c r="F45">
        <v>229</v>
      </c>
    </row>
    <row r="46" spans="1:6" hidden="1" x14ac:dyDescent="0.35">
      <c r="A46" t="s">
        <v>42</v>
      </c>
      <c r="B46">
        <v>45929</v>
      </c>
      <c r="D46">
        <v>83</v>
      </c>
      <c r="E46" t="s">
        <v>10</v>
      </c>
      <c r="F46">
        <v>245</v>
      </c>
    </row>
    <row r="47" spans="1:6" x14ac:dyDescent="0.35">
      <c r="A47" t="s">
        <v>41</v>
      </c>
      <c r="B47">
        <v>45983</v>
      </c>
      <c r="D47">
        <v>190</v>
      </c>
      <c r="E47" t="s">
        <v>7</v>
      </c>
      <c r="F47">
        <v>155</v>
      </c>
    </row>
    <row r="48" spans="1:6" hidden="1" x14ac:dyDescent="0.35">
      <c r="A48" t="s">
        <v>54</v>
      </c>
      <c r="B48">
        <v>45829</v>
      </c>
      <c r="D48">
        <v>78</v>
      </c>
      <c r="E48" t="s">
        <v>7</v>
      </c>
      <c r="F48">
        <v>286</v>
      </c>
    </row>
    <row r="49" spans="1:6" hidden="1" x14ac:dyDescent="0.35">
      <c r="A49" t="s">
        <v>61</v>
      </c>
      <c r="B49">
        <v>45872</v>
      </c>
      <c r="D49">
        <v>53</v>
      </c>
      <c r="E49" t="s">
        <v>7</v>
      </c>
      <c r="F49">
        <v>207</v>
      </c>
    </row>
    <row r="50" spans="1:6" hidden="1" x14ac:dyDescent="0.35">
      <c r="A50" t="s">
        <v>39</v>
      </c>
      <c r="B50">
        <v>45959</v>
      </c>
      <c r="D50">
        <v>122</v>
      </c>
      <c r="E50" t="s">
        <v>10</v>
      </c>
      <c r="F50">
        <v>128</v>
      </c>
    </row>
    <row r="51" spans="1:6" hidden="1" x14ac:dyDescent="0.35">
      <c r="A51" t="s">
        <v>86</v>
      </c>
      <c r="B51">
        <v>45836</v>
      </c>
      <c r="D51">
        <v>88</v>
      </c>
      <c r="E51" t="s">
        <v>7</v>
      </c>
      <c r="F51">
        <v>144</v>
      </c>
    </row>
    <row r="52" spans="1:6" hidden="1" x14ac:dyDescent="0.35">
      <c r="A52" t="s">
        <v>78</v>
      </c>
      <c r="B52">
        <v>45788</v>
      </c>
      <c r="D52">
        <v>157</v>
      </c>
      <c r="E52" t="s">
        <v>7</v>
      </c>
      <c r="F52">
        <v>144</v>
      </c>
    </row>
    <row r="53" spans="1:6" x14ac:dyDescent="0.35">
      <c r="A53" t="s">
        <v>75</v>
      </c>
      <c r="B53">
        <v>45970</v>
      </c>
      <c r="D53">
        <v>183</v>
      </c>
      <c r="E53" t="s">
        <v>7</v>
      </c>
      <c r="F53">
        <v>178</v>
      </c>
    </row>
    <row r="54" spans="1:6" hidden="1" x14ac:dyDescent="0.35">
      <c r="A54" t="s">
        <v>103</v>
      </c>
      <c r="B54">
        <v>45703</v>
      </c>
      <c r="D54">
        <v>143</v>
      </c>
      <c r="E54" t="s">
        <v>7</v>
      </c>
      <c r="F54">
        <v>132</v>
      </c>
    </row>
    <row r="55" spans="1:6" hidden="1" x14ac:dyDescent="0.35">
      <c r="A55" t="s">
        <v>32</v>
      </c>
      <c r="B55">
        <v>45841</v>
      </c>
      <c r="D55">
        <v>117</v>
      </c>
      <c r="E55" t="s">
        <v>10</v>
      </c>
      <c r="F55">
        <v>121</v>
      </c>
    </row>
    <row r="56" spans="1:6" hidden="1" x14ac:dyDescent="0.35">
      <c r="A56" t="s">
        <v>21</v>
      </c>
      <c r="B56">
        <v>45809</v>
      </c>
      <c r="D56">
        <v>64</v>
      </c>
      <c r="E56" t="s">
        <v>7</v>
      </c>
      <c r="F56">
        <v>119</v>
      </c>
    </row>
    <row r="57" spans="1:6" hidden="1" x14ac:dyDescent="0.35">
      <c r="A57" t="s">
        <v>91</v>
      </c>
      <c r="B57">
        <v>45734</v>
      </c>
      <c r="D57">
        <v>107</v>
      </c>
      <c r="E57" t="s">
        <v>10</v>
      </c>
      <c r="F57">
        <v>294</v>
      </c>
    </row>
    <row r="58" spans="1:6" hidden="1" x14ac:dyDescent="0.35">
      <c r="A58" t="s">
        <v>100</v>
      </c>
      <c r="B58">
        <v>45763</v>
      </c>
      <c r="D58">
        <v>163</v>
      </c>
      <c r="E58" t="s">
        <v>10</v>
      </c>
      <c r="F58">
        <v>104</v>
      </c>
    </row>
    <row r="59" spans="1:6" hidden="1" x14ac:dyDescent="0.35">
      <c r="A59" t="s">
        <v>33</v>
      </c>
      <c r="B59">
        <v>46002</v>
      </c>
      <c r="D59">
        <v>123</v>
      </c>
      <c r="E59" t="s">
        <v>7</v>
      </c>
      <c r="F59">
        <v>204</v>
      </c>
    </row>
    <row r="60" spans="1:6" hidden="1" x14ac:dyDescent="0.35">
      <c r="A60" t="s">
        <v>46</v>
      </c>
      <c r="B60">
        <v>45899</v>
      </c>
      <c r="D60">
        <v>121</v>
      </c>
      <c r="E60" t="s">
        <v>10</v>
      </c>
      <c r="F60">
        <v>220</v>
      </c>
    </row>
    <row r="61" spans="1:6" hidden="1" x14ac:dyDescent="0.35">
      <c r="A61" t="s">
        <v>69</v>
      </c>
      <c r="B61">
        <v>45983</v>
      </c>
      <c r="D61">
        <v>85</v>
      </c>
      <c r="E61" t="s">
        <v>7</v>
      </c>
      <c r="F61">
        <v>207</v>
      </c>
    </row>
    <row r="62" spans="1:6" hidden="1" x14ac:dyDescent="0.35">
      <c r="A62" t="s">
        <v>99</v>
      </c>
      <c r="B62">
        <v>45732</v>
      </c>
      <c r="D62">
        <v>147</v>
      </c>
      <c r="E62" t="s">
        <v>10</v>
      </c>
      <c r="F62">
        <v>263</v>
      </c>
    </row>
    <row r="63" spans="1:6" hidden="1" x14ac:dyDescent="0.35">
      <c r="A63" t="s">
        <v>105</v>
      </c>
      <c r="B63">
        <v>45852</v>
      </c>
      <c r="D63">
        <v>137</v>
      </c>
      <c r="E63" t="s">
        <v>10</v>
      </c>
      <c r="F63">
        <v>144</v>
      </c>
    </row>
    <row r="64" spans="1:6" hidden="1" x14ac:dyDescent="0.35">
      <c r="A64" t="s">
        <v>94</v>
      </c>
      <c r="B64">
        <v>45732</v>
      </c>
      <c r="D64">
        <v>151</v>
      </c>
      <c r="E64" t="s">
        <v>10</v>
      </c>
      <c r="F64">
        <v>144</v>
      </c>
    </row>
    <row r="65" spans="1:6" hidden="1" x14ac:dyDescent="0.35">
      <c r="A65" t="s">
        <v>77</v>
      </c>
      <c r="B65">
        <v>45840</v>
      </c>
      <c r="D65">
        <v>171</v>
      </c>
      <c r="E65" t="s">
        <v>7</v>
      </c>
      <c r="F65">
        <v>137</v>
      </c>
    </row>
    <row r="66" spans="1:6" hidden="1" x14ac:dyDescent="0.35">
      <c r="A66" t="s">
        <v>25</v>
      </c>
      <c r="B66">
        <v>45690</v>
      </c>
      <c r="D66">
        <v>119</v>
      </c>
      <c r="E66" t="s">
        <v>10</v>
      </c>
      <c r="F66">
        <v>227</v>
      </c>
    </row>
    <row r="67" spans="1:6" x14ac:dyDescent="0.35">
      <c r="A67" t="s">
        <v>82</v>
      </c>
      <c r="B67">
        <v>45976</v>
      </c>
      <c r="D67">
        <v>195</v>
      </c>
      <c r="E67" t="s">
        <v>10</v>
      </c>
      <c r="F67">
        <v>210</v>
      </c>
    </row>
    <row r="68" spans="1:6" hidden="1" x14ac:dyDescent="0.35">
      <c r="A68" t="s">
        <v>101</v>
      </c>
      <c r="B68">
        <v>45797</v>
      </c>
      <c r="D68">
        <v>86</v>
      </c>
      <c r="E68" t="s">
        <v>10</v>
      </c>
      <c r="F68">
        <v>237</v>
      </c>
    </row>
    <row r="69" spans="1:6" hidden="1" x14ac:dyDescent="0.35">
      <c r="A69" t="s">
        <v>87</v>
      </c>
      <c r="B69">
        <v>45817</v>
      </c>
      <c r="D69">
        <v>172</v>
      </c>
      <c r="E69" t="s">
        <v>7</v>
      </c>
      <c r="F69">
        <v>293</v>
      </c>
    </row>
    <row r="70" spans="1:6" hidden="1" x14ac:dyDescent="0.35">
      <c r="A70" t="s">
        <v>47</v>
      </c>
      <c r="B70">
        <v>45893</v>
      </c>
      <c r="D70">
        <v>119</v>
      </c>
      <c r="E70" t="s">
        <v>10</v>
      </c>
      <c r="F70">
        <v>139</v>
      </c>
    </row>
    <row r="71" spans="1:6" hidden="1" x14ac:dyDescent="0.35">
      <c r="A71" t="s">
        <v>18</v>
      </c>
      <c r="B71">
        <v>45900</v>
      </c>
      <c r="D71">
        <v>172</v>
      </c>
      <c r="E71" t="s">
        <v>10</v>
      </c>
      <c r="F71">
        <v>298</v>
      </c>
    </row>
    <row r="72" spans="1:6" hidden="1" x14ac:dyDescent="0.35">
      <c r="A72" t="s">
        <v>50</v>
      </c>
      <c r="B72">
        <v>45973</v>
      </c>
      <c r="D72">
        <v>50</v>
      </c>
      <c r="E72" t="s">
        <v>7</v>
      </c>
      <c r="F72">
        <v>240</v>
      </c>
    </row>
    <row r="73" spans="1:6" x14ac:dyDescent="0.35">
      <c r="A73" t="s">
        <v>27</v>
      </c>
      <c r="B73">
        <v>45938</v>
      </c>
      <c r="D73">
        <v>183</v>
      </c>
      <c r="E73" t="s">
        <v>7</v>
      </c>
      <c r="F73">
        <v>153</v>
      </c>
    </row>
    <row r="74" spans="1:6" hidden="1" x14ac:dyDescent="0.35">
      <c r="A74" t="s">
        <v>76</v>
      </c>
      <c r="B74">
        <v>45992</v>
      </c>
      <c r="D74">
        <v>131</v>
      </c>
      <c r="E74" t="s">
        <v>10</v>
      </c>
      <c r="F74">
        <v>172</v>
      </c>
    </row>
    <row r="75" spans="1:6" hidden="1" x14ac:dyDescent="0.35">
      <c r="A75" t="s">
        <v>55</v>
      </c>
      <c r="B75">
        <v>45766</v>
      </c>
      <c r="D75">
        <v>117</v>
      </c>
      <c r="E75" t="s">
        <v>10</v>
      </c>
      <c r="F75">
        <v>235</v>
      </c>
    </row>
    <row r="76" spans="1:6" x14ac:dyDescent="0.35">
      <c r="A76" t="s">
        <v>81</v>
      </c>
      <c r="B76">
        <v>45868</v>
      </c>
      <c r="D76">
        <v>200</v>
      </c>
      <c r="E76" t="s">
        <v>7</v>
      </c>
      <c r="F76">
        <v>228</v>
      </c>
    </row>
    <row r="77" spans="1:6" hidden="1" x14ac:dyDescent="0.35">
      <c r="A77" t="s">
        <v>20</v>
      </c>
      <c r="B77">
        <v>45988</v>
      </c>
      <c r="D77">
        <v>95</v>
      </c>
      <c r="E77" t="s">
        <v>10</v>
      </c>
      <c r="F77">
        <v>129</v>
      </c>
    </row>
    <row r="78" spans="1:6" hidden="1" x14ac:dyDescent="0.35">
      <c r="A78" t="s">
        <v>85</v>
      </c>
      <c r="B78">
        <v>45877</v>
      </c>
      <c r="D78">
        <v>171</v>
      </c>
      <c r="E78" t="s">
        <v>10</v>
      </c>
      <c r="F78">
        <v>106</v>
      </c>
    </row>
    <row r="79" spans="1:6" hidden="1" x14ac:dyDescent="0.35">
      <c r="A79" t="s">
        <v>26</v>
      </c>
      <c r="B79">
        <v>45852</v>
      </c>
      <c r="D79">
        <v>91</v>
      </c>
      <c r="E79" t="s">
        <v>10</v>
      </c>
      <c r="F79">
        <v>208</v>
      </c>
    </row>
    <row r="80" spans="1:6" hidden="1" x14ac:dyDescent="0.35">
      <c r="A80" t="s">
        <v>107</v>
      </c>
      <c r="B80">
        <v>45678</v>
      </c>
      <c r="D80">
        <v>120</v>
      </c>
      <c r="E80" t="s">
        <v>10</v>
      </c>
      <c r="F80">
        <v>295</v>
      </c>
    </row>
    <row r="81" spans="1:6" hidden="1" x14ac:dyDescent="0.35">
      <c r="A81" t="s">
        <v>53</v>
      </c>
      <c r="B81">
        <v>45942</v>
      </c>
      <c r="D81">
        <v>126</v>
      </c>
      <c r="E81" t="s">
        <v>7</v>
      </c>
      <c r="F81">
        <v>108</v>
      </c>
    </row>
    <row r="82" spans="1:6" hidden="1" x14ac:dyDescent="0.35">
      <c r="A82" t="s">
        <v>52</v>
      </c>
      <c r="B82">
        <v>45836</v>
      </c>
      <c r="D82">
        <v>55</v>
      </c>
      <c r="E82" t="s">
        <v>7</v>
      </c>
      <c r="F82">
        <v>211</v>
      </c>
    </row>
    <row r="83" spans="1:6" x14ac:dyDescent="0.35">
      <c r="A83" t="s">
        <v>6</v>
      </c>
      <c r="B83">
        <v>45875</v>
      </c>
      <c r="D83">
        <v>187</v>
      </c>
      <c r="E83" t="s">
        <v>7</v>
      </c>
      <c r="F83">
        <v>270</v>
      </c>
    </row>
    <row r="84" spans="1:6" hidden="1" x14ac:dyDescent="0.35">
      <c r="A84" t="s">
        <v>66</v>
      </c>
      <c r="B84">
        <v>46005</v>
      </c>
      <c r="D84">
        <v>158</v>
      </c>
      <c r="E84" t="s">
        <v>7</v>
      </c>
      <c r="F84">
        <v>204</v>
      </c>
    </row>
    <row r="85" spans="1:6" hidden="1" x14ac:dyDescent="0.35">
      <c r="A85" t="s">
        <v>30</v>
      </c>
      <c r="B85">
        <v>45834</v>
      </c>
      <c r="D85">
        <v>161</v>
      </c>
      <c r="E85" t="s">
        <v>7</v>
      </c>
      <c r="F85">
        <v>171</v>
      </c>
    </row>
    <row r="86" spans="1:6" hidden="1" x14ac:dyDescent="0.35">
      <c r="A86" t="s">
        <v>59</v>
      </c>
      <c r="B86">
        <v>45693</v>
      </c>
      <c r="D86">
        <v>67</v>
      </c>
      <c r="E86" t="s">
        <v>10</v>
      </c>
      <c r="F86">
        <v>168</v>
      </c>
    </row>
    <row r="87" spans="1:6" hidden="1" x14ac:dyDescent="0.35">
      <c r="A87" t="s">
        <v>63</v>
      </c>
      <c r="B87">
        <v>45704</v>
      </c>
      <c r="D87">
        <v>98</v>
      </c>
      <c r="E87" t="s">
        <v>10</v>
      </c>
      <c r="F87">
        <v>228</v>
      </c>
    </row>
    <row r="88" spans="1:6" hidden="1" x14ac:dyDescent="0.35">
      <c r="A88" t="s">
        <v>17</v>
      </c>
      <c r="B88">
        <v>45821</v>
      </c>
      <c r="D88">
        <v>88</v>
      </c>
      <c r="E88" t="s">
        <v>10</v>
      </c>
      <c r="F88">
        <v>206</v>
      </c>
    </row>
    <row r="89" spans="1:6" hidden="1" x14ac:dyDescent="0.35">
      <c r="A89" t="s">
        <v>65</v>
      </c>
      <c r="B89">
        <v>45763</v>
      </c>
      <c r="D89">
        <v>131</v>
      </c>
      <c r="E89" t="s">
        <v>7</v>
      </c>
      <c r="F89">
        <v>242</v>
      </c>
    </row>
    <row r="90" spans="1:6" hidden="1" x14ac:dyDescent="0.35">
      <c r="A90" t="s">
        <v>70</v>
      </c>
      <c r="B90">
        <v>45731</v>
      </c>
      <c r="D90">
        <v>122</v>
      </c>
      <c r="E90" t="s">
        <v>10</v>
      </c>
      <c r="F90">
        <v>113</v>
      </c>
    </row>
    <row r="91" spans="1:6" hidden="1" x14ac:dyDescent="0.35">
      <c r="A91" t="s">
        <v>31</v>
      </c>
      <c r="B91">
        <v>45720</v>
      </c>
      <c r="D91">
        <v>151</v>
      </c>
      <c r="E91" t="s">
        <v>10</v>
      </c>
      <c r="F91">
        <v>254</v>
      </c>
    </row>
    <row r="92" spans="1:6" x14ac:dyDescent="0.35">
      <c r="A92" t="s">
        <v>57</v>
      </c>
      <c r="B92">
        <v>45969</v>
      </c>
      <c r="D92">
        <v>183</v>
      </c>
      <c r="E92" t="s">
        <v>7</v>
      </c>
      <c r="F92">
        <v>159</v>
      </c>
    </row>
    <row r="93" spans="1:6" hidden="1" x14ac:dyDescent="0.35">
      <c r="A93" t="s">
        <v>29</v>
      </c>
      <c r="B93">
        <v>45781</v>
      </c>
      <c r="D93">
        <v>93</v>
      </c>
      <c r="E93" t="s">
        <v>10</v>
      </c>
      <c r="F93">
        <v>225</v>
      </c>
    </row>
    <row r="94" spans="1:6" hidden="1" x14ac:dyDescent="0.35">
      <c r="A94" t="s">
        <v>90</v>
      </c>
      <c r="B94">
        <v>45731</v>
      </c>
      <c r="D94">
        <v>110</v>
      </c>
      <c r="E94" t="s">
        <v>7</v>
      </c>
      <c r="F94">
        <v>266</v>
      </c>
    </row>
    <row r="95" spans="1:6" hidden="1" x14ac:dyDescent="0.35">
      <c r="A95" t="s">
        <v>45</v>
      </c>
      <c r="B95">
        <v>45795</v>
      </c>
      <c r="D95">
        <v>171</v>
      </c>
      <c r="E95" t="s">
        <v>10</v>
      </c>
      <c r="F95">
        <v>125</v>
      </c>
    </row>
    <row r="96" spans="1:6" hidden="1" x14ac:dyDescent="0.35">
      <c r="A96" t="s">
        <v>11</v>
      </c>
      <c r="B96">
        <v>45976</v>
      </c>
      <c r="D96">
        <v>63</v>
      </c>
      <c r="E96" t="s">
        <v>7</v>
      </c>
      <c r="F96">
        <v>176</v>
      </c>
    </row>
    <row r="97" spans="1:6" hidden="1" x14ac:dyDescent="0.35">
      <c r="A97" t="s">
        <v>80</v>
      </c>
      <c r="B97">
        <v>45685</v>
      </c>
      <c r="D97">
        <v>147</v>
      </c>
      <c r="E97" t="s">
        <v>7</v>
      </c>
      <c r="F97">
        <v>265</v>
      </c>
    </row>
    <row r="98" spans="1:6" hidden="1" x14ac:dyDescent="0.35">
      <c r="A98" t="s">
        <v>83</v>
      </c>
      <c r="B98">
        <v>45737</v>
      </c>
      <c r="D98">
        <v>145</v>
      </c>
      <c r="E98" t="s">
        <v>10</v>
      </c>
      <c r="F98">
        <v>219</v>
      </c>
    </row>
    <row r="99" spans="1:6" hidden="1" x14ac:dyDescent="0.35">
      <c r="A99" t="s">
        <v>35</v>
      </c>
      <c r="B99">
        <v>45678</v>
      </c>
      <c r="D99">
        <v>103</v>
      </c>
      <c r="E99" t="s">
        <v>7</v>
      </c>
      <c r="F99">
        <v>237</v>
      </c>
    </row>
    <row r="100" spans="1:6" hidden="1" x14ac:dyDescent="0.35">
      <c r="A100" t="s">
        <v>60</v>
      </c>
      <c r="B100">
        <v>45685</v>
      </c>
      <c r="D100">
        <v>66</v>
      </c>
      <c r="E100" t="s">
        <v>10</v>
      </c>
      <c r="F100">
        <v>162</v>
      </c>
    </row>
    <row r="101" spans="1:6" hidden="1" x14ac:dyDescent="0.35">
      <c r="A101" t="s">
        <v>72</v>
      </c>
      <c r="B101">
        <v>45706</v>
      </c>
      <c r="D101">
        <v>177</v>
      </c>
      <c r="E101" t="s">
        <v>10</v>
      </c>
      <c r="F101">
        <v>287</v>
      </c>
    </row>
    <row r="104" spans="1:6" x14ac:dyDescent="0.35">
      <c r="A104" s="15" t="s">
        <v>121</v>
      </c>
      <c r="B104" s="15"/>
      <c r="C104" s="15"/>
      <c r="D104" s="15"/>
      <c r="E104" s="15"/>
      <c r="F104" s="15"/>
    </row>
    <row r="105" spans="1:6" x14ac:dyDescent="0.35">
      <c r="A105" s="15"/>
      <c r="B105" s="15"/>
      <c r="C105" s="15"/>
      <c r="D105" s="15"/>
      <c r="E105" s="15"/>
      <c r="F105" s="15"/>
    </row>
  </sheetData>
  <mergeCells count="1">
    <mergeCell ref="A104:F105"/>
  </mergeCells>
  <conditionalFormatting sqref="D1:D103 D106:D1048576">
    <cfRule type="top10" dxfId="0" priority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Shaw</dc:creator>
  <cp:lastModifiedBy>Prem Shaw</cp:lastModifiedBy>
  <dcterms:created xsi:type="dcterms:W3CDTF">2025-10-05T03:57:28Z</dcterms:created>
  <dcterms:modified xsi:type="dcterms:W3CDTF">2025-10-05T03:57:28Z</dcterms:modified>
</cp:coreProperties>
</file>