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<sst xmlns="http://schemas.openxmlformats.org/spreadsheetml/2006/main" count="70" uniqueCount="26">
  <si>
    <t>PRODUCT</t>
  </si>
  <si>
    <t>Quantity Sold</t>
  </si>
  <si>
    <t>Price/Unit</t>
  </si>
  <si>
    <t>Total Sales</t>
  </si>
  <si>
    <t>Performance</t>
  </si>
  <si>
    <t>Category</t>
  </si>
  <si>
    <t>SUM of Total Sales</t>
  </si>
  <si>
    <t>Phone Charger</t>
  </si>
  <si>
    <t>Electronics</t>
  </si>
  <si>
    <t>Cooking Oil (1L)</t>
  </si>
  <si>
    <t>USB Cable</t>
  </si>
  <si>
    <t>Flour (1kg</t>
  </si>
  <si>
    <t>Wireless Mouse</t>
  </si>
  <si>
    <t>Headphones</t>
  </si>
  <si>
    <t>Jacket</t>
  </si>
  <si>
    <t>power bank</t>
  </si>
  <si>
    <t>Jeans</t>
  </si>
  <si>
    <t>T-Shirt</t>
  </si>
  <si>
    <t>Clothings</t>
  </si>
  <si>
    <t>Milk (1L)</t>
  </si>
  <si>
    <t>Sneakers</t>
  </si>
  <si>
    <t>Rice (5kg bag)</t>
  </si>
  <si>
    <t>Sweater</t>
  </si>
  <si>
    <t>Grocery</t>
  </si>
  <si>
    <t>Sugar (1kg)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</si>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</sst>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8761D"/>
                </a:solidFill>
                <a:latin typeface="+mn-lt"/>
              </a:defRPr>
            </a:pPr>
            <a:r>
              <a:rPr b="1">
                <a:solidFill>
                  <a:srgbClr val="38761D"/>
                </a:solidFill>
                <a:latin typeface="+mn-lt"/>
              </a:rPr>
              <a:t>Quantity Sold, Price/Unit, Total Sales and SUM of 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Sheet1!$H$2:$H$16</c:f>
            </c:strRef>
          </c:cat>
          <c:val>
            <c:numRef>
              <c:f>Sheet1!$D$2:$D$16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600075</xdr:colOff>
      <xdr:row>16</xdr:row>
      <xdr:rowOff>28575</xdr:rowOff>
    </xdr:from>
    <xdr:ext cx="5076825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6" sheet="Sheet1"/>
  </cacheSource>
  <cacheFields>
    <cacheField name="PRODUCT" numFmtId="0">
      <sharedItems>
        <s v="Phone Charger"/>
        <s v="USB Cable"/>
        <s v="Wireless Mouse"/>
        <s v="Headphones"/>
        <s v="power bank"/>
        <s v="T-Shirt"/>
        <s v="Jeans"/>
        <s v="Jacket"/>
        <s v="Sneakers"/>
        <s v="Sweater"/>
        <s v="Rice (5kg bag)"/>
        <s v="Cooking Oil (1L)"/>
        <s v="Sugar (1kg)"/>
        <s v="Flour (1kg"/>
        <s v="Milk (1L)"/>
      </sharedItems>
    </cacheField>
    <cacheField name="Quantity Sold" numFmtId="0">
      <sharedItems containsSemiMixedTypes="0" containsString="0" containsNumber="1" containsInteger="1">
        <n v="10.0"/>
        <n v="25.0"/>
        <n v="15.0"/>
        <n v="5.0"/>
        <n v="7.0"/>
        <n v="20.0"/>
        <n v="30.0"/>
      </sharedItems>
    </cacheField>
    <cacheField name="Price/Unit" numFmtId="0">
      <sharedItems containsSemiMixedTypes="0" containsString="0" containsNumber="1" containsInteger="1">
        <n v="51.0"/>
        <n v="15.0"/>
        <n v="5.0"/>
        <n v="25.0"/>
        <n v="10.0"/>
        <n v="20.0"/>
        <n v="40.0"/>
        <n v="75.0"/>
        <n v="60.0"/>
        <n v="45.0"/>
        <n v="12.0"/>
        <n v="3.0"/>
      </sharedItems>
    </cacheField>
    <cacheField name="Total Sales" numFmtId="0">
      <sharedItems containsSemiMixedTypes="0" containsString="0" containsNumber="1" containsInteger="1">
        <n v="510.0"/>
        <n v="375.0"/>
        <n v="50.0"/>
        <n v="140.0"/>
        <n v="400.0"/>
        <n v="1125.0"/>
        <n v="1200.0"/>
        <n v="675.0"/>
        <n v="240.0"/>
        <n v="150.0"/>
        <n v="60.0"/>
      </sharedItems>
    </cacheField>
    <cacheField name="Performance" numFmtId="0">
      <sharedItems>
        <s v="low"/>
        <s v="high"/>
      </sharedItems>
    </cacheField>
    <cacheField name="Category" numFmtId="0">
      <sharedItems>
        <s v="Electronics"/>
        <s v="Clothings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H1:I17" firstHeaderRow="0" firstDataRow="1" firstDataCol="0"/>
  <pivotFields>
    <pivotField name="PRODUCT" axis="axisRow" compact="0" outline="0" multipleItemSelectionAllowed="1" showAll="0" sortType="ascending">
      <items>
        <item x="11"/>
        <item x="13"/>
        <item x="3"/>
        <item x="7"/>
        <item x="6"/>
        <item x="14"/>
        <item x="0"/>
        <item x="4"/>
        <item x="10"/>
        <item x="8"/>
        <item x="12"/>
        <item x="9"/>
        <item x="5"/>
        <item x="1"/>
        <item x="2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ice/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erformance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7</v>
      </c>
      <c r="B2" s="1">
        <v>10.0</v>
      </c>
      <c r="C2" s="1">
        <v>51.0</v>
      </c>
      <c r="D2" s="3">
        <f t="shared" ref="D2:D16" si="1">B2*C2</f>
        <v>510</v>
      </c>
      <c r="E2" s="3" t="str">
        <f t="shared" ref="E2:E16" si="2">IF(D2&gt;1000,"high","low")</f>
        <v>low</v>
      </c>
      <c r="F2" s="4" t="s">
        <v>8</v>
      </c>
    </row>
    <row r="3">
      <c r="A3" s="1" t="s">
        <v>10</v>
      </c>
      <c r="B3" s="1">
        <v>25.0</v>
      </c>
      <c r="C3" s="1">
        <v>15.0</v>
      </c>
      <c r="D3" s="3">
        <f t="shared" si="1"/>
        <v>375</v>
      </c>
      <c r="E3" s="3" t="str">
        <f t="shared" si="2"/>
        <v>low</v>
      </c>
      <c r="F3" s="4" t="s">
        <v>8</v>
      </c>
    </row>
    <row r="4">
      <c r="A4" s="1" t="s">
        <v>12</v>
      </c>
      <c r="B4" s="1">
        <v>10.0</v>
      </c>
      <c r="C4" s="1">
        <v>5.0</v>
      </c>
      <c r="D4" s="3">
        <f t="shared" si="1"/>
        <v>50</v>
      </c>
      <c r="E4" s="3" t="str">
        <f t="shared" si="2"/>
        <v>low</v>
      </c>
      <c r="F4" s="4" t="s">
        <v>8</v>
      </c>
    </row>
    <row r="5">
      <c r="A5" s="1" t="s">
        <v>13</v>
      </c>
      <c r="B5" s="1">
        <v>15.0</v>
      </c>
      <c r="C5" s="1">
        <v>25.0</v>
      </c>
      <c r="D5" s="3">
        <f t="shared" si="1"/>
        <v>375</v>
      </c>
      <c r="E5" s="3" t="str">
        <f t="shared" si="2"/>
        <v>low</v>
      </c>
      <c r="F5" s="4" t="s">
        <v>8</v>
      </c>
    </row>
    <row r="6">
      <c r="A6" s="1" t="s">
        <v>15</v>
      </c>
      <c r="B6" s="1">
        <v>5.0</v>
      </c>
      <c r="C6" s="1">
        <v>10.0</v>
      </c>
      <c r="D6" s="3">
        <f t="shared" si="1"/>
        <v>50</v>
      </c>
      <c r="E6" s="3" t="str">
        <f t="shared" si="2"/>
        <v>low</v>
      </c>
      <c r="F6" s="4" t="s">
        <v>8</v>
      </c>
    </row>
    <row r="7">
      <c r="A7" s="1" t="s">
        <v>17</v>
      </c>
      <c r="B7" s="1">
        <v>7.0</v>
      </c>
      <c r="C7" s="1">
        <v>20.0</v>
      </c>
      <c r="D7" s="3">
        <f t="shared" si="1"/>
        <v>140</v>
      </c>
      <c r="E7" s="3" t="str">
        <f t="shared" si="2"/>
        <v>low</v>
      </c>
      <c r="F7" s="4" t="s">
        <v>18</v>
      </c>
    </row>
    <row r="8">
      <c r="A8" s="1" t="s">
        <v>16</v>
      </c>
      <c r="B8" s="1">
        <v>10.0</v>
      </c>
      <c r="C8" s="1">
        <v>40.0</v>
      </c>
      <c r="D8" s="3">
        <f t="shared" si="1"/>
        <v>400</v>
      </c>
      <c r="E8" s="3" t="str">
        <f t="shared" si="2"/>
        <v>low</v>
      </c>
      <c r="F8" s="4" t="s">
        <v>18</v>
      </c>
    </row>
    <row r="9">
      <c r="A9" s="1" t="s">
        <v>14</v>
      </c>
      <c r="B9" s="1">
        <v>15.0</v>
      </c>
      <c r="C9" s="1">
        <v>75.0</v>
      </c>
      <c r="D9" s="3">
        <f t="shared" si="1"/>
        <v>1125</v>
      </c>
      <c r="E9" s="3" t="str">
        <f t="shared" si="2"/>
        <v>high</v>
      </c>
      <c r="F9" s="4" t="s">
        <v>18</v>
      </c>
    </row>
    <row r="10">
      <c r="A10" s="1" t="s">
        <v>20</v>
      </c>
      <c r="B10" s="1">
        <v>20.0</v>
      </c>
      <c r="C10" s="1">
        <v>60.0</v>
      </c>
      <c r="D10" s="3">
        <f t="shared" si="1"/>
        <v>1200</v>
      </c>
      <c r="E10" s="3" t="str">
        <f t="shared" si="2"/>
        <v>high</v>
      </c>
      <c r="F10" s="4" t="s">
        <v>18</v>
      </c>
    </row>
    <row r="11">
      <c r="A11" s="1" t="s">
        <v>22</v>
      </c>
      <c r="B11" s="1">
        <v>15.0</v>
      </c>
      <c r="C11" s="1">
        <v>45.0</v>
      </c>
      <c r="D11" s="3">
        <f t="shared" si="1"/>
        <v>675</v>
      </c>
      <c r="E11" s="3" t="str">
        <f t="shared" si="2"/>
        <v>low</v>
      </c>
      <c r="F11" s="4" t="s">
        <v>18</v>
      </c>
    </row>
    <row r="12">
      <c r="A12" s="1" t="s">
        <v>21</v>
      </c>
      <c r="B12" s="1">
        <v>20.0</v>
      </c>
      <c r="C12" s="1">
        <v>12.0</v>
      </c>
      <c r="D12" s="3">
        <f t="shared" si="1"/>
        <v>240</v>
      </c>
      <c r="E12" s="3" t="str">
        <f t="shared" si="2"/>
        <v>low</v>
      </c>
      <c r="F12" s="4" t="s">
        <v>23</v>
      </c>
    </row>
    <row r="13">
      <c r="A13" s="1" t="s">
        <v>9</v>
      </c>
      <c r="B13" s="1">
        <v>30.0</v>
      </c>
      <c r="C13" s="1">
        <v>5.0</v>
      </c>
      <c r="D13" s="3">
        <f t="shared" si="1"/>
        <v>150</v>
      </c>
      <c r="E13" s="3" t="str">
        <f t="shared" si="2"/>
        <v>low</v>
      </c>
      <c r="F13" s="4" t="s">
        <v>23</v>
      </c>
    </row>
    <row r="14">
      <c r="A14" s="1" t="s">
        <v>24</v>
      </c>
      <c r="B14" s="1">
        <v>20.0</v>
      </c>
      <c r="C14" s="1">
        <v>3.0</v>
      </c>
      <c r="D14" s="3">
        <f t="shared" si="1"/>
        <v>60</v>
      </c>
      <c r="E14" s="3" t="str">
        <f t="shared" si="2"/>
        <v>low</v>
      </c>
      <c r="F14" s="4" t="s">
        <v>23</v>
      </c>
    </row>
    <row r="15">
      <c r="A15" s="1" t="s">
        <v>11</v>
      </c>
      <c r="B15" s="1">
        <v>15.0</v>
      </c>
      <c r="C15" s="1">
        <v>10.0</v>
      </c>
      <c r="D15" s="3">
        <f t="shared" si="1"/>
        <v>150</v>
      </c>
      <c r="E15" s="3" t="str">
        <f t="shared" si="2"/>
        <v>low</v>
      </c>
      <c r="F15" s="1" t="s">
        <v>23</v>
      </c>
    </row>
    <row r="16">
      <c r="A16" s="1" t="s">
        <v>19</v>
      </c>
      <c r="B16" s="1">
        <v>30.0</v>
      </c>
      <c r="C16" s="1">
        <v>5.0</v>
      </c>
      <c r="D16" s="3">
        <f t="shared" si="1"/>
        <v>150</v>
      </c>
      <c r="E16" s="3" t="str">
        <f t="shared" si="2"/>
        <v>low</v>
      </c>
      <c r="F16" s="1" t="s">
        <v>23</v>
      </c>
    </row>
    <row r="17"/>
  </sheetData>
  <conditionalFormatting sqref="D2:D16">
    <cfRule type="cellIs" dxfId="0" priority="1" operator="greaterThan">
      <formula>500</formula>
    </cfRule>
  </conditionalFormatting>
  <conditionalFormatting sqref="D2:D16">
    <cfRule type="cellIs" dxfId="1" priority="2" operator="lessThan">
      <formula>500</formula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7</v>
      </c>
      <c r="B2" s="3">
        <f>IFERROR(__xludf.DUMMYFUNCTION("VLOOKUP(A2,IMPORTRANGE(""https://docs.google.com/spreadsheets/d/1kBLfsKw23GCGHGCCUgAyAMIYxBOFMCeXiUZxS7vQlL0/edit?gid=0#gid=0"",""Sheet1!A2:F16""),2,FALSE)
 "),10.0)</f>
        <v>10</v>
      </c>
      <c r="C2" s="3">
        <f>IFERROR(__xludf.DUMMYFUNCTION("VLOOKUP(A2,IMPORTRANGE(""https://docs.google.com/spreadsheets/d/1kBLfsKw23GCGHGCCUgAyAMIYxBOFMCeXiUZxS7vQlL0/edit?gid=0#gid=0"",""Sheet1!A2:F16""),3,FALSE)"),51.0)</f>
        <v>51</v>
      </c>
      <c r="D2" s="3">
        <f>IFERROR(__xludf.DUMMYFUNCTION("VLOOKUP(A2,IMPORTRANGE(""https://docs.google.com/spreadsheets/d/1kBLfsKw23GCGHGCCUgAyAMIYxBOFMCeXiUZxS7vQlL0/edit?gid=0#gid=0"",""Sheet1!A2:F16""),4,FALSE)"),510.0)</f>
        <v>510</v>
      </c>
      <c r="E2" s="3" t="str">
        <f>IFERROR(__xludf.DUMMYFUNCTION("VLOOKUP(A2,IMPORTRANGE(""https://docs.google.com/spreadsheets/d/1kBLfsKw23GCGHGCCUgAyAMIYxBOFMCeXiUZxS7vQlL0/edit?gid=0#gid=0"",""Sheet1!A2:F16""),6,FALSE)"),"Electronics")</f>
        <v>Electronics</v>
      </c>
      <c r="F2" s="3" t="str">
        <f>IFERROR(__xludf.DUMMYFUNCTION("VLOOKUP(A2,IMPORTRANGE(""https://docs.google.com/spreadsheets/d/1kBLfsKw23GCGHGCCUgAyAMIYxBOFMCeXiUZxS7vQlL0/edit?gid=0#gid=0"",""Sheet1!A2:F16""),7,FALSE)"),"#REF!")</f>
        <v>#REF!</v>
      </c>
    </row>
    <row r="3">
      <c r="A3" s="1" t="s">
        <v>10</v>
      </c>
      <c r="B3" s="3">
        <f>IFERROR(__xludf.DUMMYFUNCTION("VLOOKUP(A3,IMPORTRANGE(""https://docs.google.com/spreadsheets/d/1kBLfsKw23GCGHGCCUgAyAMIYxBOFMCeXiUZxS7vQlL0/edit?gid=0#gid=0"",""Sheet1!A2:F16""),3,FALSE)"),15.0)</f>
        <v>15</v>
      </c>
      <c r="C3" s="3">
        <f>IFERROR(__xludf.DUMMYFUNCTION("VLOOKUP(A3,IMPORTRANGE(""https://docs.google.com/spreadsheets/d/1kBLfsKw23GCGHGCCUgAyAMIYxBOFMCeXiUZxS7vQlL0/edit?gid=0#gid=0"",""Sheet1!A2:F16""),3,FALSE)"),15.0)</f>
        <v>15</v>
      </c>
      <c r="D3" s="3">
        <f>IFERROR(__xludf.DUMMYFUNCTION("VLOOKUP(A3,IMPORTRANGE(""https://docs.google.com/spreadsheets/d/1kBLfsKw23GCGHGCCUgAyAMIYxBOFMCeXiUZxS7vQlL0/edit?gid=0#gid=0"",""Sheet1!A2:F16""),4,FALSE)"),375.0)</f>
        <v>375</v>
      </c>
      <c r="E3" s="3" t="str">
        <f>IFERROR(__xludf.DUMMYFUNCTION("VLOOKUP(A3,IMPORTRANGE(""https://docs.google.com/spreadsheets/d/1kBLfsKw23GCGHGCCUgAyAMIYxBOFMCeXiUZxS7vQlL0/edit?gid=0#gid=0"",""Sheet1!A2:F16""),6,FALSE)"),"Electronics")</f>
        <v>Electronics</v>
      </c>
    </row>
    <row r="4">
      <c r="A4" s="1" t="s">
        <v>12</v>
      </c>
      <c r="B4" s="3">
        <f>IFERROR(__xludf.DUMMYFUNCTION("VLOOKUP(A4,IMPORTRANGE(""https://docs.google.com/spreadsheets/d/1kBLfsKw23GCGHGCCUgAyAMIYxBOFMCeXiUZxS7vQlL0/edit?gid=0#gid=0"",""Sheet1!A2:F16""),3,FALSE)"),5.0)</f>
        <v>5</v>
      </c>
      <c r="C4" s="3">
        <f>IFERROR(__xludf.DUMMYFUNCTION("VLOOKUP(A4,IMPORTRANGE(""https://docs.google.com/spreadsheets/d/1kBLfsKw23GCGHGCCUgAyAMIYxBOFMCeXiUZxS7vQlL0/edit?gid=0#gid=0"",""Sheet1!A2:F16""),3,FALSE)"),5.0)</f>
        <v>5</v>
      </c>
      <c r="D4" s="3">
        <f>IFERROR(__xludf.DUMMYFUNCTION("VLOOKUP(A4,IMPORTRANGE(""https://docs.google.com/spreadsheets/d/1kBLfsKw23GCGHGCCUgAyAMIYxBOFMCeXiUZxS7vQlL0/edit?gid=0#gid=0"",""Sheet1!A2:F16""),4,FALSE)"),50.0)</f>
        <v>50</v>
      </c>
      <c r="E4" s="3" t="str">
        <f>IFERROR(__xludf.DUMMYFUNCTION("VLOOKUP(A4,IMPORTRANGE(""https://docs.google.com/spreadsheets/d/1kBLfsKw23GCGHGCCUgAyAMIYxBOFMCeXiUZxS7vQlL0/edit?gid=0#gid=0"",""Sheet1!A2:F16""),6,FALSE)"),"Electronics")</f>
        <v>Electronics</v>
      </c>
    </row>
    <row r="5">
      <c r="A5" s="1" t="s">
        <v>13</v>
      </c>
      <c r="B5" s="3">
        <f>IFERROR(__xludf.DUMMYFUNCTION("VLOOKUP(A5,IMPORTRANGE(""https://docs.google.com/spreadsheets/d/1kBLfsKw23GCGHGCCUgAyAMIYxBOFMCeXiUZxS7vQlL0/edit?gid=0#gid=0"",""Sheet1!A2:F16""),3,FALSE)"),25.0)</f>
        <v>25</v>
      </c>
      <c r="C5" s="3">
        <f>IFERROR(__xludf.DUMMYFUNCTION("VLOOKUP(A5,IMPORTRANGE(""https://docs.google.com/spreadsheets/d/1kBLfsKw23GCGHGCCUgAyAMIYxBOFMCeXiUZxS7vQlL0/edit?gid=0#gid=0"",""Sheet1!A2:F16""),3,FALSE)"),25.0)</f>
        <v>25</v>
      </c>
      <c r="D5" s="3">
        <f>IFERROR(__xludf.DUMMYFUNCTION("VLOOKUP(A5,IMPORTRANGE(""https://docs.google.com/spreadsheets/d/1kBLfsKw23GCGHGCCUgAyAMIYxBOFMCeXiUZxS7vQlL0/edit?gid=0#gid=0"",""Sheet1!A2:F16""),4,FALSE)"),375.0)</f>
        <v>375</v>
      </c>
      <c r="E5" s="3" t="str">
        <f>IFERROR(__xludf.DUMMYFUNCTION("VLOOKUP(A5,IMPORTRANGE(""https://docs.google.com/spreadsheets/d/1kBLfsKw23GCGHGCCUgAyAMIYxBOFMCeXiUZxS7vQlL0/edit?gid=0#gid=0"",""Sheet1!A2:F16""),6,FALSE)"),"Electronics")</f>
        <v>Electronics</v>
      </c>
    </row>
    <row r="6">
      <c r="A6" s="1" t="s">
        <v>15</v>
      </c>
      <c r="B6" s="3">
        <f>IFERROR(__xludf.DUMMYFUNCTION("VLOOKUP(A6,IMPORTRANGE(""https://docs.google.com/spreadsheets/d/1kBLfsKw23GCGHGCCUgAyAMIYxBOFMCeXiUZxS7vQlL0/edit?gid=0#gid=0"",""Sheet1!A2:F16""),3,FALSE)"),10.0)</f>
        <v>10</v>
      </c>
      <c r="C6" s="3">
        <f>IFERROR(__xludf.DUMMYFUNCTION("VLOOKUP(A6,IMPORTRANGE(""https://docs.google.com/spreadsheets/d/1kBLfsKw23GCGHGCCUgAyAMIYxBOFMCeXiUZxS7vQlL0/edit?gid=0#gid=0"",""Sheet1!A2:F16""),3,FALSE)"),10.0)</f>
        <v>10</v>
      </c>
      <c r="D6" s="3">
        <f>IFERROR(__xludf.DUMMYFUNCTION("VLOOKUP(A6,IMPORTRANGE(""https://docs.google.com/spreadsheets/d/1kBLfsKw23GCGHGCCUgAyAMIYxBOFMCeXiUZxS7vQlL0/edit?gid=0#gid=0"",""Sheet1!A2:F16""),4,FALSE)"),50.0)</f>
        <v>50</v>
      </c>
      <c r="E6" s="3" t="str">
        <f>IFERROR(__xludf.DUMMYFUNCTION("VLOOKUP(A6,IMPORTRANGE(""https://docs.google.com/spreadsheets/d/1kBLfsKw23GCGHGCCUgAyAMIYxBOFMCeXiUZxS7vQlL0/edit?gid=0#gid=0"",""Sheet1!A2:F16""),6,FALSE)"),"Electronics")</f>
        <v>Electronics</v>
      </c>
    </row>
    <row r="7">
      <c r="A7" s="1" t="s">
        <v>17</v>
      </c>
      <c r="B7" s="3">
        <f>IFERROR(__xludf.DUMMYFUNCTION("VLOOKUP(A7,IMPORTRANGE(""https://docs.google.com/spreadsheets/d/1kBLfsKw23GCGHGCCUgAyAMIYxBOFMCeXiUZxS7vQlL0/edit?gid=0#gid=0"",""Sheet1!A2:F16""),3,FALSE)"),20.0)</f>
        <v>20</v>
      </c>
      <c r="C7" s="3">
        <f>IFERROR(__xludf.DUMMYFUNCTION("VLOOKUP(A7,IMPORTRANGE(""https://docs.google.com/spreadsheets/d/1kBLfsKw23GCGHGCCUgAyAMIYxBOFMCeXiUZxS7vQlL0/edit?gid=0#gid=0"",""Sheet1!A2:F16""),3,FALSE)"),20.0)</f>
        <v>20</v>
      </c>
      <c r="D7" s="3">
        <f>IFERROR(__xludf.DUMMYFUNCTION("VLOOKUP(A7,IMPORTRANGE(""https://docs.google.com/spreadsheets/d/1kBLfsKw23GCGHGCCUgAyAMIYxBOFMCeXiUZxS7vQlL0/edit?gid=0#gid=0"",""Sheet1!A2:F16""),4,FALSE)"),140.0)</f>
        <v>140</v>
      </c>
      <c r="E7" s="3" t="str">
        <f>IFERROR(__xludf.DUMMYFUNCTION("VLOOKUP(A7,IMPORTRANGE(""https://docs.google.com/spreadsheets/d/1kBLfsKw23GCGHGCCUgAyAMIYxBOFMCeXiUZxS7vQlL0/edit?gid=0#gid=0"",""Sheet1!A2:F16""),6,FALSE)"),"Clothings")</f>
        <v>Clothings</v>
      </c>
    </row>
    <row r="8">
      <c r="A8" s="1" t="s">
        <v>16</v>
      </c>
      <c r="B8" s="3">
        <f>IFERROR(__xludf.DUMMYFUNCTION("VLOOKUP(A8,IMPORTRANGE(""https://docs.google.com/spreadsheets/d/1kBLfsKw23GCGHGCCUgAyAMIYxBOFMCeXiUZxS7vQlL0/edit?gid=0#gid=0"",""Sheet1!A2:F16""),3,FALSE)"),40.0)</f>
        <v>40</v>
      </c>
      <c r="C8" s="3">
        <f>IFERROR(__xludf.DUMMYFUNCTION("VLOOKUP(A8,IMPORTRANGE(""https://docs.google.com/spreadsheets/d/1kBLfsKw23GCGHGCCUgAyAMIYxBOFMCeXiUZxS7vQlL0/edit?gid=0#gid=0"",""Sheet1!A2:F16""),3,FALSE)"),40.0)</f>
        <v>40</v>
      </c>
      <c r="D8" s="3">
        <f>IFERROR(__xludf.DUMMYFUNCTION("VLOOKUP(A8,IMPORTRANGE(""https://docs.google.com/spreadsheets/d/1kBLfsKw23GCGHGCCUgAyAMIYxBOFMCeXiUZxS7vQlL0/edit?gid=0#gid=0"",""Sheet1!A2:F16""),4,FALSE)"),400.0)</f>
        <v>400</v>
      </c>
      <c r="E8" s="3" t="str">
        <f>IFERROR(__xludf.DUMMYFUNCTION("VLOOKUP(A8,IMPORTRANGE(""https://docs.google.com/spreadsheets/d/1kBLfsKw23GCGHGCCUgAyAMIYxBOFMCeXiUZxS7vQlL0/edit?gid=0#gid=0"",""Sheet1!A2:F16""),6,FALSE)"),"Clothings")</f>
        <v>Clothings</v>
      </c>
    </row>
    <row r="9">
      <c r="A9" s="1" t="s">
        <v>14</v>
      </c>
      <c r="B9" s="3">
        <f>IFERROR(__xludf.DUMMYFUNCTION("VLOOKUP(A9,IMPORTRANGE(""https://docs.google.com/spreadsheets/d/1kBLfsKw23GCGHGCCUgAyAMIYxBOFMCeXiUZxS7vQlL0/edit?gid=0#gid=0"",""Sheet1!A2:F16""),3,FALSE)"),75.0)</f>
        <v>75</v>
      </c>
      <c r="C9" s="3">
        <f>IFERROR(__xludf.DUMMYFUNCTION("VLOOKUP(A9,IMPORTRANGE(""https://docs.google.com/spreadsheets/d/1kBLfsKw23GCGHGCCUgAyAMIYxBOFMCeXiUZxS7vQlL0/edit?gid=0#gid=0"",""Sheet1!A2:F16""),3,FALSE)"),75.0)</f>
        <v>75</v>
      </c>
      <c r="D9" s="3">
        <f>IFERROR(__xludf.DUMMYFUNCTION("VLOOKUP(A9,IMPORTRANGE(""https://docs.google.com/spreadsheets/d/1kBLfsKw23GCGHGCCUgAyAMIYxBOFMCeXiUZxS7vQlL0/edit?gid=0#gid=0"",""Sheet1!A2:F16""),4,FALSE)"),1125.0)</f>
        <v>1125</v>
      </c>
      <c r="E9" s="3" t="str">
        <f>IFERROR(__xludf.DUMMYFUNCTION("VLOOKUP(A9,IMPORTRANGE(""https://docs.google.com/spreadsheets/d/1kBLfsKw23GCGHGCCUgAyAMIYxBOFMCeXiUZxS7vQlL0/edit?gid=0#gid=0"",""Sheet1!A2:F16""),6,FALSE)"),"Clothings")</f>
        <v>Clothings</v>
      </c>
    </row>
    <row r="10">
      <c r="A10" s="1" t="s">
        <v>20</v>
      </c>
      <c r="B10" s="3">
        <f>IFERROR(__xludf.DUMMYFUNCTION("VLOOKUP(A10,IMPORTRANGE(""https://docs.google.com/spreadsheets/d/1kBLfsKw23GCGHGCCUgAyAMIYxBOFMCeXiUZxS7vQlL0/edit?gid=0#gid=0"",""Sheet1!A2:F16""),3,FALSE)"),60.0)</f>
        <v>60</v>
      </c>
      <c r="C10" s="3">
        <f>IFERROR(__xludf.DUMMYFUNCTION("VLOOKUP(A10,IMPORTRANGE(""https://docs.google.com/spreadsheets/d/1kBLfsKw23GCGHGCCUgAyAMIYxBOFMCeXiUZxS7vQlL0/edit?gid=0#gid=0"",""Sheet1!A2:F16""),3,FALSE)"),60.0)</f>
        <v>60</v>
      </c>
      <c r="D10" s="3">
        <f>IFERROR(__xludf.DUMMYFUNCTION("VLOOKUP(A10,IMPORTRANGE(""https://docs.google.com/spreadsheets/d/1kBLfsKw23GCGHGCCUgAyAMIYxBOFMCeXiUZxS7vQlL0/edit?gid=0#gid=0"",""Sheet1!A2:F16""),4,FALSE)"),1200.0)</f>
        <v>1200</v>
      </c>
      <c r="E10" s="3" t="str">
        <f>IFERROR(__xludf.DUMMYFUNCTION("VLOOKUP(A10,IMPORTRANGE(""https://docs.google.com/spreadsheets/d/1kBLfsKw23GCGHGCCUgAyAMIYxBOFMCeXiUZxS7vQlL0/edit?gid=0#gid=0"",""Sheet1!A2:F16""),6,FALSE)"),"Clothings")</f>
        <v>Clothings</v>
      </c>
    </row>
    <row r="11">
      <c r="A11" s="1" t="s">
        <v>22</v>
      </c>
      <c r="B11" s="3">
        <f>IFERROR(__xludf.DUMMYFUNCTION("VLOOKUP(A11,IMPORTRANGE(""https://docs.google.com/spreadsheets/d/1kBLfsKw23GCGHGCCUgAyAMIYxBOFMCeXiUZxS7vQlL0/edit?gid=0#gid=0"",""Sheet1!A2:F16""),3,FALSE)"),45.0)</f>
        <v>45</v>
      </c>
      <c r="C11" s="3">
        <f>IFERROR(__xludf.DUMMYFUNCTION("VLOOKUP(A11,IMPORTRANGE(""https://docs.google.com/spreadsheets/d/1kBLfsKw23GCGHGCCUgAyAMIYxBOFMCeXiUZxS7vQlL0/edit?gid=0#gid=0"",""Sheet1!A2:F16""),3,FALSE)"),45.0)</f>
        <v>45</v>
      </c>
      <c r="D11" s="3">
        <f>IFERROR(__xludf.DUMMYFUNCTION("VLOOKUP(A11,IMPORTRANGE(""https://docs.google.com/spreadsheets/d/1kBLfsKw23GCGHGCCUgAyAMIYxBOFMCeXiUZxS7vQlL0/edit?gid=0#gid=0"",""Sheet1!A2:F16""),4,FALSE)"),675.0)</f>
        <v>675</v>
      </c>
      <c r="E11" s="3" t="str">
        <f>IFERROR(__xludf.DUMMYFUNCTION("VLOOKUP(A11,IMPORTRANGE(""https://docs.google.com/spreadsheets/d/1kBLfsKw23GCGHGCCUgAyAMIYxBOFMCeXiUZxS7vQlL0/edit?gid=0#gid=0"",""Sheet1!A2:F16""),6,FALSE)"),"Clothings")</f>
        <v>Clothings</v>
      </c>
    </row>
  </sheetData>
  <drawing r:id="rId1"/>
</worksheet>
</file>