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346" documentId="11_E60897F41BE170836B02CE998F75CCDC64E183C8" xr6:coauthVersionLast="47" xr6:coauthVersionMax="47" xr10:uidLastSave="{CC735CDF-3129-4E87-9C05-7CA877F8603B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G5" i="1" s="1"/>
  <c r="B104" i="1" a="1"/>
  <c r="B104" i="1"/>
  <c r="G17" i="1" l="1"/>
  <c r="G15" i="1"/>
  <c r="G7" i="1"/>
  <c r="G13" i="1"/>
  <c r="G11" i="1"/>
  <c r="G9" i="1"/>
  <c r="G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<sst xmlns="http://schemas.openxmlformats.org/spreadsheetml/2006/main" count="315" uniqueCount="52">
  <si>
    <t>Basic Details Based on Geography Name Using Filter Function</t>
  </si>
  <si>
    <t>Sales Person</t>
  </si>
  <si>
    <t>Geography</t>
  </si>
  <si>
    <t>Product</t>
  </si>
  <si>
    <t>Amount</t>
  </si>
  <si>
    <t>Units</t>
  </si>
  <si>
    <t>Enter Geography Name</t>
  </si>
  <si>
    <t>Ram Mahesh</t>
  </si>
  <si>
    <t>New Zealand</t>
  </si>
  <si>
    <t>70% Dark Bites</t>
  </si>
  <si>
    <t>India</t>
  </si>
  <si>
    <t>Brien Boise</t>
  </si>
  <si>
    <t>USA</t>
  </si>
  <si>
    <t>Choco Coated Almonds</t>
  </si>
  <si>
    <t>No. of  Count</t>
  </si>
  <si>
    <t>Curtice Advani</t>
  </si>
  <si>
    <t>UK</t>
  </si>
  <si>
    <t>White Choc</t>
  </si>
  <si>
    <t>Peanut Butter Cubes</t>
  </si>
  <si>
    <t>Total Amount</t>
  </si>
  <si>
    <t>Australia</t>
  </si>
  <si>
    <t>Smooth Sliky Salty</t>
  </si>
  <si>
    <t>After Nines</t>
  </si>
  <si>
    <t>Sum of Units</t>
  </si>
  <si>
    <t>Ches Bonnell</t>
  </si>
  <si>
    <t>50% Dark Bites</t>
  </si>
  <si>
    <t>Gigi Bohling</t>
  </si>
  <si>
    <t>Max Amount</t>
  </si>
  <si>
    <t>Barr Faughny</t>
  </si>
  <si>
    <t>Gunar Cockshoot</t>
  </si>
  <si>
    <t>Eclairs</t>
  </si>
  <si>
    <t>Min Amount</t>
  </si>
  <si>
    <t>Husein Augar</t>
  </si>
  <si>
    <t>Mint Chip Choco</t>
  </si>
  <si>
    <t>Milk Bars</t>
  </si>
  <si>
    <t>Max Unit</t>
  </si>
  <si>
    <t>Manuka Honey Choco</t>
  </si>
  <si>
    <t>MIn Unit</t>
  </si>
  <si>
    <t>Orange Choco</t>
  </si>
  <si>
    <t xml:space="preserve">  </t>
  </si>
  <si>
    <t>Carla Molina</t>
  </si>
  <si>
    <t>Fruit &amp; Nut Bars</t>
  </si>
  <si>
    <t>Oby Sorrel</t>
  </si>
  <si>
    <t>99% Dark &amp; Pure</t>
  </si>
  <si>
    <t>Raspberry Choco</t>
  </si>
  <si>
    <t>Canada</t>
  </si>
  <si>
    <t>85% Dark Bars</t>
  </si>
  <si>
    <t>Organic Choco Syrup</t>
  </si>
  <si>
    <t>Caramel Stuffed Bars</t>
  </si>
  <si>
    <t>Spicy Special Slims</t>
  </si>
  <si>
    <t>Drinking Coco</t>
  </si>
  <si>
    <t>Baker's Choco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</si>
</sst>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0"/>
      <color rgb="FF000000"/>
      <name val="Calibri"/>
      <family val="2"/>
      <charset val="1"/>
    </font>
    <font>
      <b/>
      <sz val="16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452AD-3EE8-4B6E-97E5-817AD2A9FB30}" name="Salse" displayName="Salse" ref="A2:E100" totalsRowShown="0" headerRowDxfId="6" dataDxfId="5">
  <autoFilter ref="A2:E100" xr:uid="{105452AD-3EE8-4B6E-97E5-817AD2A9FB30}"/>
  <tableColumns count="5">
    <tableColumn id="1" xr3:uid="{724062DB-DF8D-4E95-80D3-72D79083852C}" name="Sales Person" dataDxfId="4"/>
    <tableColumn id="2" xr3:uid="{7C44234C-24BB-4C0D-A1A1-E9E0605D522F}" name="Geography" dataDxfId="3"/>
    <tableColumn id="3" xr3:uid="{96EF2FF3-8D85-4226-9A36-010C55D18698}" name="Product" dataDxfId="2"/>
    <tableColumn id="4" xr3:uid="{2718881D-9C6F-4D1F-89D5-5B567A02B4C4}" name="Amount" dataDxfId="1"/>
    <tableColumn id="5" xr3:uid="{42F2B976-48B3-4627-BEC8-0F0F4CC9EB77}" name="Uni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G3" sqref="G3:H3"/>
    </sheetView>
  </sheetViews>
  <sheetFormatPr defaultRowHeight="15"/>
  <cols>
    <col min="1" max="1" width="14.28515625" bestFit="1" customWidth="1"/>
    <col min="2" max="2" width="11.85546875" bestFit="1" customWidth="1"/>
    <col min="3" max="3" width="19" bestFit="1" customWidth="1"/>
    <col min="4" max="4" width="9.7109375" bestFit="1" customWidth="1"/>
    <col min="6" max="6" width="3.85546875" customWidth="1"/>
    <col min="7" max="7" width="16.7109375" customWidth="1"/>
    <col min="8" max="8" width="12" customWidth="1"/>
    <col min="9" max="9" width="3.7109375" customWidth="1"/>
    <col min="10" max="10" width="19" customWidth="1"/>
    <col min="11" max="11" width="10.140625" customWidth="1"/>
    <col min="12" max="12" width="18.42578125" customWidth="1"/>
    <col min="13" max="13" width="10.5703125" customWidth="1"/>
    <col min="14" max="14" width="7.5703125" customWidth="1"/>
    <col min="15" max="15" width="6.28515625" customWidth="1"/>
  </cols>
  <sheetData>
    <row r="1" spans="1:15" ht="23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2"/>
      <c r="G2" s="6" t="s">
        <v>6</v>
      </c>
      <c r="H2" s="6"/>
      <c r="I2" s="14"/>
      <c r="J2" s="9" t="s">
        <v>1</v>
      </c>
      <c r="K2" s="10" t="s">
        <v>2</v>
      </c>
      <c r="L2" s="10" t="s">
        <v>3</v>
      </c>
      <c r="M2" s="15" t="s">
        <v>4</v>
      </c>
      <c r="N2" s="16" t="s">
        <v>5</v>
      </c>
      <c r="O2" s="14"/>
    </row>
    <row r="3" spans="1:15">
      <c r="A3" s="1" t="s">
        <v>7</v>
      </c>
      <c r="B3" s="1" t="s">
        <v>8</v>
      </c>
      <c r="C3" s="1" t="s">
        <v>9</v>
      </c>
      <c r="D3" s="2">
        <v>1624</v>
      </c>
      <c r="E3" s="1">
        <v>114</v>
      </c>
      <c r="F3" s="12"/>
      <c r="G3" s="11" t="s">
        <v>10</v>
      </c>
      <c r="H3" s="11"/>
      <c r="I3" s="14"/>
      <c r="J3" t="str" cm="1">
        <f t="array" ref="J3:N24">_xlfn._xlws.FILTER(Salse[],Salse[Geography]=G3)</f>
        <v>Barr Faughny</v>
      </c>
      <c r="K3" t="str">
        <v>India</v>
      </c>
      <c r="L3" t="str">
        <v>Milk Bars</v>
      </c>
      <c r="M3" s="3">
        <v>252</v>
      </c>
      <c r="N3" s="3">
        <v>54</v>
      </c>
      <c r="O3" s="14"/>
    </row>
    <row r="4" spans="1:15">
      <c r="A4" s="1" t="s">
        <v>11</v>
      </c>
      <c r="B4" s="1" t="s">
        <v>12</v>
      </c>
      <c r="C4" s="1" t="s">
        <v>13</v>
      </c>
      <c r="D4" s="2">
        <v>6706</v>
      </c>
      <c r="E4" s="1">
        <v>459</v>
      </c>
      <c r="F4" s="12"/>
      <c r="G4" s="7" t="s">
        <v>14</v>
      </c>
      <c r="H4" s="8"/>
      <c r="I4" s="14"/>
      <c r="J4" t="str">
        <v>Gigi Bohling</v>
      </c>
      <c r="K4" t="str">
        <v>India</v>
      </c>
      <c r="L4" t="str">
        <v>Orange Choco</v>
      </c>
      <c r="M4" s="3">
        <v>15610</v>
      </c>
      <c r="N4" s="3">
        <v>339</v>
      </c>
      <c r="O4" s="14"/>
    </row>
    <row r="5" spans="1:15">
      <c r="A5" s="1" t="s">
        <v>15</v>
      </c>
      <c r="B5" s="1" t="s">
        <v>16</v>
      </c>
      <c r="C5" s="1" t="s">
        <v>17</v>
      </c>
      <c r="D5" s="2">
        <v>2100</v>
      </c>
      <c r="E5" s="1">
        <v>414</v>
      </c>
      <c r="F5" s="12"/>
      <c r="G5" s="11">
        <f>COUNTA(J3:J19)</f>
        <v>17</v>
      </c>
      <c r="H5" s="11"/>
      <c r="I5" s="14"/>
      <c r="J5" t="str">
        <v>Carla Molina</v>
      </c>
      <c r="K5" t="str">
        <v>India</v>
      </c>
      <c r="L5" t="str">
        <v>After Nines</v>
      </c>
      <c r="M5" s="3">
        <v>336</v>
      </c>
      <c r="N5" s="3">
        <v>144</v>
      </c>
      <c r="O5" s="14"/>
    </row>
    <row r="6" spans="1:15">
      <c r="A6" s="1" t="s">
        <v>7</v>
      </c>
      <c r="B6" s="1" t="s">
        <v>12</v>
      </c>
      <c r="C6" s="1" t="s">
        <v>18</v>
      </c>
      <c r="D6" s="2">
        <v>8869</v>
      </c>
      <c r="E6" s="1">
        <v>432</v>
      </c>
      <c r="F6" s="12"/>
      <c r="G6" s="6" t="s">
        <v>19</v>
      </c>
      <c r="H6" s="6"/>
      <c r="I6" s="14"/>
      <c r="J6" t="str">
        <v>Husein Augar</v>
      </c>
      <c r="K6" t="str">
        <v>India</v>
      </c>
      <c r="L6" t="str">
        <v>Fruit &amp; Nut Bars</v>
      </c>
      <c r="M6" s="3">
        <v>8155</v>
      </c>
      <c r="N6" s="3">
        <v>90</v>
      </c>
      <c r="O6" s="14"/>
    </row>
    <row r="7" spans="1:15">
      <c r="A7" s="1" t="s">
        <v>15</v>
      </c>
      <c r="B7" s="1" t="s">
        <v>20</v>
      </c>
      <c r="C7" s="1" t="s">
        <v>21</v>
      </c>
      <c r="D7" s="2">
        <v>2681</v>
      </c>
      <c r="E7" s="1">
        <v>54</v>
      </c>
      <c r="F7" s="12"/>
      <c r="G7" s="11">
        <f>SUM(M3:M24)</f>
        <v>101962</v>
      </c>
      <c r="H7" s="11"/>
      <c r="I7" s="14"/>
      <c r="J7" t="str">
        <v>Ches Bonnell</v>
      </c>
      <c r="K7" t="str">
        <v>India</v>
      </c>
      <c r="L7" t="str">
        <v>Choco Coated Almonds</v>
      </c>
      <c r="M7" s="3">
        <v>3262</v>
      </c>
      <c r="N7" s="3">
        <v>75</v>
      </c>
      <c r="O7" s="14"/>
    </row>
    <row r="8" spans="1:15">
      <c r="A8" s="1" t="s">
        <v>11</v>
      </c>
      <c r="B8" s="1" t="s">
        <v>12</v>
      </c>
      <c r="C8" s="1" t="s">
        <v>22</v>
      </c>
      <c r="D8" s="2">
        <v>5012</v>
      </c>
      <c r="E8" s="1">
        <v>210</v>
      </c>
      <c r="F8" s="12"/>
      <c r="G8" s="6" t="s">
        <v>23</v>
      </c>
      <c r="H8" s="6"/>
      <c r="I8" s="14"/>
      <c r="J8" t="str">
        <v>Ram Mahesh</v>
      </c>
      <c r="K8" t="str">
        <v>India</v>
      </c>
      <c r="L8" t="str">
        <v>Organic Choco Syrup</v>
      </c>
      <c r="M8" s="3">
        <v>2289</v>
      </c>
      <c r="N8" s="3">
        <v>135</v>
      </c>
      <c r="O8" s="14"/>
    </row>
    <row r="9" spans="1:15">
      <c r="A9" s="1" t="s">
        <v>24</v>
      </c>
      <c r="B9" s="1" t="s">
        <v>20</v>
      </c>
      <c r="C9" s="1" t="s">
        <v>25</v>
      </c>
      <c r="D9" s="2">
        <v>1281</v>
      </c>
      <c r="E9" s="1">
        <v>75</v>
      </c>
      <c r="F9" s="12"/>
      <c r="G9" s="11">
        <f>SUM(N3:N18)</f>
        <v>2349</v>
      </c>
      <c r="H9" s="11"/>
      <c r="I9" s="14"/>
      <c r="J9" t="str">
        <v>Gigi Bohling</v>
      </c>
      <c r="K9" t="str">
        <v>India</v>
      </c>
      <c r="L9" t="str">
        <v>Organic Choco Syrup</v>
      </c>
      <c r="M9" s="3">
        <v>6986</v>
      </c>
      <c r="N9" s="3">
        <v>21</v>
      </c>
      <c r="O9" s="14"/>
    </row>
    <row r="10" spans="1:15">
      <c r="A10" s="1" t="s">
        <v>26</v>
      </c>
      <c r="B10" s="1" t="s">
        <v>8</v>
      </c>
      <c r="C10" s="1" t="s">
        <v>25</v>
      </c>
      <c r="D10" s="2">
        <v>4991</v>
      </c>
      <c r="E10" s="1">
        <v>12</v>
      </c>
      <c r="F10" s="12"/>
      <c r="G10" s="6" t="s">
        <v>27</v>
      </c>
      <c r="H10" s="6"/>
      <c r="I10" s="14"/>
      <c r="J10" t="str">
        <v>Curtice Advani</v>
      </c>
      <c r="K10" t="str">
        <v>India</v>
      </c>
      <c r="L10" t="str">
        <v>Raspberry Choco</v>
      </c>
      <c r="M10" s="3">
        <v>1442</v>
      </c>
      <c r="N10" s="3">
        <v>15</v>
      </c>
      <c r="O10" s="14"/>
    </row>
    <row r="11" spans="1:15">
      <c r="A11" s="1" t="s">
        <v>28</v>
      </c>
      <c r="B11" s="1" t="s">
        <v>16</v>
      </c>
      <c r="C11" s="1" t="s">
        <v>17</v>
      </c>
      <c r="D11" s="2">
        <v>1785</v>
      </c>
      <c r="E11" s="1">
        <v>462</v>
      </c>
      <c r="F11" s="12"/>
      <c r="G11" s="5">
        <f>MAX(M3:M18)</f>
        <v>15610</v>
      </c>
      <c r="H11" s="5"/>
      <c r="I11" s="14"/>
      <c r="J11" t="str">
        <v>Curtice Advani</v>
      </c>
      <c r="K11" t="str">
        <v>India</v>
      </c>
      <c r="L11" t="str">
        <v>Manuka Honey Choco</v>
      </c>
      <c r="M11" s="3">
        <v>3339</v>
      </c>
      <c r="N11" s="3">
        <v>75</v>
      </c>
      <c r="O11" s="14"/>
    </row>
    <row r="12" spans="1:15">
      <c r="A12" s="1" t="s">
        <v>29</v>
      </c>
      <c r="B12" s="1" t="s">
        <v>8</v>
      </c>
      <c r="C12" s="1" t="s">
        <v>30</v>
      </c>
      <c r="D12" s="2">
        <v>3983</v>
      </c>
      <c r="E12" s="1">
        <v>144</v>
      </c>
      <c r="F12" s="12"/>
      <c r="G12" s="6" t="s">
        <v>31</v>
      </c>
      <c r="H12" s="6"/>
      <c r="I12" s="14"/>
      <c r="J12" t="str">
        <v>Ram Mahesh</v>
      </c>
      <c r="K12" t="str">
        <v>India</v>
      </c>
      <c r="L12" t="str">
        <v>Eclairs</v>
      </c>
      <c r="M12" s="3">
        <v>5019</v>
      </c>
      <c r="N12" s="3">
        <v>156</v>
      </c>
      <c r="O12" s="14"/>
    </row>
    <row r="13" spans="1:15">
      <c r="A13" s="1" t="s">
        <v>32</v>
      </c>
      <c r="B13" s="1" t="s">
        <v>20</v>
      </c>
      <c r="C13" s="1" t="s">
        <v>33</v>
      </c>
      <c r="D13" s="2">
        <v>2646</v>
      </c>
      <c r="E13" s="1">
        <v>120</v>
      </c>
      <c r="F13" s="12"/>
      <c r="G13" s="5">
        <f>MIN(M3:M18)</f>
        <v>252</v>
      </c>
      <c r="H13" s="5"/>
      <c r="I13" s="14"/>
      <c r="J13" t="str">
        <v>Carla Molina</v>
      </c>
      <c r="K13" t="str">
        <v>India</v>
      </c>
      <c r="L13" t="str">
        <v>Eclairs</v>
      </c>
      <c r="M13" s="3">
        <v>1463</v>
      </c>
      <c r="N13" s="3">
        <v>39</v>
      </c>
      <c r="O13" s="14"/>
    </row>
    <row r="14" spans="1:15">
      <c r="A14" s="1" t="s">
        <v>28</v>
      </c>
      <c r="B14" s="1" t="s">
        <v>10</v>
      </c>
      <c r="C14" s="1" t="s">
        <v>34</v>
      </c>
      <c r="D14" s="2">
        <v>252</v>
      </c>
      <c r="E14" s="1">
        <v>54</v>
      </c>
      <c r="F14" s="12"/>
      <c r="G14" s="7" t="s">
        <v>35</v>
      </c>
      <c r="H14" s="8"/>
      <c r="I14" s="14"/>
      <c r="J14" t="str">
        <v>Gunar Cockshoot</v>
      </c>
      <c r="K14" t="str">
        <v>India</v>
      </c>
      <c r="L14" t="str">
        <v>Choco Coated Almonds</v>
      </c>
      <c r="M14" s="3">
        <v>7777</v>
      </c>
      <c r="N14" s="3">
        <v>504</v>
      </c>
      <c r="O14" s="14"/>
    </row>
    <row r="15" spans="1:15">
      <c r="A15" s="1" t="s">
        <v>29</v>
      </c>
      <c r="B15" s="1" t="s">
        <v>12</v>
      </c>
      <c r="C15" s="1" t="s">
        <v>17</v>
      </c>
      <c r="D15" s="2">
        <v>2464</v>
      </c>
      <c r="E15" s="1">
        <v>234</v>
      </c>
      <c r="F15" s="12"/>
      <c r="G15" s="5">
        <f>MAX(N3:N18)</f>
        <v>504</v>
      </c>
      <c r="H15" s="5"/>
      <c r="I15" s="14"/>
      <c r="J15" t="str">
        <v>Curtice Advani</v>
      </c>
      <c r="K15" t="str">
        <v>India</v>
      </c>
      <c r="L15" t="str">
        <v>Organic Choco Syrup</v>
      </c>
      <c r="M15" s="3">
        <v>4242</v>
      </c>
      <c r="N15" s="3">
        <v>207</v>
      </c>
      <c r="O15" s="14"/>
    </row>
    <row r="16" spans="1:15">
      <c r="A16" s="1" t="s">
        <v>29</v>
      </c>
      <c r="B16" s="1" t="s">
        <v>12</v>
      </c>
      <c r="C16" s="1" t="s">
        <v>36</v>
      </c>
      <c r="D16" s="2">
        <v>2114</v>
      </c>
      <c r="E16" s="1">
        <v>66</v>
      </c>
      <c r="F16" s="12"/>
      <c r="G16" s="7" t="s">
        <v>37</v>
      </c>
      <c r="H16" s="8"/>
      <c r="I16" s="14"/>
      <c r="J16" t="str">
        <v>Ches Bonnell</v>
      </c>
      <c r="K16" t="str">
        <v>India</v>
      </c>
      <c r="L16" t="str">
        <v>Orange Choco</v>
      </c>
      <c r="M16" s="3">
        <v>2205</v>
      </c>
      <c r="N16" s="3">
        <v>138</v>
      </c>
      <c r="O16" s="14"/>
    </row>
    <row r="17" spans="1:15">
      <c r="A17" s="1" t="s">
        <v>15</v>
      </c>
      <c r="B17" s="1" t="s">
        <v>8</v>
      </c>
      <c r="C17" s="1" t="s">
        <v>21</v>
      </c>
      <c r="D17" s="2">
        <v>7693</v>
      </c>
      <c r="E17" s="1">
        <v>87</v>
      </c>
      <c r="F17" s="12"/>
      <c r="G17" s="5">
        <f>MIN(N3:N18)</f>
        <v>15</v>
      </c>
      <c r="H17" s="5"/>
      <c r="I17" s="14"/>
      <c r="J17" t="str">
        <v>Ram Mahesh</v>
      </c>
      <c r="K17" t="str">
        <v>India</v>
      </c>
      <c r="L17" t="str">
        <v>99% Dark &amp; Pure</v>
      </c>
      <c r="M17" s="3">
        <v>4018</v>
      </c>
      <c r="N17" s="3">
        <v>162</v>
      </c>
      <c r="O17" s="14"/>
    </row>
    <row r="18" spans="1:15">
      <c r="A18" s="1" t="s">
        <v>26</v>
      </c>
      <c r="B18" s="1" t="s">
        <v>10</v>
      </c>
      <c r="C18" s="1" t="s">
        <v>38</v>
      </c>
      <c r="D18" s="2">
        <v>15610</v>
      </c>
      <c r="E18" s="1">
        <v>339</v>
      </c>
      <c r="F18" s="12"/>
      <c r="G18" s="4" t="s">
        <v>39</v>
      </c>
      <c r="H18" s="4"/>
      <c r="I18" s="14"/>
      <c r="J18" t="str">
        <v>Gigi Bohling</v>
      </c>
      <c r="K18" t="str">
        <v>India</v>
      </c>
      <c r="L18" t="str">
        <v>99% Dark &amp; Pure</v>
      </c>
      <c r="M18" s="3">
        <v>861</v>
      </c>
      <c r="N18" s="3">
        <v>195</v>
      </c>
      <c r="O18" s="14"/>
    </row>
    <row r="19" spans="1:15">
      <c r="A19" s="1" t="s">
        <v>40</v>
      </c>
      <c r="B19" s="1" t="s">
        <v>10</v>
      </c>
      <c r="C19" s="1" t="s">
        <v>22</v>
      </c>
      <c r="D19" s="2">
        <v>336</v>
      </c>
      <c r="E19" s="1">
        <v>144</v>
      </c>
      <c r="F19" s="12"/>
      <c r="G19" s="4">
        <f>COUNT(_xlfn.UNIQUE(J3:J18))</f>
        <v>0</v>
      </c>
      <c r="H19" s="4"/>
      <c r="I19" s="14"/>
      <c r="J19" t="str">
        <v>Ches Bonnell</v>
      </c>
      <c r="K19" t="str">
        <v>India</v>
      </c>
      <c r="L19" t="str">
        <v>Peanut Butter Cubes</v>
      </c>
      <c r="M19" s="3">
        <v>2226</v>
      </c>
      <c r="N19" s="3">
        <v>48</v>
      </c>
      <c r="O19" s="14"/>
    </row>
    <row r="20" spans="1:15">
      <c r="A20" s="1" t="s">
        <v>28</v>
      </c>
      <c r="B20" s="1" t="s">
        <v>16</v>
      </c>
      <c r="C20" s="1" t="s">
        <v>38</v>
      </c>
      <c r="D20" s="2">
        <v>9443</v>
      </c>
      <c r="E20" s="1">
        <v>162</v>
      </c>
      <c r="F20" s="12"/>
      <c r="I20" s="14"/>
      <c r="J20" t="str">
        <v>Husein Augar</v>
      </c>
      <c r="K20" t="str">
        <v>India</v>
      </c>
      <c r="L20" t="str">
        <v>Caramel Stuffed Bars</v>
      </c>
      <c r="M20" s="3">
        <v>14329</v>
      </c>
      <c r="N20" s="3">
        <v>150</v>
      </c>
      <c r="O20" s="14"/>
    </row>
    <row r="21" spans="1:15">
      <c r="A21" s="1" t="s">
        <v>32</v>
      </c>
      <c r="B21" s="1" t="s">
        <v>10</v>
      </c>
      <c r="C21" s="1" t="s">
        <v>41</v>
      </c>
      <c r="D21" s="2">
        <v>8155</v>
      </c>
      <c r="E21" s="1">
        <v>90</v>
      </c>
      <c r="F21" s="12"/>
      <c r="I21" s="14"/>
      <c r="J21" t="str">
        <v>Husein Augar</v>
      </c>
      <c r="K21" t="str">
        <v>India</v>
      </c>
      <c r="L21" t="str">
        <v>Orange Choco</v>
      </c>
      <c r="M21" s="3">
        <v>8463</v>
      </c>
      <c r="N21" s="3">
        <v>492</v>
      </c>
      <c r="O21" s="14"/>
    </row>
    <row r="22" spans="1:15">
      <c r="A22" s="1" t="s">
        <v>11</v>
      </c>
      <c r="B22" s="1" t="s">
        <v>20</v>
      </c>
      <c r="C22" s="1" t="s">
        <v>41</v>
      </c>
      <c r="D22" s="2">
        <v>1701</v>
      </c>
      <c r="E22" s="1">
        <v>234</v>
      </c>
      <c r="F22" s="12"/>
      <c r="I22" s="14"/>
      <c r="J22" t="str">
        <v>Gigi Bohling</v>
      </c>
      <c r="K22" t="str">
        <v>India</v>
      </c>
      <c r="L22" t="str">
        <v>Manuka Honey Choco</v>
      </c>
      <c r="M22" s="3">
        <v>2891</v>
      </c>
      <c r="N22" s="3">
        <v>102</v>
      </c>
      <c r="O22" s="14"/>
    </row>
    <row r="23" spans="1:15">
      <c r="A23" s="1" t="s">
        <v>42</v>
      </c>
      <c r="B23" s="1" t="s">
        <v>20</v>
      </c>
      <c r="C23" s="1" t="s">
        <v>22</v>
      </c>
      <c r="D23" s="2">
        <v>2205</v>
      </c>
      <c r="E23" s="1">
        <v>141</v>
      </c>
      <c r="F23" s="12"/>
      <c r="I23" s="14"/>
      <c r="J23" t="str">
        <v>Gunar Cockshoot</v>
      </c>
      <c r="K23" t="str">
        <v>India</v>
      </c>
      <c r="L23" t="str">
        <v>Baker's Choco Chips</v>
      </c>
      <c r="M23" s="3">
        <v>3108</v>
      </c>
      <c r="N23" s="3">
        <v>54</v>
      </c>
      <c r="O23" s="14"/>
    </row>
    <row r="24" spans="1:15">
      <c r="A24" s="1" t="s">
        <v>11</v>
      </c>
      <c r="B24" s="1" t="s">
        <v>8</v>
      </c>
      <c r="C24" s="1" t="s">
        <v>43</v>
      </c>
      <c r="D24" s="2">
        <v>1771</v>
      </c>
      <c r="E24" s="1">
        <v>204</v>
      </c>
      <c r="F24" s="12"/>
      <c r="I24" s="14"/>
      <c r="J24" t="str">
        <v>Gunar Cockshoot</v>
      </c>
      <c r="K24" t="str">
        <v>India</v>
      </c>
      <c r="L24" t="str">
        <v>Caramel Stuffed Bars</v>
      </c>
      <c r="M24" s="3">
        <v>3689</v>
      </c>
      <c r="N24" s="3">
        <v>312</v>
      </c>
      <c r="O24" s="14"/>
    </row>
    <row r="25" spans="1:15">
      <c r="A25" s="1" t="s">
        <v>40</v>
      </c>
      <c r="B25" s="1" t="s">
        <v>12</v>
      </c>
      <c r="C25" s="1" t="s">
        <v>44</v>
      </c>
      <c r="D25" s="2">
        <v>2114</v>
      </c>
      <c r="E25" s="1">
        <v>186</v>
      </c>
      <c r="F25" s="12"/>
      <c r="I25" s="14"/>
      <c r="O25" s="14"/>
    </row>
    <row r="26" spans="1:15">
      <c r="A26" s="1" t="s">
        <v>40</v>
      </c>
      <c r="B26" s="1" t="s">
        <v>45</v>
      </c>
      <c r="C26" s="1" t="s">
        <v>34</v>
      </c>
      <c r="D26" s="2">
        <v>10311</v>
      </c>
      <c r="E26" s="1">
        <v>231</v>
      </c>
      <c r="F26" s="12"/>
      <c r="I26" s="14"/>
      <c r="O26" s="14"/>
    </row>
    <row r="27" spans="1:15">
      <c r="A27" s="1" t="s">
        <v>29</v>
      </c>
      <c r="B27" s="1" t="s">
        <v>16</v>
      </c>
      <c r="C27" s="1" t="s">
        <v>33</v>
      </c>
      <c r="D27" s="2">
        <v>21</v>
      </c>
      <c r="E27" s="1">
        <v>168</v>
      </c>
      <c r="F27" s="12"/>
      <c r="I27" s="14"/>
      <c r="O27" s="14"/>
    </row>
    <row r="28" spans="1:15">
      <c r="A28" s="1" t="s">
        <v>42</v>
      </c>
      <c r="B28" s="1" t="s">
        <v>12</v>
      </c>
      <c r="C28" s="1" t="s">
        <v>38</v>
      </c>
      <c r="D28" s="2">
        <v>1974</v>
      </c>
      <c r="E28" s="1">
        <v>195</v>
      </c>
      <c r="F28" s="12"/>
      <c r="I28" s="14"/>
      <c r="O28" s="14"/>
    </row>
    <row r="29" spans="1:15">
      <c r="A29" s="1" t="s">
        <v>26</v>
      </c>
      <c r="B29" s="1" t="s">
        <v>45</v>
      </c>
      <c r="C29" s="1" t="s">
        <v>41</v>
      </c>
      <c r="D29" s="2">
        <v>6314</v>
      </c>
      <c r="E29" s="1">
        <v>15</v>
      </c>
      <c r="F29" s="12"/>
      <c r="I29" s="14"/>
      <c r="O29" s="14"/>
    </row>
    <row r="30" spans="1:15">
      <c r="A30" s="1" t="s">
        <v>42</v>
      </c>
      <c r="B30" s="1" t="s">
        <v>8</v>
      </c>
      <c r="C30" s="1" t="s">
        <v>41</v>
      </c>
      <c r="D30" s="2">
        <v>4683</v>
      </c>
      <c r="E30" s="1">
        <v>30</v>
      </c>
      <c r="F30" s="12"/>
      <c r="I30" s="14"/>
      <c r="O30" s="14"/>
    </row>
    <row r="31" spans="1:15">
      <c r="A31" s="1" t="s">
        <v>40</v>
      </c>
      <c r="B31" s="1" t="s">
        <v>8</v>
      </c>
      <c r="C31" s="1" t="s">
        <v>46</v>
      </c>
      <c r="D31" s="2">
        <v>6398</v>
      </c>
      <c r="E31" s="1">
        <v>102</v>
      </c>
    </row>
    <row r="32" spans="1:15">
      <c r="A32" s="1" t="s">
        <v>28</v>
      </c>
      <c r="B32" s="1" t="s">
        <v>12</v>
      </c>
      <c r="C32" s="1" t="s">
        <v>43</v>
      </c>
      <c r="D32" s="2">
        <v>553</v>
      </c>
      <c r="E32" s="1">
        <v>15</v>
      </c>
    </row>
    <row r="33" spans="1:5">
      <c r="A33" s="1" t="s">
        <v>11</v>
      </c>
      <c r="B33" s="1" t="s">
        <v>16</v>
      </c>
      <c r="C33" s="1" t="s">
        <v>9</v>
      </c>
      <c r="D33" s="2">
        <v>7021</v>
      </c>
      <c r="E33" s="1">
        <v>183</v>
      </c>
    </row>
    <row r="34" spans="1:5">
      <c r="A34" s="1" t="s">
        <v>7</v>
      </c>
      <c r="B34" s="1" t="s">
        <v>16</v>
      </c>
      <c r="C34" s="1" t="s">
        <v>22</v>
      </c>
      <c r="D34" s="2">
        <v>5817</v>
      </c>
      <c r="E34" s="1">
        <v>12</v>
      </c>
    </row>
    <row r="35" spans="1:5">
      <c r="A35" s="1" t="s">
        <v>40</v>
      </c>
      <c r="B35" s="1" t="s">
        <v>16</v>
      </c>
      <c r="C35" s="1" t="s">
        <v>25</v>
      </c>
      <c r="D35" s="2">
        <v>3976</v>
      </c>
      <c r="E35" s="1">
        <v>72</v>
      </c>
    </row>
    <row r="36" spans="1:5">
      <c r="A36" s="1" t="s">
        <v>15</v>
      </c>
      <c r="B36" s="1" t="s">
        <v>20</v>
      </c>
      <c r="C36" s="1" t="s">
        <v>47</v>
      </c>
      <c r="D36" s="2">
        <v>1134</v>
      </c>
      <c r="E36" s="1">
        <v>282</v>
      </c>
    </row>
    <row r="37" spans="1:5">
      <c r="A37" s="1" t="s">
        <v>28</v>
      </c>
      <c r="B37" s="1" t="s">
        <v>16</v>
      </c>
      <c r="C37" s="1" t="s">
        <v>48</v>
      </c>
      <c r="D37" s="2">
        <v>6027</v>
      </c>
      <c r="E37" s="1">
        <v>144</v>
      </c>
    </row>
    <row r="38" spans="1:5">
      <c r="A38" s="1" t="s">
        <v>15</v>
      </c>
      <c r="B38" s="1" t="s">
        <v>8</v>
      </c>
      <c r="C38" s="1" t="s">
        <v>33</v>
      </c>
      <c r="D38" s="2">
        <v>1904</v>
      </c>
      <c r="E38" s="1">
        <v>405</v>
      </c>
    </row>
    <row r="39" spans="1:5">
      <c r="A39" s="1" t="s">
        <v>24</v>
      </c>
      <c r="B39" s="1" t="s">
        <v>10</v>
      </c>
      <c r="C39" s="1" t="s">
        <v>13</v>
      </c>
      <c r="D39" s="2">
        <v>3262</v>
      </c>
      <c r="E39" s="1">
        <v>75</v>
      </c>
    </row>
    <row r="40" spans="1:5">
      <c r="A40" s="1" t="s">
        <v>7</v>
      </c>
      <c r="B40" s="1" t="s">
        <v>10</v>
      </c>
      <c r="C40" s="1" t="s">
        <v>47</v>
      </c>
      <c r="D40" s="2">
        <v>2289</v>
      </c>
      <c r="E40" s="1">
        <v>135</v>
      </c>
    </row>
    <row r="41" spans="1:5">
      <c r="A41" s="1" t="s">
        <v>26</v>
      </c>
      <c r="B41" s="1" t="s">
        <v>10</v>
      </c>
      <c r="C41" s="1" t="s">
        <v>47</v>
      </c>
      <c r="D41" s="2">
        <v>6986</v>
      </c>
      <c r="E41" s="1">
        <v>21</v>
      </c>
    </row>
    <row r="42" spans="1:5">
      <c r="A42" s="1" t="s">
        <v>28</v>
      </c>
      <c r="B42" s="1" t="s">
        <v>20</v>
      </c>
      <c r="C42" s="1" t="s">
        <v>41</v>
      </c>
      <c r="D42" s="2">
        <v>4417</v>
      </c>
      <c r="E42" s="1">
        <v>153</v>
      </c>
    </row>
    <row r="43" spans="1:5">
      <c r="A43" s="1" t="s">
        <v>15</v>
      </c>
      <c r="B43" s="1" t="s">
        <v>10</v>
      </c>
      <c r="C43" s="1" t="s">
        <v>44</v>
      </c>
      <c r="D43" s="2">
        <v>1442</v>
      </c>
      <c r="E43" s="1">
        <v>15</v>
      </c>
    </row>
    <row r="44" spans="1:5">
      <c r="A44" s="1" t="s">
        <v>29</v>
      </c>
      <c r="B44" s="1" t="s">
        <v>12</v>
      </c>
      <c r="C44" s="1" t="s">
        <v>25</v>
      </c>
      <c r="D44" s="2">
        <v>2415</v>
      </c>
      <c r="E44" s="1">
        <v>255</v>
      </c>
    </row>
    <row r="45" spans="1:5">
      <c r="A45" s="1" t="s">
        <v>28</v>
      </c>
      <c r="B45" s="1" t="s">
        <v>8</v>
      </c>
      <c r="C45" s="1" t="s">
        <v>43</v>
      </c>
      <c r="D45" s="2">
        <v>238</v>
      </c>
      <c r="E45" s="1">
        <v>18</v>
      </c>
    </row>
    <row r="46" spans="1:5">
      <c r="A46" s="1" t="s">
        <v>15</v>
      </c>
      <c r="B46" s="1" t="s">
        <v>8</v>
      </c>
      <c r="C46" s="1" t="s">
        <v>41</v>
      </c>
      <c r="D46" s="2">
        <v>4949</v>
      </c>
      <c r="E46" s="1">
        <v>189</v>
      </c>
    </row>
    <row r="47" spans="1:5">
      <c r="A47" s="1" t="s">
        <v>26</v>
      </c>
      <c r="B47" s="1" t="s">
        <v>20</v>
      </c>
      <c r="C47" s="1" t="s">
        <v>13</v>
      </c>
      <c r="D47" s="2">
        <v>5075</v>
      </c>
      <c r="E47" s="1">
        <v>21</v>
      </c>
    </row>
    <row r="48" spans="1:5">
      <c r="A48" s="1" t="s">
        <v>29</v>
      </c>
      <c r="B48" s="1" t="s">
        <v>45</v>
      </c>
      <c r="C48" s="1" t="s">
        <v>33</v>
      </c>
      <c r="D48" s="2">
        <v>9198</v>
      </c>
      <c r="E48" s="1">
        <v>36</v>
      </c>
    </row>
    <row r="49" spans="1:5">
      <c r="A49" s="1" t="s">
        <v>15</v>
      </c>
      <c r="B49" s="1" t="s">
        <v>10</v>
      </c>
      <c r="C49" s="1" t="s">
        <v>36</v>
      </c>
      <c r="D49" s="2">
        <v>3339</v>
      </c>
      <c r="E49" s="1">
        <v>75</v>
      </c>
    </row>
    <row r="50" spans="1:5">
      <c r="A50" s="1" t="s">
        <v>7</v>
      </c>
      <c r="B50" s="1" t="s">
        <v>10</v>
      </c>
      <c r="C50" s="1" t="s">
        <v>30</v>
      </c>
      <c r="D50" s="2">
        <v>5019</v>
      </c>
      <c r="E50" s="1">
        <v>156</v>
      </c>
    </row>
    <row r="51" spans="1:5">
      <c r="A51" s="1" t="s">
        <v>26</v>
      </c>
      <c r="B51" s="1" t="s">
        <v>45</v>
      </c>
      <c r="C51" s="1" t="s">
        <v>33</v>
      </c>
      <c r="D51" s="2">
        <v>16184</v>
      </c>
      <c r="E51" s="1">
        <v>39</v>
      </c>
    </row>
    <row r="52" spans="1:5">
      <c r="A52" s="1" t="s">
        <v>15</v>
      </c>
      <c r="B52" s="1" t="s">
        <v>45</v>
      </c>
      <c r="C52" s="1" t="s">
        <v>49</v>
      </c>
      <c r="D52" s="2">
        <v>497</v>
      </c>
      <c r="E52" s="1">
        <v>63</v>
      </c>
    </row>
    <row r="53" spans="1:5">
      <c r="A53" s="1" t="s">
        <v>28</v>
      </c>
      <c r="B53" s="1" t="s">
        <v>45</v>
      </c>
      <c r="C53" s="1" t="s">
        <v>36</v>
      </c>
      <c r="D53" s="2">
        <v>8211</v>
      </c>
      <c r="E53" s="1">
        <v>75</v>
      </c>
    </row>
    <row r="54" spans="1:5">
      <c r="A54" s="1" t="s">
        <v>28</v>
      </c>
      <c r="B54" s="1" t="s">
        <v>20</v>
      </c>
      <c r="C54" s="1" t="s">
        <v>48</v>
      </c>
      <c r="D54" s="2">
        <v>6580</v>
      </c>
      <c r="E54" s="1">
        <v>183</v>
      </c>
    </row>
    <row r="55" spans="1:5">
      <c r="A55" s="1" t="s">
        <v>40</v>
      </c>
      <c r="B55" s="1" t="s">
        <v>12</v>
      </c>
      <c r="C55" s="1" t="s">
        <v>34</v>
      </c>
      <c r="D55" s="2">
        <v>4760</v>
      </c>
      <c r="E55" s="1">
        <v>69</v>
      </c>
    </row>
    <row r="56" spans="1:5">
      <c r="A56" s="1" t="s">
        <v>7</v>
      </c>
      <c r="B56" s="1" t="s">
        <v>45</v>
      </c>
      <c r="C56" s="1" t="s">
        <v>17</v>
      </c>
      <c r="D56" s="2">
        <v>5439</v>
      </c>
      <c r="E56" s="1">
        <v>30</v>
      </c>
    </row>
    <row r="57" spans="1:5">
      <c r="A57" s="1" t="s">
        <v>40</v>
      </c>
      <c r="B57" s="1" t="s">
        <v>10</v>
      </c>
      <c r="C57" s="1" t="s">
        <v>30</v>
      </c>
      <c r="D57" s="2">
        <v>1463</v>
      </c>
      <c r="E57" s="1">
        <v>39</v>
      </c>
    </row>
    <row r="58" spans="1:5">
      <c r="A58" s="1" t="s">
        <v>29</v>
      </c>
      <c r="B58" s="1" t="s">
        <v>10</v>
      </c>
      <c r="C58" s="1" t="s">
        <v>13</v>
      </c>
      <c r="D58" s="2">
        <v>7777</v>
      </c>
      <c r="E58" s="1">
        <v>504</v>
      </c>
    </row>
    <row r="59" spans="1:5">
      <c r="A59" s="1" t="s">
        <v>32</v>
      </c>
      <c r="B59" s="1" t="s">
        <v>8</v>
      </c>
      <c r="C59" s="1" t="s">
        <v>36</v>
      </c>
      <c r="D59" s="2">
        <v>1085</v>
      </c>
      <c r="E59" s="1">
        <v>273</v>
      </c>
    </row>
    <row r="60" spans="1:5">
      <c r="A60" s="1" t="s">
        <v>26</v>
      </c>
      <c r="B60" s="1" t="s">
        <v>8</v>
      </c>
      <c r="C60" s="1" t="s">
        <v>21</v>
      </c>
      <c r="D60" s="2">
        <v>182</v>
      </c>
      <c r="E60" s="1">
        <v>48</v>
      </c>
    </row>
    <row r="61" spans="1:5">
      <c r="A61" s="1" t="s">
        <v>15</v>
      </c>
      <c r="B61" s="1" t="s">
        <v>10</v>
      </c>
      <c r="C61" s="1" t="s">
        <v>47</v>
      </c>
      <c r="D61" s="2">
        <v>4242</v>
      </c>
      <c r="E61" s="1">
        <v>207</v>
      </c>
    </row>
    <row r="62" spans="1:5">
      <c r="A62" s="1" t="s">
        <v>15</v>
      </c>
      <c r="B62" s="1" t="s">
        <v>45</v>
      </c>
      <c r="C62" s="1" t="s">
        <v>13</v>
      </c>
      <c r="D62" s="2">
        <v>6118</v>
      </c>
      <c r="E62" s="1">
        <v>9</v>
      </c>
    </row>
    <row r="63" spans="1:5">
      <c r="A63" s="1" t="s">
        <v>42</v>
      </c>
      <c r="B63" s="1" t="s">
        <v>45</v>
      </c>
      <c r="C63" s="1" t="s">
        <v>41</v>
      </c>
      <c r="D63" s="2">
        <v>2317</v>
      </c>
      <c r="E63" s="1">
        <v>261</v>
      </c>
    </row>
    <row r="64" spans="1:5">
      <c r="A64" s="1" t="s">
        <v>15</v>
      </c>
      <c r="B64" s="1" t="s">
        <v>20</v>
      </c>
      <c r="C64" s="1" t="s">
        <v>33</v>
      </c>
      <c r="D64" s="2">
        <v>938</v>
      </c>
      <c r="E64" s="1">
        <v>6</v>
      </c>
    </row>
    <row r="65" spans="1:5">
      <c r="A65" s="1" t="s">
        <v>11</v>
      </c>
      <c r="B65" s="1" t="s">
        <v>8</v>
      </c>
      <c r="C65" s="1" t="s">
        <v>44</v>
      </c>
      <c r="D65" s="2">
        <v>9709</v>
      </c>
      <c r="E65" s="1">
        <v>30</v>
      </c>
    </row>
    <row r="66" spans="1:5">
      <c r="A66" s="1" t="s">
        <v>24</v>
      </c>
      <c r="B66" s="1" t="s">
        <v>10</v>
      </c>
      <c r="C66" s="1" t="s">
        <v>38</v>
      </c>
      <c r="D66" s="2">
        <v>2205</v>
      </c>
      <c r="E66" s="1">
        <v>138</v>
      </c>
    </row>
    <row r="67" spans="1:5">
      <c r="A67" s="1" t="s">
        <v>24</v>
      </c>
      <c r="B67" s="1" t="s">
        <v>8</v>
      </c>
      <c r="C67" s="1" t="s">
        <v>30</v>
      </c>
      <c r="D67" s="2">
        <v>4487</v>
      </c>
      <c r="E67" s="1">
        <v>111</v>
      </c>
    </row>
    <row r="68" spans="1:5">
      <c r="A68" s="1" t="s">
        <v>26</v>
      </c>
      <c r="B68" s="1" t="s">
        <v>12</v>
      </c>
      <c r="C68" s="1" t="s">
        <v>50</v>
      </c>
      <c r="D68" s="2">
        <v>2415</v>
      </c>
      <c r="E68" s="1">
        <v>15</v>
      </c>
    </row>
    <row r="69" spans="1:5">
      <c r="A69" s="1" t="s">
        <v>7</v>
      </c>
      <c r="B69" s="1" t="s">
        <v>10</v>
      </c>
      <c r="C69" s="1" t="s">
        <v>43</v>
      </c>
      <c r="D69" s="2">
        <v>4018</v>
      </c>
      <c r="E69" s="1">
        <v>162</v>
      </c>
    </row>
    <row r="70" spans="1:5">
      <c r="A70" s="1" t="s">
        <v>26</v>
      </c>
      <c r="B70" s="1" t="s">
        <v>10</v>
      </c>
      <c r="C70" s="1" t="s">
        <v>43</v>
      </c>
      <c r="D70" s="2">
        <v>861</v>
      </c>
      <c r="E70" s="1">
        <v>195</v>
      </c>
    </row>
    <row r="71" spans="1:5">
      <c r="A71" s="1" t="s">
        <v>42</v>
      </c>
      <c r="B71" s="1" t="s">
        <v>20</v>
      </c>
      <c r="C71" s="1" t="s">
        <v>25</v>
      </c>
      <c r="D71" s="2">
        <v>5586</v>
      </c>
      <c r="E71" s="1">
        <v>525</v>
      </c>
    </row>
    <row r="72" spans="1:5">
      <c r="A72" s="1" t="s">
        <v>24</v>
      </c>
      <c r="B72" s="1" t="s">
        <v>10</v>
      </c>
      <c r="C72" s="1" t="s">
        <v>18</v>
      </c>
      <c r="D72" s="2">
        <v>2226</v>
      </c>
      <c r="E72" s="1">
        <v>48</v>
      </c>
    </row>
    <row r="73" spans="1:5">
      <c r="A73" s="1" t="s">
        <v>32</v>
      </c>
      <c r="B73" s="1" t="s">
        <v>10</v>
      </c>
      <c r="C73" s="1" t="s">
        <v>48</v>
      </c>
      <c r="D73" s="2">
        <v>14329</v>
      </c>
      <c r="E73" s="1">
        <v>150</v>
      </c>
    </row>
    <row r="74" spans="1:5">
      <c r="A74" s="1" t="s">
        <v>32</v>
      </c>
      <c r="B74" s="1" t="s">
        <v>10</v>
      </c>
      <c r="C74" s="1" t="s">
        <v>38</v>
      </c>
      <c r="D74" s="2">
        <v>8463</v>
      </c>
      <c r="E74" s="1">
        <v>492</v>
      </c>
    </row>
    <row r="75" spans="1:5">
      <c r="A75" s="1" t="s">
        <v>26</v>
      </c>
      <c r="B75" s="1" t="s">
        <v>10</v>
      </c>
      <c r="C75" s="1" t="s">
        <v>36</v>
      </c>
      <c r="D75" s="2">
        <v>2891</v>
      </c>
      <c r="E75" s="1">
        <v>102</v>
      </c>
    </row>
    <row r="76" spans="1:5">
      <c r="A76" s="1" t="s">
        <v>29</v>
      </c>
      <c r="B76" s="1" t="s">
        <v>45</v>
      </c>
      <c r="C76" s="1" t="s">
        <v>41</v>
      </c>
      <c r="D76" s="2">
        <v>3773</v>
      </c>
      <c r="E76" s="1">
        <v>165</v>
      </c>
    </row>
    <row r="77" spans="1:5">
      <c r="A77" s="1" t="s">
        <v>40</v>
      </c>
      <c r="B77" s="1" t="s">
        <v>45</v>
      </c>
      <c r="C77" s="1" t="s">
        <v>48</v>
      </c>
      <c r="D77" s="2">
        <v>854</v>
      </c>
      <c r="E77" s="1">
        <v>309</v>
      </c>
    </row>
    <row r="78" spans="1:5">
      <c r="A78" s="1" t="s">
        <v>15</v>
      </c>
      <c r="B78" s="1" t="s">
        <v>45</v>
      </c>
      <c r="C78" s="1" t="s">
        <v>30</v>
      </c>
      <c r="D78" s="2">
        <v>4970</v>
      </c>
      <c r="E78" s="1">
        <v>156</v>
      </c>
    </row>
    <row r="79" spans="1:5">
      <c r="A79" s="1" t="s">
        <v>32</v>
      </c>
      <c r="B79" s="1" t="s">
        <v>12</v>
      </c>
      <c r="C79" s="1" t="s">
        <v>51</v>
      </c>
      <c r="D79" s="2">
        <v>98</v>
      </c>
      <c r="E79" s="1">
        <v>159</v>
      </c>
    </row>
    <row r="80" spans="1:5">
      <c r="A80" s="1" t="s">
        <v>26</v>
      </c>
      <c r="B80" s="1" t="s">
        <v>12</v>
      </c>
      <c r="C80" s="1" t="s">
        <v>44</v>
      </c>
      <c r="D80" s="2">
        <v>13391</v>
      </c>
      <c r="E80" s="1">
        <v>201</v>
      </c>
    </row>
    <row r="81" spans="1:5">
      <c r="A81" s="1" t="s">
        <v>11</v>
      </c>
      <c r="B81" s="1" t="s">
        <v>16</v>
      </c>
      <c r="C81" s="1" t="s">
        <v>21</v>
      </c>
      <c r="D81" s="2">
        <v>8890</v>
      </c>
      <c r="E81" s="1">
        <v>210</v>
      </c>
    </row>
    <row r="82" spans="1:5">
      <c r="A82" s="1" t="s">
        <v>28</v>
      </c>
      <c r="B82" s="1" t="s">
        <v>20</v>
      </c>
      <c r="C82" s="1" t="s">
        <v>34</v>
      </c>
      <c r="D82" s="2">
        <v>56</v>
      </c>
      <c r="E82" s="1">
        <v>51</v>
      </c>
    </row>
    <row r="83" spans="1:5">
      <c r="A83" s="1" t="s">
        <v>29</v>
      </c>
      <c r="B83" s="1" t="s">
        <v>45</v>
      </c>
      <c r="C83" s="1" t="s">
        <v>17</v>
      </c>
      <c r="D83" s="2">
        <v>3339</v>
      </c>
      <c r="E83" s="1">
        <v>39</v>
      </c>
    </row>
    <row r="84" spans="1:5">
      <c r="A84" s="1" t="s">
        <v>42</v>
      </c>
      <c r="B84" s="1" t="s">
        <v>12</v>
      </c>
      <c r="C84" s="1" t="s">
        <v>50</v>
      </c>
      <c r="D84" s="2">
        <v>3808</v>
      </c>
      <c r="E84" s="1">
        <v>279</v>
      </c>
    </row>
    <row r="85" spans="1:5">
      <c r="A85" s="1" t="s">
        <v>42</v>
      </c>
      <c r="B85" s="1" t="s">
        <v>20</v>
      </c>
      <c r="C85" s="1" t="s">
        <v>34</v>
      </c>
      <c r="D85" s="2">
        <v>63</v>
      </c>
      <c r="E85" s="1">
        <v>123</v>
      </c>
    </row>
    <row r="86" spans="1:5">
      <c r="A86" s="1" t="s">
        <v>28</v>
      </c>
      <c r="B86" s="1" t="s">
        <v>16</v>
      </c>
      <c r="C86" s="1" t="s">
        <v>47</v>
      </c>
      <c r="D86" s="2">
        <v>7812</v>
      </c>
      <c r="E86" s="1">
        <v>81</v>
      </c>
    </row>
    <row r="87" spans="1:5">
      <c r="A87" s="1" t="s">
        <v>7</v>
      </c>
      <c r="B87" s="1" t="s">
        <v>8</v>
      </c>
      <c r="C87" s="1" t="s">
        <v>43</v>
      </c>
      <c r="D87" s="2">
        <v>7693</v>
      </c>
      <c r="E87" s="1">
        <v>21</v>
      </c>
    </row>
    <row r="88" spans="1:5">
      <c r="A88" s="1" t="s">
        <v>29</v>
      </c>
      <c r="B88" s="1" t="s">
        <v>45</v>
      </c>
      <c r="C88" s="1" t="s">
        <v>48</v>
      </c>
      <c r="D88" s="2">
        <v>973</v>
      </c>
      <c r="E88" s="1">
        <v>162</v>
      </c>
    </row>
    <row r="89" spans="1:5">
      <c r="A89" s="1" t="s">
        <v>42</v>
      </c>
      <c r="B89" s="1" t="s">
        <v>12</v>
      </c>
      <c r="C89" s="1" t="s">
        <v>49</v>
      </c>
      <c r="D89" s="2">
        <v>567</v>
      </c>
      <c r="E89" s="1">
        <v>228</v>
      </c>
    </row>
    <row r="90" spans="1:5">
      <c r="A90" s="1" t="s">
        <v>42</v>
      </c>
      <c r="B90" s="1" t="s">
        <v>45</v>
      </c>
      <c r="C90" s="1" t="s">
        <v>36</v>
      </c>
      <c r="D90" s="2">
        <v>2471</v>
      </c>
      <c r="E90" s="1">
        <v>342</v>
      </c>
    </row>
    <row r="91" spans="1:5">
      <c r="A91" s="1" t="s">
        <v>26</v>
      </c>
      <c r="B91" s="1" t="s">
        <v>20</v>
      </c>
      <c r="C91" s="1" t="s">
        <v>34</v>
      </c>
      <c r="D91" s="2">
        <v>7189</v>
      </c>
      <c r="E91" s="1">
        <v>54</v>
      </c>
    </row>
    <row r="92" spans="1:5">
      <c r="A92" s="1" t="s">
        <v>40</v>
      </c>
      <c r="B92" s="1" t="s">
        <v>12</v>
      </c>
      <c r="C92" s="1" t="s">
        <v>48</v>
      </c>
      <c r="D92" s="2">
        <v>7455</v>
      </c>
      <c r="E92" s="1">
        <v>216</v>
      </c>
    </row>
    <row r="93" spans="1:5">
      <c r="A93" s="1" t="s">
        <v>29</v>
      </c>
      <c r="B93" s="1" t="s">
        <v>10</v>
      </c>
      <c r="C93" s="1" t="s">
        <v>51</v>
      </c>
      <c r="D93" s="2">
        <v>3108</v>
      </c>
      <c r="E93" s="1">
        <v>54</v>
      </c>
    </row>
    <row r="94" spans="1:5">
      <c r="A94" s="1" t="s">
        <v>15</v>
      </c>
      <c r="B94" s="1" t="s">
        <v>20</v>
      </c>
      <c r="C94" s="1" t="s">
        <v>17</v>
      </c>
      <c r="D94" s="2">
        <v>469</v>
      </c>
      <c r="E94" s="1">
        <v>75</v>
      </c>
    </row>
    <row r="95" spans="1:5">
      <c r="A95" s="1" t="s">
        <v>32</v>
      </c>
      <c r="B95" s="1" t="s">
        <v>8</v>
      </c>
      <c r="C95" s="1" t="s">
        <v>41</v>
      </c>
      <c r="D95" s="2">
        <v>2737</v>
      </c>
      <c r="E95" s="1">
        <v>93</v>
      </c>
    </row>
    <row r="96" spans="1:5">
      <c r="A96" s="1" t="s">
        <v>32</v>
      </c>
      <c r="B96" s="1" t="s">
        <v>8</v>
      </c>
      <c r="C96" s="1" t="s">
        <v>17</v>
      </c>
      <c r="D96" s="2">
        <v>4305</v>
      </c>
      <c r="E96" s="1">
        <v>156</v>
      </c>
    </row>
    <row r="97" spans="1:5">
      <c r="A97" s="1" t="s">
        <v>32</v>
      </c>
      <c r="B97" s="1" t="s">
        <v>20</v>
      </c>
      <c r="C97" s="1" t="s">
        <v>30</v>
      </c>
      <c r="D97" s="2">
        <v>2408</v>
      </c>
      <c r="E97" s="1">
        <v>9</v>
      </c>
    </row>
    <row r="98" spans="1:5">
      <c r="A98" s="1" t="s">
        <v>29</v>
      </c>
      <c r="B98" s="1" t="s">
        <v>45</v>
      </c>
      <c r="C98" s="1" t="s">
        <v>43</v>
      </c>
      <c r="D98" s="2">
        <v>1281</v>
      </c>
      <c r="E98" s="1">
        <v>18</v>
      </c>
    </row>
    <row r="99" spans="1:5">
      <c r="A99" s="1" t="s">
        <v>7</v>
      </c>
      <c r="B99" s="1" t="s">
        <v>12</v>
      </c>
      <c r="C99" s="1" t="s">
        <v>13</v>
      </c>
      <c r="D99" s="2">
        <v>12348</v>
      </c>
      <c r="E99" s="1">
        <v>234</v>
      </c>
    </row>
    <row r="100" spans="1:5">
      <c r="A100" s="1" t="s">
        <v>29</v>
      </c>
      <c r="B100" s="1" t="s">
        <v>10</v>
      </c>
      <c r="C100" s="1" t="s">
        <v>48</v>
      </c>
      <c r="D100" s="2">
        <v>3689</v>
      </c>
      <c r="E100" s="1">
        <v>312</v>
      </c>
    </row>
    <row r="104" spans="1:5">
      <c r="B104" t="str" cm="1">
        <f t="array" ref="B104:B109">_xlfn.UNIQUE(B3:B100)</f>
        <v>New Zealand</v>
      </c>
    </row>
    <row r="105" spans="1:5">
      <c r="B105" t="str">
        <v>USA</v>
      </c>
    </row>
    <row r="106" spans="1:5">
      <c r="B106" t="str">
        <v>UK</v>
      </c>
    </row>
    <row r="107" spans="1:5">
      <c r="B107" t="str">
        <v>Australia</v>
      </c>
    </row>
    <row r="108" spans="1:5">
      <c r="B108" t="str">
        <v>India</v>
      </c>
    </row>
    <row r="109" spans="1:5">
      <c r="B109" t="str">
        <v>Canada</v>
      </c>
    </row>
  </sheetData>
  <mergeCells count="20">
    <mergeCell ref="A1:O1"/>
    <mergeCell ref="G17:H17"/>
    <mergeCell ref="F2:F30"/>
    <mergeCell ref="G19:H19"/>
    <mergeCell ref="G18:H18"/>
    <mergeCell ref="G13:H13"/>
    <mergeCell ref="G12:H12"/>
    <mergeCell ref="G14:H14"/>
    <mergeCell ref="G16:H16"/>
    <mergeCell ref="G15:H15"/>
    <mergeCell ref="G7:H7"/>
    <mergeCell ref="G9:H9"/>
    <mergeCell ref="G8:H8"/>
    <mergeCell ref="G10:H10"/>
    <mergeCell ref="G11:H11"/>
    <mergeCell ref="G3:H3"/>
    <mergeCell ref="G2:H2"/>
    <mergeCell ref="G4:H4"/>
    <mergeCell ref="G5:H5"/>
    <mergeCell ref="G6:H6"/>
  </mergeCells>
  <conditionalFormatting sqref="O3">
    <cfRule type="iconSet" priority="1">
      <iconSet iconSet="3Arrow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G3:H3" xr:uid="{14528E53-24E3-4704-9075-6A4B201AA0E8}">
      <formula1>_xlfn.ANCHORARRAY($B$104)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7209-2E07-4BDF-A52E-E8AE8596F97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 Kumar</cp:lastModifiedBy>
  <cp:revision/>
  <dcterms:created xsi:type="dcterms:W3CDTF">2023-08-10T03:32:36Z</dcterms:created>
  <dcterms:modified xsi:type="dcterms:W3CDTF">2023-08-10T05:42:47Z</dcterms:modified>
  <cp:category/>
  <cp:contentStatus/>
</cp:coreProperties>
</file>